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EEFEA1E-67C0-4337-B89F-F9168741E64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8" i="1" l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A6" i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l="1"/>
  <c r="AS25" i="1" s="1"/>
  <c r="AM186" i="1"/>
  <c r="AK185" i="1"/>
  <c r="AH187" i="1"/>
  <c r="AQ25" i="1" l="1"/>
  <c r="AR25" i="1"/>
  <c r="AP25" i="1"/>
  <c r="AI187" i="1"/>
  <c r="AJ187" i="1" s="1"/>
  <c r="AH188" i="1"/>
  <c r="AT25" i="1" l="1"/>
  <c r="AO26" i="1"/>
  <c r="AP26" i="1" s="1"/>
  <c r="AM187" i="1"/>
  <c r="AK18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O28" i="1" l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S28" i="1" l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K189" i="1"/>
  <c r="AL189" i="1"/>
  <c r="AI191" i="1"/>
  <c r="AJ191" i="1" s="1"/>
  <c r="AH192" i="1"/>
  <c r="AK173" i="1"/>
  <c r="T16" i="1"/>
  <c r="AI175" i="1"/>
  <c r="AJ175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K190" i="1"/>
  <c r="AL190" i="1"/>
  <c r="AH193" i="1"/>
  <c r="AI192" i="1"/>
  <c r="AJ192" i="1" s="1"/>
  <c r="AK174" i="1"/>
  <c r="A15" i="1"/>
  <c r="AI176" i="1"/>
  <c r="AJ176" i="1" s="1"/>
  <c r="AM176" i="1" s="1"/>
  <c r="AL174" i="1"/>
  <c r="T17" i="1"/>
  <c r="E14" i="1" l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16" i="1"/>
  <c r="AK175" i="1"/>
  <c r="T18" i="1"/>
  <c r="AI177" i="1"/>
  <c r="AJ177" i="1" s="1"/>
  <c r="AM177" i="1" s="1"/>
  <c r="D14" i="1" l="1"/>
  <c r="G14" i="1" s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K192" i="1"/>
  <c r="AL192" i="1"/>
  <c r="G13" i="1"/>
  <c r="AL176" i="1"/>
  <c r="AI194" i="1"/>
  <c r="AJ194" i="1" s="1"/>
  <c r="AH195" i="1"/>
  <c r="T19" i="1"/>
  <c r="A17" i="1"/>
  <c r="AK176" i="1"/>
  <c r="AI178" i="1"/>
  <c r="AJ178" i="1" s="1"/>
  <c r="AM178" i="1" s="1"/>
  <c r="F14" i="1" l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K193" i="1"/>
  <c r="AL193" i="1"/>
  <c r="D15" i="1"/>
  <c r="AH196" i="1"/>
  <c r="AI195" i="1"/>
  <c r="AJ195" i="1" s="1"/>
  <c r="T20" i="1"/>
  <c r="T21" i="1" s="1"/>
  <c r="AK177" i="1"/>
  <c r="A18" i="1"/>
  <c r="AI179" i="1"/>
  <c r="AJ179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K178" i="1"/>
  <c r="AI180" i="1"/>
  <c r="AJ180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K179" i="1"/>
  <c r="AL179" i="1"/>
  <c r="A21" i="1" l="1"/>
  <c r="K21" i="1" s="1"/>
  <c r="U21" i="1"/>
  <c r="W21" i="1" s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I182" i="1"/>
  <c r="AJ182" i="1" s="1"/>
  <c r="AK180" i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K181" i="1"/>
  <c r="A22" i="1"/>
  <c r="A23" i="1" s="1"/>
  <c r="AI183" i="1"/>
  <c r="AJ183" i="1" s="1"/>
  <c r="AM183" i="1" s="1"/>
  <c r="AL181" i="1"/>
  <c r="E21" i="1" l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K198" i="1"/>
  <c r="AL198" i="1"/>
  <c r="D20" i="1"/>
  <c r="F19" i="1"/>
  <c r="G19" i="1"/>
  <c r="AH201" i="1"/>
  <c r="AI200" i="1"/>
  <c r="AJ200" i="1" s="1"/>
  <c r="AK182" i="1"/>
  <c r="AL182" i="1"/>
  <c r="AI184" i="1"/>
  <c r="AJ184" i="1" s="1"/>
  <c r="AM184" i="1" s="1"/>
  <c r="D21" i="1" l="1"/>
  <c r="G21" i="1" s="1"/>
  <c r="AP38" i="1"/>
  <c r="A25" i="1"/>
  <c r="H24" i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AK199" i="1"/>
  <c r="F20" i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K183" i="1"/>
  <c r="F21" i="1" l="1"/>
  <c r="E23" i="1"/>
  <c r="E24" i="1" s="1"/>
  <c r="AS39" i="1"/>
  <c r="AQ39" i="1"/>
  <c r="H25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K200" i="1"/>
  <c r="AI203" i="1"/>
  <c r="AJ203" i="1" s="1"/>
  <c r="AH204" i="1"/>
  <c r="AI202" i="1"/>
  <c r="AJ202" i="1" s="1"/>
  <c r="AK184" i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K201" i="1"/>
  <c r="AL202" i="1"/>
  <c r="AK202" i="1"/>
  <c r="AL201" i="1"/>
  <c r="F22" i="1"/>
  <c r="G22" i="1"/>
  <c r="AI204" i="1"/>
  <c r="AJ204" i="1" s="1"/>
  <c r="AH205" i="1"/>
  <c r="F23" i="1" l="1"/>
  <c r="D24" i="1"/>
  <c r="G24" i="1" s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K203" i="1"/>
  <c r="AL203" i="1"/>
  <c r="AH206" i="1"/>
  <c r="AI205" i="1"/>
  <c r="AJ205" i="1" s="1"/>
  <c r="D25" i="1" l="1"/>
  <c r="G25" i="1" s="1"/>
  <c r="F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K204" i="1"/>
  <c r="AI206" i="1"/>
  <c r="AJ206" i="1" s="1"/>
  <c r="AH207" i="1"/>
  <c r="D26" i="1" l="1"/>
  <c r="D27" i="1" s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K205" i="1"/>
  <c r="AL205" i="1"/>
  <c r="AI207" i="1"/>
  <c r="AJ207" i="1" s="1"/>
  <c r="AH208" i="1"/>
  <c r="G26" i="1" l="1"/>
  <c r="F26" i="1"/>
  <c r="F27" i="1" s="1"/>
  <c r="AS45" i="1"/>
  <c r="AQ45" i="1"/>
  <c r="A31" i="1"/>
  <c r="H30" i="1"/>
  <c r="G27" i="1"/>
  <c r="E29" i="1"/>
  <c r="D28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H209" i="1"/>
  <c r="AK206" i="1"/>
  <c r="F28" i="1" l="1"/>
  <c r="AQ46" i="1"/>
  <c r="A32" i="1"/>
  <c r="H31" i="1"/>
  <c r="AS46" i="1"/>
  <c r="G28" i="1"/>
  <c r="E30" i="1"/>
  <c r="D29" i="1"/>
  <c r="AR46" i="1"/>
  <c r="AT46" i="1" s="1"/>
  <c r="AO47" i="1"/>
  <c r="AQ47" i="1" s="1"/>
  <c r="AM208" i="1"/>
  <c r="AM42" i="1"/>
  <c r="AC45" i="1"/>
  <c r="AD44" i="1"/>
  <c r="AF43" i="1"/>
  <c r="AK207" i="1"/>
  <c r="AL207" i="1"/>
  <c r="AI209" i="1"/>
  <c r="AJ209" i="1" s="1"/>
  <c r="AH210" i="1"/>
  <c r="AS47" i="1" l="1"/>
  <c r="F29" i="1"/>
  <c r="AP47" i="1"/>
  <c r="AR47" i="1"/>
  <c r="H32" i="1"/>
  <c r="A33" i="1"/>
  <c r="E31" i="1"/>
  <c r="D30" i="1"/>
  <c r="G29" i="1"/>
  <c r="AO48" i="1"/>
  <c r="AS48" i="1" s="1"/>
  <c r="AM209" i="1"/>
  <c r="AF44" i="1"/>
  <c r="AM43" i="1"/>
  <c r="AC46" i="1"/>
  <c r="AD45" i="1"/>
  <c r="AK208" i="1"/>
  <c r="AL208" i="1"/>
  <c r="AI210" i="1"/>
  <c r="AJ210" i="1" s="1"/>
  <c r="AH211" i="1"/>
  <c r="F30" i="1" l="1"/>
  <c r="AT47" i="1"/>
  <c r="H33" i="1"/>
  <c r="A34" i="1"/>
  <c r="D31" i="1"/>
  <c r="E32" i="1"/>
  <c r="G30" i="1"/>
  <c r="AQ48" i="1"/>
  <c r="AP48" i="1"/>
  <c r="AR48" i="1"/>
  <c r="AO49" i="1"/>
  <c r="AP49" i="1" s="1"/>
  <c r="AM210" i="1"/>
  <c r="AC47" i="1"/>
  <c r="AD46" i="1"/>
  <c r="AM44" i="1"/>
  <c r="AF45" i="1"/>
  <c r="AK209" i="1"/>
  <c r="AL209" i="1"/>
  <c r="AH212" i="1"/>
  <c r="AI211" i="1"/>
  <c r="AJ211" i="1" s="1"/>
  <c r="F31" i="1" l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K210" i="1"/>
  <c r="AI212" i="1"/>
  <c r="AJ212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K211" i="1"/>
  <c r="AL211" i="1"/>
  <c r="AI213" i="1"/>
  <c r="AJ213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2" i="1"/>
  <c r="AM12" i="1"/>
  <c r="AF13" i="1"/>
  <c r="F34" i="1" l="1"/>
  <c r="Q21" i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K213" i="1"/>
  <c r="AL213" i="1"/>
  <c r="AI215" i="1"/>
  <c r="AJ215" i="1" s="1"/>
  <c r="AH216" i="1"/>
  <c r="F35" i="1" l="1"/>
  <c r="AR53" i="1"/>
  <c r="AP53" i="1"/>
  <c r="R21" i="1"/>
  <c r="S21" i="1" s="1"/>
  <c r="Y21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K214" i="1"/>
  <c r="AH217" i="1"/>
  <c r="AI216" i="1"/>
  <c r="AJ216" i="1" s="1"/>
  <c r="F36" i="1" l="1"/>
  <c r="AT53" i="1"/>
  <c r="A40" i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K215" i="1"/>
  <c r="AL215" i="1"/>
  <c r="AI217" i="1"/>
  <c r="AJ217" i="1" s="1"/>
  <c r="AH218" i="1"/>
  <c r="F37" i="1" l="1"/>
  <c r="AQ55" i="1"/>
  <c r="AS55" i="1"/>
  <c r="AP55" i="1"/>
  <c r="AT55" i="1" s="1"/>
  <c r="H40" i="1"/>
  <c r="A41" i="1"/>
  <c r="E39" i="1"/>
  <c r="D38" i="1"/>
  <c r="G37" i="1"/>
  <c r="AO56" i="1"/>
  <c r="AP56" i="1" s="1"/>
  <c r="AM217" i="1"/>
  <c r="AF52" i="1"/>
  <c r="AC54" i="1"/>
  <c r="AD53" i="1"/>
  <c r="AM51" i="1"/>
  <c r="AK216" i="1"/>
  <c r="AL216" i="1"/>
  <c r="AI218" i="1"/>
  <c r="AJ218" i="1" s="1"/>
  <c r="AH219" i="1"/>
  <c r="T42" i="1"/>
  <c r="T43" i="1" s="1"/>
  <c r="F38" i="1" l="1"/>
  <c r="H41" i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K217" i="1"/>
  <c r="AL217" i="1"/>
  <c r="AI219" i="1"/>
  <c r="AJ219" i="1" s="1"/>
  <c r="AH220" i="1"/>
  <c r="F39" i="1" l="1"/>
  <c r="G39" i="1"/>
  <c r="D40" i="1"/>
  <c r="E41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8" i="1"/>
  <c r="A42" i="1"/>
  <c r="T44" i="1"/>
  <c r="F40" i="1" l="1"/>
  <c r="AP58" i="1"/>
  <c r="AR58" i="1"/>
  <c r="AS58" i="1"/>
  <c r="D41" i="1"/>
  <c r="G40" i="1"/>
  <c r="AO59" i="1"/>
  <c r="AQ59" i="1" s="1"/>
  <c r="AM220" i="1"/>
  <c r="A43" i="1"/>
  <c r="AM54" i="1"/>
  <c r="AC57" i="1"/>
  <c r="AD56" i="1"/>
  <c r="AF55" i="1"/>
  <c r="AK219" i="1"/>
  <c r="AL219" i="1"/>
  <c r="AM18" i="1"/>
  <c r="AF19" i="1"/>
  <c r="AI221" i="1"/>
  <c r="AJ221" i="1" s="1"/>
  <c r="AH222" i="1"/>
  <c r="T45" i="1"/>
  <c r="F41" i="1" l="1"/>
  <c r="AT58" i="1"/>
  <c r="AP59" i="1"/>
  <c r="AR59" i="1"/>
  <c r="AS59" i="1"/>
  <c r="G41" i="1"/>
  <c r="AO60" i="1"/>
  <c r="AR60" i="1" s="1"/>
  <c r="AM221" i="1"/>
  <c r="AM55" i="1"/>
  <c r="AC58" i="1"/>
  <c r="AD57" i="1"/>
  <c r="AF56" i="1"/>
  <c r="AK220" i="1"/>
  <c r="AL220" i="1"/>
  <c r="AI222" i="1"/>
  <c r="AJ222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K221" i="1"/>
  <c r="AL221" i="1"/>
  <c r="AI223" i="1"/>
  <c r="AJ223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K222" i="1"/>
  <c r="AL222" i="1"/>
  <c r="AI224" i="1"/>
  <c r="AJ224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K223" i="1"/>
  <c r="AI225" i="1"/>
  <c r="AJ225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4" i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K225" i="1"/>
  <c r="AL225" i="1"/>
  <c r="AM19" i="1"/>
  <c r="AF20" i="1"/>
  <c r="AI227" i="1"/>
  <c r="AJ227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K226" i="1"/>
  <c r="AL226" i="1"/>
  <c r="AI228" i="1"/>
  <c r="AJ228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K227" i="1"/>
  <c r="AL227" i="1"/>
  <c r="AI229" i="1"/>
  <c r="AJ229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K228" i="1"/>
  <c r="AL228" i="1"/>
  <c r="AI230" i="1"/>
  <c r="AJ230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K229" i="1"/>
  <c r="AL229" i="1"/>
  <c r="AH232" i="1"/>
  <c r="AI231" i="1"/>
  <c r="AJ231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K230" i="1"/>
  <c r="AI232" i="1"/>
  <c r="AJ232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C69" i="1"/>
  <c r="AD68" i="1"/>
  <c r="AF67" i="1"/>
  <c r="AK231" i="1"/>
  <c r="AL231" i="1"/>
  <c r="AI233" i="1"/>
  <c r="AJ233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C70" i="1"/>
  <c r="AD69" i="1"/>
  <c r="AM67" i="1"/>
  <c r="AK232" i="1"/>
  <c r="AL232" i="1"/>
  <c r="AH235" i="1"/>
  <c r="AI234" i="1"/>
  <c r="AJ234" i="1" s="1"/>
  <c r="A56" i="1"/>
  <c r="T58" i="1"/>
  <c r="AQ72" i="1" l="1"/>
  <c r="AS72" i="1"/>
  <c r="AP72" i="1"/>
  <c r="AT72" i="1" s="1"/>
  <c r="AO73" i="1"/>
  <c r="AR73" i="1" s="1"/>
  <c r="AM234" i="1"/>
  <c r="AF69" i="1"/>
  <c r="AC71" i="1"/>
  <c r="AD70" i="1"/>
  <c r="AM68" i="1"/>
  <c r="AL233" i="1"/>
  <c r="AK233" i="1"/>
  <c r="AI235" i="1"/>
  <c r="AJ235" i="1" s="1"/>
  <c r="AH236" i="1"/>
  <c r="A57" i="1"/>
  <c r="T59" i="1"/>
  <c r="AS73" i="1" l="1"/>
  <c r="AP73" i="1"/>
  <c r="AT73" i="1" s="1"/>
  <c r="AQ73" i="1"/>
  <c r="AO74" i="1"/>
  <c r="AR74" i="1" s="1"/>
  <c r="AM235" i="1"/>
  <c r="AM69" i="1"/>
  <c r="AF70" i="1"/>
  <c r="AC72" i="1"/>
  <c r="AD71" i="1"/>
  <c r="AL234" i="1"/>
  <c r="AK234" i="1"/>
  <c r="AH237" i="1"/>
  <c r="AI236" i="1"/>
  <c r="AJ236" i="1" s="1"/>
  <c r="A58" i="1"/>
  <c r="T60" i="1"/>
  <c r="AQ74" i="1" l="1"/>
  <c r="AS74" i="1"/>
  <c r="AP74" i="1"/>
  <c r="AT74" i="1" s="1"/>
  <c r="AO75" i="1"/>
  <c r="AR75" i="1" s="1"/>
  <c r="AM236" i="1"/>
  <c r="AM70" i="1"/>
  <c r="AC73" i="1"/>
  <c r="AD72" i="1"/>
  <c r="AF71" i="1"/>
  <c r="AL235" i="1"/>
  <c r="AK235" i="1"/>
  <c r="AI237" i="1"/>
  <c r="AJ237" i="1" s="1"/>
  <c r="AH238" i="1"/>
  <c r="A59" i="1"/>
  <c r="T61" i="1"/>
  <c r="AP75" i="1" l="1"/>
  <c r="AT75" i="1" s="1"/>
  <c r="AS75" i="1"/>
  <c r="AQ75" i="1"/>
  <c r="AO76" i="1"/>
  <c r="AP76" i="1" s="1"/>
  <c r="AM237" i="1"/>
  <c r="AC74" i="1"/>
  <c r="AD73" i="1"/>
  <c r="AM71" i="1"/>
  <c r="AF72" i="1"/>
  <c r="AD22" i="1"/>
  <c r="AL236" i="1"/>
  <c r="AI238" i="1"/>
  <c r="AJ238" i="1" s="1"/>
  <c r="AH239" i="1"/>
  <c r="AK236" i="1"/>
  <c r="A60" i="1"/>
  <c r="T62" i="1"/>
  <c r="AM14" i="1"/>
  <c r="AF15" i="1"/>
  <c r="AS76" i="1" l="1"/>
  <c r="AQ76" i="1"/>
  <c r="AR76" i="1"/>
  <c r="AT76" i="1" s="1"/>
  <c r="AO77" i="1"/>
  <c r="AP77" i="1" s="1"/>
  <c r="AM238" i="1"/>
  <c r="AM72" i="1"/>
  <c r="AF73" i="1"/>
  <c r="AC75" i="1"/>
  <c r="AD74" i="1"/>
  <c r="AK237" i="1"/>
  <c r="AL237" i="1"/>
  <c r="AM21" i="1"/>
  <c r="AF22" i="1"/>
  <c r="AI239" i="1"/>
  <c r="AJ239" i="1" s="1"/>
  <c r="AH240" i="1"/>
  <c r="T63" i="1"/>
  <c r="A61" i="1"/>
  <c r="AQ77" i="1" l="1"/>
  <c r="AR77" i="1"/>
  <c r="AT77" i="1" s="1"/>
  <c r="AS77" i="1"/>
  <c r="AO78" i="1"/>
  <c r="AR78" i="1" s="1"/>
  <c r="AM239" i="1"/>
  <c r="AM73" i="1"/>
  <c r="AC76" i="1"/>
  <c r="AD75" i="1"/>
  <c r="AF74" i="1"/>
  <c r="AK238" i="1"/>
  <c r="AL238" i="1"/>
  <c r="AI240" i="1"/>
  <c r="AJ240" i="1" s="1"/>
  <c r="AH241" i="1"/>
  <c r="T64" i="1"/>
  <c r="A62" i="1"/>
  <c r="AS78" i="1" l="1"/>
  <c r="AQ78" i="1"/>
  <c r="AP78" i="1"/>
  <c r="AT78" i="1" s="1"/>
  <c r="AO79" i="1"/>
  <c r="AP79" i="1" s="1"/>
  <c r="AM240" i="1"/>
  <c r="AF75" i="1"/>
  <c r="AM74" i="1"/>
  <c r="AC77" i="1"/>
  <c r="AD76" i="1"/>
  <c r="AL239" i="1"/>
  <c r="AK239" i="1"/>
  <c r="AI241" i="1"/>
  <c r="AJ241" i="1" s="1"/>
  <c r="AH242" i="1"/>
  <c r="A63" i="1"/>
  <c r="T65" i="1"/>
  <c r="AQ79" i="1" l="1"/>
  <c r="AR79" i="1"/>
  <c r="AT79" i="1" s="1"/>
  <c r="AS79" i="1"/>
  <c r="AO80" i="1"/>
  <c r="AR80" i="1" s="1"/>
  <c r="AM241" i="1"/>
  <c r="AF76" i="1"/>
  <c r="AC78" i="1"/>
  <c r="AD77" i="1"/>
  <c r="AM75" i="1"/>
  <c r="AL240" i="1"/>
  <c r="AK240" i="1"/>
  <c r="AI242" i="1"/>
  <c r="AJ242" i="1" s="1"/>
  <c r="AH243" i="1"/>
  <c r="T66" i="1"/>
  <c r="A64" i="1"/>
  <c r="AQ80" i="1" l="1"/>
  <c r="AS80" i="1"/>
  <c r="AP80" i="1"/>
  <c r="AT80" i="1" s="1"/>
  <c r="AO81" i="1"/>
  <c r="AR81" i="1" s="1"/>
  <c r="AM242" i="1"/>
  <c r="AF77" i="1"/>
  <c r="AM76" i="1"/>
  <c r="AC79" i="1"/>
  <c r="AD78" i="1"/>
  <c r="AK241" i="1"/>
  <c r="AL241" i="1"/>
  <c r="AI243" i="1"/>
  <c r="AJ243" i="1" s="1"/>
  <c r="AH244" i="1"/>
  <c r="T67" i="1"/>
  <c r="A65" i="1"/>
  <c r="AP81" i="1" l="1"/>
  <c r="AT81" i="1" s="1"/>
  <c r="AS81" i="1"/>
  <c r="AQ81" i="1"/>
  <c r="AO82" i="1"/>
  <c r="AS82" i="1" s="1"/>
  <c r="AM243" i="1"/>
  <c r="AC80" i="1"/>
  <c r="AD79" i="1"/>
  <c r="AM77" i="1"/>
  <c r="AF78" i="1"/>
  <c r="AL242" i="1"/>
  <c r="AD23" i="1"/>
  <c r="AI244" i="1"/>
  <c r="AJ244" i="1" s="1"/>
  <c r="AH245" i="1"/>
  <c r="AK242" i="1"/>
  <c r="A66" i="1"/>
  <c r="T68" i="1"/>
  <c r="AQ82" i="1" l="1"/>
  <c r="AR82" i="1"/>
  <c r="AP82" i="1"/>
  <c r="AO83" i="1"/>
  <c r="AQ83" i="1" s="1"/>
  <c r="AM244" i="1"/>
  <c r="AF79" i="1"/>
  <c r="AM78" i="1"/>
  <c r="AC81" i="1"/>
  <c r="AD80" i="1"/>
  <c r="AK243" i="1"/>
  <c r="AL243" i="1"/>
  <c r="AM22" i="1"/>
  <c r="AF23" i="1"/>
  <c r="AI245" i="1"/>
  <c r="AJ245" i="1" s="1"/>
  <c r="AH246" i="1"/>
  <c r="A67" i="1"/>
  <c r="T69" i="1"/>
  <c r="AP83" i="1" l="1"/>
  <c r="AR83" i="1"/>
  <c r="AT82" i="1"/>
  <c r="AS83" i="1"/>
  <c r="AO84" i="1"/>
  <c r="AP84" i="1" s="1"/>
  <c r="AM245" i="1"/>
  <c r="AF80" i="1"/>
  <c r="AC82" i="1"/>
  <c r="AD81" i="1"/>
  <c r="AM79" i="1"/>
  <c r="AK244" i="1"/>
  <c r="AL244" i="1"/>
  <c r="AI246" i="1"/>
  <c r="AJ246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F81" i="1"/>
  <c r="AM80" i="1"/>
  <c r="AC83" i="1"/>
  <c r="AD82" i="1"/>
  <c r="AK245" i="1"/>
  <c r="AL245" i="1"/>
  <c r="AI247" i="1"/>
  <c r="AJ247" i="1" s="1"/>
  <c r="AH248" i="1"/>
  <c r="A69" i="1"/>
  <c r="T71" i="1"/>
  <c r="AS85" i="1" l="1"/>
  <c r="AQ85" i="1"/>
  <c r="AP85" i="1"/>
  <c r="AT85" i="1" s="1"/>
  <c r="AO86" i="1"/>
  <c r="AP86" i="1" s="1"/>
  <c r="AM247" i="1"/>
  <c r="AM81" i="1"/>
  <c r="AD83" i="1"/>
  <c r="AF82" i="1"/>
  <c r="AK246" i="1"/>
  <c r="AL246" i="1"/>
  <c r="AI248" i="1"/>
  <c r="AJ248" i="1" s="1"/>
  <c r="AH249" i="1"/>
  <c r="A70" i="1"/>
  <c r="T72" i="1"/>
  <c r="AS86" i="1" l="1"/>
  <c r="AQ86" i="1"/>
  <c r="AR86" i="1"/>
  <c r="AT86" i="1" s="1"/>
  <c r="AO87" i="1"/>
  <c r="AP87" i="1" s="1"/>
  <c r="AM248" i="1"/>
  <c r="AF83" i="1"/>
  <c r="AM82" i="1"/>
  <c r="AK247" i="1"/>
  <c r="AL247" i="1"/>
  <c r="AI249" i="1"/>
  <c r="AJ249" i="1" s="1"/>
  <c r="AH250" i="1"/>
  <c r="A71" i="1"/>
  <c r="T73" i="1"/>
  <c r="AQ87" i="1" l="1"/>
  <c r="AS87" i="1"/>
  <c r="AR87" i="1"/>
  <c r="AT87" i="1" s="1"/>
  <c r="AO88" i="1"/>
  <c r="AP88" i="1" s="1"/>
  <c r="AM249" i="1"/>
  <c r="AL248" i="1"/>
  <c r="AI250" i="1"/>
  <c r="AJ250" i="1" s="1"/>
  <c r="AH251" i="1"/>
  <c r="AK248" i="1"/>
  <c r="A72" i="1"/>
  <c r="T74" i="1"/>
  <c r="AM15" i="1"/>
  <c r="AF16" i="1"/>
  <c r="AQ88" i="1" l="1"/>
  <c r="AS88" i="1"/>
  <c r="AR88" i="1"/>
  <c r="AT88" i="1" s="1"/>
  <c r="AO89" i="1"/>
  <c r="AR89" i="1" s="1"/>
  <c r="AM250" i="1"/>
  <c r="AK249" i="1"/>
  <c r="AL249" i="1"/>
  <c r="AI251" i="1"/>
  <c r="AJ251" i="1" s="1"/>
  <c r="AH252" i="1"/>
  <c r="A73" i="1"/>
  <c r="T75" i="1"/>
  <c r="AP89" i="1" l="1"/>
  <c r="AT89" i="1" s="1"/>
  <c r="AQ89" i="1"/>
  <c r="AS89" i="1"/>
  <c r="AO90" i="1"/>
  <c r="AP90" i="1" s="1"/>
  <c r="AM251" i="1"/>
  <c r="AK250" i="1"/>
  <c r="AL250" i="1"/>
  <c r="AH253" i="1"/>
  <c r="AI252" i="1"/>
  <c r="AJ252" i="1" s="1"/>
  <c r="T76" i="1"/>
  <c r="A74" i="1"/>
  <c r="Q23" i="1" l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AS90" i="1"/>
  <c r="AQ90" i="1"/>
  <c r="AR90" i="1"/>
  <c r="AT90" i="1" s="1"/>
  <c r="Q14" i="1"/>
  <c r="R14" i="1" s="1"/>
  <c r="S14" i="1" s="1"/>
  <c r="AO91" i="1"/>
  <c r="AP91" i="1" s="1"/>
  <c r="AM252" i="1"/>
  <c r="Q11" i="1"/>
  <c r="Q12" i="1"/>
  <c r="R12" i="1" s="1"/>
  <c r="Q13" i="1"/>
  <c r="Q15" i="1"/>
  <c r="Q16" i="1"/>
  <c r="R16" i="1" s="1"/>
  <c r="Q17" i="1"/>
  <c r="R17" i="1" s="1"/>
  <c r="Q18" i="1"/>
  <c r="R18" i="1" s="1"/>
  <c r="Q19" i="1"/>
  <c r="R19" i="1" s="1"/>
  <c r="Q20" i="1"/>
  <c r="Q22" i="1"/>
  <c r="Q42" i="1"/>
  <c r="R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S71" i="1" s="1"/>
  <c r="Q72" i="1"/>
  <c r="Q74" i="1"/>
  <c r="R74" i="1" s="1"/>
  <c r="S74" i="1" s="1"/>
  <c r="Q73" i="1"/>
  <c r="R73" i="1" s="1"/>
  <c r="S73" i="1" s="1"/>
  <c r="AL251" i="1"/>
  <c r="AK251" i="1"/>
  <c r="AI253" i="1"/>
  <c r="AJ253" i="1" s="1"/>
  <c r="AH254" i="1"/>
  <c r="A75" i="1"/>
  <c r="Q75" i="1" s="1"/>
  <c r="R75" i="1" s="1"/>
  <c r="S75" i="1" s="1"/>
  <c r="T77" i="1"/>
  <c r="AS91" i="1" l="1"/>
  <c r="AQ91" i="1"/>
  <c r="AR91" i="1"/>
  <c r="AT91" i="1" s="1"/>
  <c r="R20" i="1"/>
  <c r="R40" i="1"/>
  <c r="S40" i="1" s="1"/>
  <c r="Y40" i="1"/>
  <c r="Y34" i="1"/>
  <c r="R34" i="1"/>
  <c r="S34" i="1" s="1"/>
  <c r="R28" i="1"/>
  <c r="S28" i="1" s="1"/>
  <c r="Y28" i="1"/>
  <c r="R39" i="1"/>
  <c r="S39" i="1" s="1"/>
  <c r="Y39" i="1"/>
  <c r="R33" i="1"/>
  <c r="S33" i="1" s="1"/>
  <c r="Y33" i="1"/>
  <c r="R27" i="1"/>
  <c r="S27" i="1" s="1"/>
  <c r="Y27" i="1"/>
  <c r="R22" i="1"/>
  <c r="R38" i="1"/>
  <c r="S38" i="1" s="1"/>
  <c r="Y38" i="1"/>
  <c r="R32" i="1"/>
  <c r="S32" i="1" s="1"/>
  <c r="Y32" i="1"/>
  <c r="Y26" i="1"/>
  <c r="R26" i="1"/>
  <c r="S26" i="1" s="1"/>
  <c r="R37" i="1"/>
  <c r="S37" i="1" s="1"/>
  <c r="Y37" i="1"/>
  <c r="R31" i="1"/>
  <c r="S31" i="1" s="1"/>
  <c r="Y31" i="1"/>
  <c r="R25" i="1"/>
  <c r="S25" i="1" s="1"/>
  <c r="Y25" i="1"/>
  <c r="Y36" i="1"/>
  <c r="R36" i="1"/>
  <c r="S36" i="1" s="1"/>
  <c r="Y30" i="1"/>
  <c r="R30" i="1"/>
  <c r="S30" i="1" s="1"/>
  <c r="Y24" i="1"/>
  <c r="R24" i="1"/>
  <c r="S24" i="1" s="1"/>
  <c r="R41" i="1"/>
  <c r="R35" i="1"/>
  <c r="S35" i="1" s="1"/>
  <c r="Y35" i="1"/>
  <c r="Y29" i="1"/>
  <c r="R29" i="1"/>
  <c r="S29" i="1" s="1"/>
  <c r="R23" i="1"/>
  <c r="S23" i="1" s="1"/>
  <c r="Y23" i="1"/>
  <c r="Y14" i="1"/>
  <c r="AO92" i="1"/>
  <c r="AP92" i="1" s="1"/>
  <c r="AM253" i="1"/>
  <c r="R13" i="1"/>
  <c r="R15" i="1"/>
  <c r="R11" i="1"/>
  <c r="Z12" i="1"/>
  <c r="Z13" i="1" s="1"/>
  <c r="Z14" i="1" s="1"/>
  <c r="C12" i="1"/>
  <c r="C13" i="1" s="1"/>
  <c r="C14" i="1" s="1"/>
  <c r="AA12" i="1"/>
  <c r="AA13" i="1" s="1"/>
  <c r="AK252" i="1"/>
  <c r="AL252" i="1"/>
  <c r="AI254" i="1"/>
  <c r="AJ254" i="1" s="1"/>
  <c r="AH255" i="1"/>
  <c r="T78" i="1"/>
  <c r="A76" i="1"/>
  <c r="Q76" i="1" s="1"/>
  <c r="R76" i="1" s="1"/>
  <c r="S76" i="1" s="1"/>
  <c r="AS92" i="1" l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Z15" i="1"/>
  <c r="Z16" i="1" s="1"/>
  <c r="Z17" i="1" s="1"/>
  <c r="Z18" i="1" s="1"/>
  <c r="Z19" i="1" s="1"/>
  <c r="Z20" i="1" s="1"/>
  <c r="AA14" i="1"/>
  <c r="AA15" i="1" s="1"/>
  <c r="AA16" i="1" s="1"/>
  <c r="AA17" i="1" s="1"/>
  <c r="AA18" i="1" s="1"/>
  <c r="AA19" i="1" s="1"/>
  <c r="AA20" i="1" s="1"/>
  <c r="AD24" i="1"/>
  <c r="AI255" i="1"/>
  <c r="AJ255" i="1" s="1"/>
  <c r="AH256" i="1"/>
  <c r="AK253" i="1"/>
  <c r="AL253" i="1"/>
  <c r="A77" i="1"/>
  <c r="Q77" i="1" s="1"/>
  <c r="R77" i="1" s="1"/>
  <c r="S77" i="1" s="1"/>
  <c r="T79" i="1"/>
  <c r="Z21" i="1" l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AA21" i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C21" i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F24" i="1"/>
  <c r="AM23" i="1"/>
  <c r="AD25" i="1"/>
  <c r="AK254" i="1"/>
  <c r="AL254" i="1"/>
  <c r="AH257" i="1"/>
  <c r="AI256" i="1"/>
  <c r="AJ256" i="1" s="1"/>
  <c r="T80" i="1"/>
  <c r="A78" i="1"/>
  <c r="Q78" i="1" s="1"/>
  <c r="R78" i="1" s="1"/>
  <c r="S78" i="1" s="1"/>
  <c r="AS94" i="1" l="1"/>
  <c r="AQ94" i="1"/>
  <c r="AP94" i="1"/>
  <c r="AT94" i="1" s="1"/>
  <c r="AO95" i="1"/>
  <c r="AS95" i="1" s="1"/>
  <c r="AM256" i="1"/>
  <c r="Z79" i="1"/>
  <c r="AA79" i="1"/>
  <c r="AF25" i="1"/>
  <c r="AL255" i="1"/>
  <c r="AF26" i="1"/>
  <c r="AM24" i="1"/>
  <c r="AH258" i="1"/>
  <c r="AI257" i="1"/>
  <c r="AJ257" i="1" s="1"/>
  <c r="AK255" i="1"/>
  <c r="A79" i="1"/>
  <c r="Q79" i="1" s="1"/>
  <c r="R79" i="1" s="1"/>
  <c r="S79" i="1" s="1"/>
  <c r="T81" i="1"/>
  <c r="AP95" i="1" l="1"/>
  <c r="AR95" i="1"/>
  <c r="AQ95" i="1"/>
  <c r="AO96" i="1"/>
  <c r="AR96" i="1" s="1"/>
  <c r="AM257" i="1"/>
  <c r="AA80" i="1"/>
  <c r="Z80" i="1"/>
  <c r="Y43" i="1"/>
  <c r="AK256" i="1"/>
  <c r="AL256" i="1"/>
  <c r="AI258" i="1"/>
  <c r="AJ258" i="1" s="1"/>
  <c r="AH259" i="1"/>
  <c r="T82" i="1"/>
  <c r="A80" i="1"/>
  <c r="Q80" i="1" s="1"/>
  <c r="R80" i="1" s="1"/>
  <c r="S80" i="1" s="1"/>
  <c r="AT95" i="1" l="1"/>
  <c r="AQ96" i="1"/>
  <c r="AS96" i="1"/>
  <c r="AP96" i="1"/>
  <c r="AT96" i="1" s="1"/>
  <c r="AO97" i="1"/>
  <c r="AR97" i="1" s="1"/>
  <c r="AM258" i="1"/>
  <c r="Z81" i="1"/>
  <c r="AA81" i="1"/>
  <c r="AI259" i="1"/>
  <c r="AJ259" i="1" s="1"/>
  <c r="AH260" i="1"/>
  <c r="AL257" i="1"/>
  <c r="AK257" i="1"/>
  <c r="A81" i="1"/>
  <c r="Q81" i="1" s="1"/>
  <c r="R81" i="1" s="1"/>
  <c r="S81" i="1" s="1"/>
  <c r="T83" i="1"/>
  <c r="AS97" i="1" l="1"/>
  <c r="AQ97" i="1"/>
  <c r="AP97" i="1"/>
  <c r="AT97" i="1" s="1"/>
  <c r="AO98" i="1"/>
  <c r="AP98" i="1" s="1"/>
  <c r="AM259" i="1"/>
  <c r="AA82" i="1"/>
  <c r="Z82" i="1"/>
  <c r="AH261" i="1"/>
  <c r="AI260" i="1"/>
  <c r="AJ260" i="1" s="1"/>
  <c r="AL258" i="1"/>
  <c r="AK258" i="1"/>
  <c r="A82" i="1"/>
  <c r="Q82" i="1" s="1"/>
  <c r="R82" i="1" s="1"/>
  <c r="S82" i="1" s="1"/>
  <c r="T84" i="1"/>
  <c r="AS98" i="1" l="1"/>
  <c r="AQ98" i="1"/>
  <c r="AR98" i="1"/>
  <c r="AT98" i="1" s="1"/>
  <c r="AO99" i="1"/>
  <c r="AP99" i="1" s="1"/>
  <c r="AM260" i="1"/>
  <c r="Z83" i="1"/>
  <c r="AA83" i="1"/>
  <c r="AK259" i="1"/>
  <c r="AL259" i="1"/>
  <c r="AI261" i="1"/>
  <c r="AJ261" i="1" s="1"/>
  <c r="AH262" i="1"/>
  <c r="T85" i="1"/>
  <c r="A83" i="1"/>
  <c r="Q83" i="1" s="1"/>
  <c r="R83" i="1" s="1"/>
  <c r="S83" i="1" s="1"/>
  <c r="AS99" i="1" l="1"/>
  <c r="AQ99" i="1"/>
  <c r="AR99" i="1"/>
  <c r="AT99" i="1" s="1"/>
  <c r="AO100" i="1"/>
  <c r="AP100" i="1" s="1"/>
  <c r="AM261" i="1"/>
  <c r="AA84" i="1"/>
  <c r="Z84" i="1"/>
  <c r="AM25" i="1"/>
  <c r="AI262" i="1"/>
  <c r="AJ262" i="1" s="1"/>
  <c r="AH263" i="1"/>
  <c r="AL260" i="1"/>
  <c r="AK260" i="1"/>
  <c r="T86" i="1"/>
  <c r="A84" i="1"/>
  <c r="Q84" i="1" s="1"/>
  <c r="R84" i="1" s="1"/>
  <c r="S84" i="1" s="1"/>
  <c r="AM16" i="1"/>
  <c r="AF17" i="1"/>
  <c r="AS100" i="1" l="1"/>
  <c r="AQ100" i="1"/>
  <c r="AR100" i="1"/>
  <c r="AT100" i="1" s="1"/>
  <c r="AO101" i="1"/>
  <c r="AP101" i="1" s="1"/>
  <c r="AM262" i="1"/>
  <c r="Z85" i="1"/>
  <c r="AA85" i="1"/>
  <c r="AL261" i="1"/>
  <c r="AH264" i="1"/>
  <c r="AI263" i="1"/>
  <c r="AJ263" i="1" s="1"/>
  <c r="AK261" i="1"/>
  <c r="A85" i="1"/>
  <c r="Q85" i="1" s="1"/>
  <c r="R85" i="1" s="1"/>
  <c r="S85" i="1" s="1"/>
  <c r="T87" i="1"/>
  <c r="AQ101" i="1" l="1"/>
  <c r="AS101" i="1"/>
  <c r="AR101" i="1"/>
  <c r="AT101" i="1" s="1"/>
  <c r="AO102" i="1"/>
  <c r="AP102" i="1" s="1"/>
  <c r="AM263" i="1"/>
  <c r="AA86" i="1"/>
  <c r="Z86" i="1"/>
  <c r="AK262" i="1"/>
  <c r="AL262" i="1"/>
  <c r="AH265" i="1"/>
  <c r="AI264" i="1"/>
  <c r="AJ264" i="1" s="1"/>
  <c r="A86" i="1"/>
  <c r="Q86" i="1" s="1"/>
  <c r="R86" i="1" s="1"/>
  <c r="S86" i="1" s="1"/>
  <c r="T88" i="1"/>
  <c r="AS102" i="1" l="1"/>
  <c r="AQ102" i="1"/>
  <c r="AR102" i="1"/>
  <c r="AT102" i="1" s="1"/>
  <c r="AO103" i="1"/>
  <c r="AR103" i="1" s="1"/>
  <c r="AM264" i="1"/>
  <c r="Z87" i="1"/>
  <c r="AA87" i="1"/>
  <c r="AL263" i="1"/>
  <c r="AK263" i="1"/>
  <c r="AH266" i="1"/>
  <c r="AI265" i="1"/>
  <c r="AJ265" i="1" s="1"/>
  <c r="T89" i="1"/>
  <c r="A87" i="1"/>
  <c r="Q87" i="1" s="1"/>
  <c r="R87" i="1" s="1"/>
  <c r="S87" i="1" s="1"/>
  <c r="AQ103" i="1" l="1"/>
  <c r="AS103" i="1"/>
  <c r="AP103" i="1"/>
  <c r="AT103" i="1" s="1"/>
  <c r="AO104" i="1"/>
  <c r="AP104" i="1" s="1"/>
  <c r="AM265" i="1"/>
  <c r="AA88" i="1"/>
  <c r="Z88" i="1"/>
  <c r="AL264" i="1"/>
  <c r="AK264" i="1"/>
  <c r="AH267" i="1"/>
  <c r="AI266" i="1"/>
  <c r="AJ266" i="1" s="1"/>
  <c r="T90" i="1"/>
  <c r="A88" i="1"/>
  <c r="Q88" i="1" s="1"/>
  <c r="R88" i="1" s="1"/>
  <c r="S88" i="1" s="1"/>
  <c r="AR104" i="1" l="1"/>
  <c r="AT104" i="1" s="1"/>
  <c r="AS104" i="1"/>
  <c r="AQ104" i="1"/>
  <c r="AO105" i="1"/>
  <c r="AP105" i="1" s="1"/>
  <c r="AM266" i="1"/>
  <c r="Z89" i="1"/>
  <c r="AA89" i="1"/>
  <c r="AL265" i="1"/>
  <c r="AK265" i="1"/>
  <c r="AH268" i="1"/>
  <c r="AI267" i="1"/>
  <c r="AJ267" i="1" s="1"/>
  <c r="T91" i="1"/>
  <c r="A89" i="1"/>
  <c r="Q89" i="1" s="1"/>
  <c r="R89" i="1" s="1"/>
  <c r="S89" i="1" s="1"/>
  <c r="AS105" i="1" l="1"/>
  <c r="AQ105" i="1"/>
  <c r="AR105" i="1"/>
  <c r="AT105" i="1" s="1"/>
  <c r="AO106" i="1"/>
  <c r="AP106" i="1" s="1"/>
  <c r="AM267" i="1"/>
  <c r="AA90" i="1"/>
  <c r="Z90" i="1"/>
  <c r="AL266" i="1"/>
  <c r="AI268" i="1"/>
  <c r="AJ268" i="1" s="1"/>
  <c r="AH269" i="1"/>
  <c r="AK266" i="1"/>
  <c r="T92" i="1"/>
  <c r="A90" i="1"/>
  <c r="Q90" i="1" s="1"/>
  <c r="R90" i="1" s="1"/>
  <c r="S90" i="1" s="1"/>
  <c r="AS106" i="1" l="1"/>
  <c r="AQ106" i="1"/>
  <c r="AR106" i="1"/>
  <c r="AT106" i="1" s="1"/>
  <c r="AO107" i="1"/>
  <c r="AR107" i="1" s="1"/>
  <c r="AM268" i="1"/>
  <c r="Z91" i="1"/>
  <c r="AA91" i="1"/>
  <c r="AK267" i="1"/>
  <c r="AL267" i="1"/>
  <c r="AH270" i="1"/>
  <c r="AI269" i="1"/>
  <c r="AJ269" i="1" s="1"/>
  <c r="A91" i="1"/>
  <c r="Q91" i="1" s="1"/>
  <c r="R91" i="1" s="1"/>
  <c r="S91" i="1" s="1"/>
  <c r="T93" i="1"/>
  <c r="AQ107" i="1" l="1"/>
  <c r="AS107" i="1"/>
  <c r="AP107" i="1"/>
  <c r="AT107" i="1" s="1"/>
  <c r="AO108" i="1"/>
  <c r="AP108" i="1" s="1"/>
  <c r="AM269" i="1"/>
  <c r="AA92" i="1"/>
  <c r="Z92" i="1"/>
  <c r="AL268" i="1"/>
  <c r="AK268" i="1"/>
  <c r="AH271" i="1"/>
  <c r="AI270" i="1"/>
  <c r="AJ270" i="1" s="1"/>
  <c r="A92" i="1"/>
  <c r="Q92" i="1" s="1"/>
  <c r="R92" i="1" s="1"/>
  <c r="S92" i="1" s="1"/>
  <c r="T94" i="1"/>
  <c r="I11" i="1"/>
  <c r="M11" i="1" s="1"/>
  <c r="AS108" i="1" l="1"/>
  <c r="AQ108" i="1"/>
  <c r="AR108" i="1"/>
  <c r="AT108" i="1" s="1"/>
  <c r="AO109" i="1"/>
  <c r="AR109" i="1" s="1"/>
  <c r="AM270" i="1"/>
  <c r="Z93" i="1"/>
  <c r="AA93" i="1"/>
  <c r="AK269" i="1"/>
  <c r="AH272" i="1"/>
  <c r="AI271" i="1"/>
  <c r="AJ271" i="1" s="1"/>
  <c r="AL269" i="1"/>
  <c r="J11" i="1"/>
  <c r="A93" i="1"/>
  <c r="Q93" i="1" s="1"/>
  <c r="R93" i="1" s="1"/>
  <c r="S93" i="1" s="1"/>
  <c r="T95" i="1"/>
  <c r="AS109" i="1" l="1"/>
  <c r="AQ109" i="1"/>
  <c r="AP109" i="1"/>
  <c r="AT109" i="1" s="1"/>
  <c r="AO110" i="1"/>
  <c r="AR110" i="1" s="1"/>
  <c r="AM271" i="1"/>
  <c r="AA94" i="1"/>
  <c r="Z94" i="1"/>
  <c r="K11" i="1"/>
  <c r="L11" i="1" s="1"/>
  <c r="I12" i="1"/>
  <c r="M12" i="1" s="1"/>
  <c r="AL270" i="1"/>
  <c r="AK270" i="1"/>
  <c r="AH273" i="1"/>
  <c r="AI272" i="1"/>
  <c r="AJ272" i="1" s="1"/>
  <c r="A94" i="1"/>
  <c r="Q94" i="1" s="1"/>
  <c r="R94" i="1" s="1"/>
  <c r="S94" i="1" s="1"/>
  <c r="T96" i="1"/>
  <c r="AQ110" i="1" l="1"/>
  <c r="AS110" i="1"/>
  <c r="AP110" i="1"/>
  <c r="AT110" i="1" s="1"/>
  <c r="AO111" i="1"/>
  <c r="AR111" i="1" s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L271" i="1"/>
  <c r="AK271" i="1"/>
  <c r="A95" i="1"/>
  <c r="Q95" i="1" s="1"/>
  <c r="R95" i="1" s="1"/>
  <c r="S95" i="1" s="1"/>
  <c r="T97" i="1"/>
  <c r="AQ111" i="1" l="1"/>
  <c r="AS111" i="1"/>
  <c r="AP111" i="1"/>
  <c r="AT111" i="1" s="1"/>
  <c r="AO112" i="1"/>
  <c r="AR112" i="1" s="1"/>
  <c r="AM273" i="1"/>
  <c r="AA96" i="1"/>
  <c r="Z96" i="1"/>
  <c r="O12" i="1"/>
  <c r="M13" i="1"/>
  <c r="M14" i="1" s="1"/>
  <c r="J13" i="1"/>
  <c r="K13" i="1" s="1"/>
  <c r="L13" i="1" s="1"/>
  <c r="AL272" i="1"/>
  <c r="AK272" i="1"/>
  <c r="AI274" i="1"/>
  <c r="AJ274" i="1" s="1"/>
  <c r="AH275" i="1"/>
  <c r="Y95" i="1"/>
  <c r="I15" i="1"/>
  <c r="T98" i="1"/>
  <c r="A96" i="1"/>
  <c r="Q96" i="1" s="1"/>
  <c r="R96" i="1" s="1"/>
  <c r="S96" i="1" s="1"/>
  <c r="AM17" i="1"/>
  <c r="AF18" i="1"/>
  <c r="AQ112" i="1" l="1"/>
  <c r="AS112" i="1"/>
  <c r="AP112" i="1"/>
  <c r="AT112" i="1" s="1"/>
  <c r="AO113" i="1"/>
  <c r="AR113" i="1" s="1"/>
  <c r="AM274" i="1"/>
  <c r="J14" i="1"/>
  <c r="Z97" i="1"/>
  <c r="AA97" i="1"/>
  <c r="O13" i="1"/>
  <c r="M15" i="1"/>
  <c r="U11" i="1"/>
  <c r="W11" i="1" s="1"/>
  <c r="AK273" i="1"/>
  <c r="AL273" i="1"/>
  <c r="AH276" i="1"/>
  <c r="AI275" i="1"/>
  <c r="AJ275" i="1" s="1"/>
  <c r="Y92" i="1"/>
  <c r="Y88" i="1"/>
  <c r="Y84" i="1"/>
  <c r="Y80" i="1"/>
  <c r="Y76" i="1"/>
  <c r="Y68" i="1"/>
  <c r="Y64" i="1"/>
  <c r="Y60" i="1"/>
  <c r="Y51" i="1"/>
  <c r="Y19" i="1"/>
  <c r="S19" i="1"/>
  <c r="Y16" i="1"/>
  <c r="S16" i="1"/>
  <c r="Y46" i="1"/>
  <c r="Y49" i="1"/>
  <c r="S17" i="1"/>
  <c r="Y17" i="1"/>
  <c r="Y91" i="1"/>
  <c r="Y87" i="1"/>
  <c r="Y83" i="1"/>
  <c r="Y79" i="1"/>
  <c r="Y75" i="1"/>
  <c r="Y67" i="1"/>
  <c r="Y63" i="1"/>
  <c r="Y52" i="1"/>
  <c r="S20" i="1"/>
  <c r="Y20" i="1"/>
  <c r="Y47" i="1"/>
  <c r="Y15" i="1"/>
  <c r="S15" i="1"/>
  <c r="Y58" i="1"/>
  <c r="Y42" i="1"/>
  <c r="S42" i="1"/>
  <c r="Y10" i="1"/>
  <c r="S10" i="1"/>
  <c r="P11" i="1"/>
  <c r="Y45" i="1"/>
  <c r="Y13" i="1"/>
  <c r="S13" i="1"/>
  <c r="Y94" i="1"/>
  <c r="Y90" i="1"/>
  <c r="Y86" i="1"/>
  <c r="Y82" i="1"/>
  <c r="Y78" i="1"/>
  <c r="Y66" i="1"/>
  <c r="Y62" i="1"/>
  <c r="Y44" i="1"/>
  <c r="Y12" i="1"/>
  <c r="S12" i="1"/>
  <c r="Y11" i="1"/>
  <c r="S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S18" i="1"/>
  <c r="Y53" i="1"/>
  <c r="Y96" i="1"/>
  <c r="I16" i="1"/>
  <c r="A97" i="1"/>
  <c r="Q97" i="1" s="1"/>
  <c r="R97" i="1" s="1"/>
  <c r="S97" i="1" s="1"/>
  <c r="T99" i="1"/>
  <c r="AS113" i="1" l="1"/>
  <c r="AQ113" i="1"/>
  <c r="AP113" i="1"/>
  <c r="AT113" i="1" s="1"/>
  <c r="K14" i="1"/>
  <c r="L14" i="1" s="1"/>
  <c r="AO114" i="1"/>
  <c r="AR114" i="1" s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4" i="1"/>
  <c r="P12" i="1"/>
  <c r="Y97" i="1"/>
  <c r="I17" i="1"/>
  <c r="A98" i="1"/>
  <c r="Q98" i="1" s="1"/>
  <c r="R98" i="1" s="1"/>
  <c r="S98" i="1" s="1"/>
  <c r="T100" i="1"/>
  <c r="L15" i="1" l="1"/>
  <c r="O15" i="1" s="1"/>
  <c r="AS114" i="1"/>
  <c r="AQ11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Z99" i="1"/>
  <c r="AA99" i="1"/>
  <c r="M17" i="1"/>
  <c r="X12" i="1"/>
  <c r="B12" i="1" s="1"/>
  <c r="AL275" i="1"/>
  <c r="AK275" i="1"/>
  <c r="AH278" i="1"/>
  <c r="AI277" i="1"/>
  <c r="AJ277" i="1" s="1"/>
  <c r="Y98" i="1"/>
  <c r="I18" i="1"/>
  <c r="T101" i="1"/>
  <c r="A99" i="1"/>
  <c r="Q99" i="1" s="1"/>
  <c r="R99" i="1" s="1"/>
  <c r="S99" i="1" s="1"/>
  <c r="L16" i="1" l="1"/>
  <c r="O16" i="1" s="1"/>
  <c r="P16" i="1" s="1"/>
  <c r="AQ115" i="1"/>
  <c r="AS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Z100" i="1"/>
  <c r="M18" i="1"/>
  <c r="U15" i="1"/>
  <c r="AK276" i="1"/>
  <c r="AH279" i="1"/>
  <c r="AI278" i="1"/>
  <c r="AJ278" i="1" s="1"/>
  <c r="AL276" i="1"/>
  <c r="P13" i="1"/>
  <c r="P15" i="1"/>
  <c r="Y99" i="1"/>
  <c r="I19" i="1"/>
  <c r="A100" i="1"/>
  <c r="Q100" i="1" s="1"/>
  <c r="R100" i="1" s="1"/>
  <c r="S100" i="1" s="1"/>
  <c r="T102" i="1"/>
  <c r="L17" i="1" l="1"/>
  <c r="O17" i="1" s="1"/>
  <c r="P17" i="1" s="1"/>
  <c r="X13" i="1"/>
  <c r="B13" i="1" s="1"/>
  <c r="AQ116" i="1"/>
  <c r="AS116" i="1"/>
  <c r="J18" i="1"/>
  <c r="K18" i="1" s="1"/>
  <c r="AR116" i="1"/>
  <c r="AT116" i="1" s="1"/>
  <c r="AO117" i="1"/>
  <c r="AP117" i="1" s="1"/>
  <c r="AM278" i="1"/>
  <c r="Z101" i="1"/>
  <c r="AA101" i="1"/>
  <c r="M19" i="1"/>
  <c r="W15" i="1"/>
  <c r="X15" i="1" s="1"/>
  <c r="B15" i="1" s="1"/>
  <c r="U16" i="1"/>
  <c r="AK277" i="1"/>
  <c r="AI279" i="1"/>
  <c r="AJ279" i="1" s="1"/>
  <c r="AH280" i="1"/>
  <c r="AL277" i="1"/>
  <c r="Y100" i="1"/>
  <c r="I20" i="1"/>
  <c r="I21" i="1" s="1"/>
  <c r="T103" i="1"/>
  <c r="A101" i="1"/>
  <c r="Q101" i="1" s="1"/>
  <c r="R101" i="1" s="1"/>
  <c r="S101" i="1" s="1"/>
  <c r="L18" i="1" l="1"/>
  <c r="O18" i="1" s="1"/>
  <c r="P18" i="1" s="1"/>
  <c r="J19" i="1"/>
  <c r="K19" i="1" s="1"/>
  <c r="AQ117" i="1"/>
  <c r="AR117" i="1"/>
  <c r="AT117" i="1" s="1"/>
  <c r="AS117" i="1"/>
  <c r="AO118" i="1"/>
  <c r="AQ118" i="1" s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8" i="1"/>
  <c r="AL278" i="1"/>
  <c r="A102" i="1"/>
  <c r="Q102" i="1" s="1"/>
  <c r="T104" i="1"/>
  <c r="L19" i="1" l="1"/>
  <c r="O19" i="1" s="1"/>
  <c r="P19" i="1" s="1"/>
  <c r="J20" i="1"/>
  <c r="K20" i="1" s="1"/>
  <c r="AR118" i="1"/>
  <c r="AP118" i="1"/>
  <c r="AS118" i="1"/>
  <c r="AO119" i="1"/>
  <c r="AR119" i="1" s="1"/>
  <c r="AM280" i="1"/>
  <c r="Z103" i="1"/>
  <c r="AA103" i="1"/>
  <c r="AK279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L20" i="1" l="1"/>
  <c r="O20" i="1" s="1"/>
  <c r="P20" i="1" s="1"/>
  <c r="AS119" i="1"/>
  <c r="J21" i="1"/>
  <c r="AQ119" i="1"/>
  <c r="AT118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L21" i="1" l="1"/>
  <c r="O21" i="1" s="1"/>
  <c r="P21" i="1" s="1"/>
  <c r="X21" i="1" s="1"/>
  <c r="B21" i="1" s="1"/>
  <c r="J22" i="1"/>
  <c r="K22" i="1" s="1"/>
  <c r="M24" i="1"/>
  <c r="I25" i="1"/>
  <c r="AP120" i="1"/>
  <c r="AR120" i="1"/>
  <c r="AQ120" i="1"/>
  <c r="Z105" i="1"/>
  <c r="AA105" i="1"/>
  <c r="W19" i="1"/>
  <c r="X19" i="1" s="1"/>
  <c r="B19" i="1" s="1"/>
  <c r="U20" i="1"/>
  <c r="Y104" i="1"/>
  <c r="T107" i="1"/>
  <c r="A105" i="1"/>
  <c r="Q105" i="1" s="1"/>
  <c r="R105" i="1" s="1"/>
  <c r="S105" i="1" s="1"/>
  <c r="L22" i="1" l="1"/>
  <c r="O22" i="1" s="1"/>
  <c r="P22" i="1" s="1"/>
  <c r="S22" i="1" s="1"/>
  <c r="J23" i="1"/>
  <c r="K23" i="1" s="1"/>
  <c r="I26" i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L23" i="1" l="1"/>
  <c r="O23" i="1" s="1"/>
  <c r="P23" i="1" s="1"/>
  <c r="J24" i="1"/>
  <c r="K24" i="1" s="1"/>
  <c r="M26" i="1"/>
  <c r="I27" i="1"/>
  <c r="Z107" i="1"/>
  <c r="AA107" i="1"/>
  <c r="U22" i="1"/>
  <c r="U23" i="1" s="1"/>
  <c r="W23" i="1" s="1"/>
  <c r="Y106" i="1"/>
  <c r="A107" i="1"/>
  <c r="Q107" i="1" s="1"/>
  <c r="R107" i="1" s="1"/>
  <c r="S107" i="1" s="1"/>
  <c r="T109" i="1"/>
  <c r="X23" i="1" l="1"/>
  <c r="B23" i="1" s="1"/>
  <c r="L24" i="1"/>
  <c r="O24" i="1" s="1"/>
  <c r="P24" i="1" s="1"/>
  <c r="J25" i="1"/>
  <c r="K25" i="1" s="1"/>
  <c r="I28" i="1"/>
  <c r="U24" i="1"/>
  <c r="W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X24" i="1" l="1"/>
  <c r="B24" i="1" s="1"/>
  <c r="L25" i="1"/>
  <c r="O25" i="1" s="1"/>
  <c r="P25" i="1" s="1"/>
  <c r="J26" i="1"/>
  <c r="K26" i="1" s="1"/>
  <c r="M28" i="1"/>
  <c r="I29" i="1"/>
  <c r="U25" i="1"/>
  <c r="W25" i="1" s="1"/>
  <c r="B22" i="1"/>
  <c r="Y22" i="1"/>
  <c r="Z109" i="1"/>
  <c r="AA109" i="1"/>
  <c r="Y108" i="1"/>
  <c r="A109" i="1"/>
  <c r="Q109" i="1" s="1"/>
  <c r="R109" i="1" s="1"/>
  <c r="S109" i="1" s="1"/>
  <c r="T111" i="1"/>
  <c r="L26" i="1" l="1"/>
  <c r="O26" i="1" s="1"/>
  <c r="P26" i="1" s="1"/>
  <c r="X25" i="1"/>
  <c r="B25" i="1" s="1"/>
  <c r="J27" i="1"/>
  <c r="K27" i="1" s="1"/>
  <c r="M29" i="1"/>
  <c r="I30" i="1"/>
  <c r="U26" i="1"/>
  <c r="W26" i="1" s="1"/>
  <c r="AA110" i="1"/>
  <c r="Z110" i="1"/>
  <c r="Y109" i="1"/>
  <c r="T112" i="1"/>
  <c r="A110" i="1"/>
  <c r="Q110" i="1" s="1"/>
  <c r="R110" i="1" s="1"/>
  <c r="S110" i="1" s="1"/>
  <c r="X26" i="1" l="1"/>
  <c r="B26" i="1" s="1"/>
  <c r="L27" i="1"/>
  <c r="O27" i="1" s="1"/>
  <c r="P27" i="1" s="1"/>
  <c r="J28" i="1"/>
  <c r="K28" i="1" s="1"/>
  <c r="I31" i="1"/>
  <c r="M30" i="1"/>
  <c r="U27" i="1"/>
  <c r="W27" i="1" s="1"/>
  <c r="Z111" i="1"/>
  <c r="AA111" i="1"/>
  <c r="Y110" i="1"/>
  <c r="T113" i="1"/>
  <c r="A111" i="1"/>
  <c r="Q111" i="1" s="1"/>
  <c r="R111" i="1" s="1"/>
  <c r="S111" i="1" s="1"/>
  <c r="X27" i="1" l="1"/>
  <c r="B27" i="1" s="1"/>
  <c r="L28" i="1"/>
  <c r="O28" i="1" s="1"/>
  <c r="P28" i="1" s="1"/>
  <c r="J29" i="1"/>
  <c r="K29" i="1" s="1"/>
  <c r="M31" i="1"/>
  <c r="I32" i="1"/>
  <c r="U28" i="1"/>
  <c r="W28" i="1" s="1"/>
  <c r="AA112" i="1"/>
  <c r="Z112" i="1"/>
  <c r="Y111" i="1"/>
  <c r="T114" i="1"/>
  <c r="A112" i="1"/>
  <c r="Q112" i="1" s="1"/>
  <c r="R112" i="1" s="1"/>
  <c r="S112" i="1" s="1"/>
  <c r="X28" i="1" l="1"/>
  <c r="B28" i="1" s="1"/>
  <c r="L29" i="1"/>
  <c r="O29" i="1" s="1"/>
  <c r="P29" i="1" s="1"/>
  <c r="J30" i="1"/>
  <c r="K30" i="1" s="1"/>
  <c r="U29" i="1"/>
  <c r="W29" i="1" s="1"/>
  <c r="I33" i="1"/>
  <c r="M32" i="1"/>
  <c r="Z113" i="1"/>
  <c r="AA113" i="1"/>
  <c r="Y112" i="1"/>
  <c r="A113" i="1"/>
  <c r="Q113" i="1" s="1"/>
  <c r="R113" i="1" s="1"/>
  <c r="S113" i="1" s="1"/>
  <c r="T115" i="1"/>
  <c r="L30" i="1" l="1"/>
  <c r="O30" i="1" s="1"/>
  <c r="P30" i="1" s="1"/>
  <c r="X29" i="1"/>
  <c r="B29" i="1" s="1"/>
  <c r="J31" i="1"/>
  <c r="K31" i="1" s="1"/>
  <c r="M33" i="1"/>
  <c r="U30" i="1"/>
  <c r="W30" i="1" s="1"/>
  <c r="I34" i="1"/>
  <c r="AA114" i="1"/>
  <c r="Z114" i="1"/>
  <c r="Y113" i="1"/>
  <c r="A114" i="1"/>
  <c r="Q114" i="1" s="1"/>
  <c r="R114" i="1" s="1"/>
  <c r="S114" i="1" s="1"/>
  <c r="T116" i="1"/>
  <c r="L31" i="1" l="1"/>
  <c r="O31" i="1" s="1"/>
  <c r="P31" i="1" s="1"/>
  <c r="X30" i="1"/>
  <c r="B30" i="1" s="1"/>
  <c r="J32" i="1"/>
  <c r="K32" i="1" s="1"/>
  <c r="M34" i="1"/>
  <c r="U31" i="1"/>
  <c r="W31" i="1" s="1"/>
  <c r="I35" i="1"/>
  <c r="Z115" i="1"/>
  <c r="AA115" i="1"/>
  <c r="Y114" i="1"/>
  <c r="A115" i="1"/>
  <c r="Q115" i="1" s="1"/>
  <c r="R115" i="1" s="1"/>
  <c r="S115" i="1" s="1"/>
  <c r="T117" i="1"/>
  <c r="L32" i="1" l="1"/>
  <c r="O32" i="1" s="1"/>
  <c r="P32" i="1" s="1"/>
  <c r="X31" i="1"/>
  <c r="B31" i="1" s="1"/>
  <c r="J33" i="1"/>
  <c r="K33" i="1" s="1"/>
  <c r="M35" i="1"/>
  <c r="U32" i="1"/>
  <c r="W32" i="1" s="1"/>
  <c r="I36" i="1"/>
  <c r="AA116" i="1"/>
  <c r="Z116" i="1"/>
  <c r="Y115" i="1"/>
  <c r="T118" i="1"/>
  <c r="A116" i="1"/>
  <c r="Q116" i="1" s="1"/>
  <c r="R116" i="1" s="1"/>
  <c r="S116" i="1" s="1"/>
  <c r="X32" i="1" l="1"/>
  <c r="B32" i="1" s="1"/>
  <c r="L33" i="1"/>
  <c r="O33" i="1" s="1"/>
  <c r="P33" i="1" s="1"/>
  <c r="J34" i="1"/>
  <c r="K34" i="1" s="1"/>
  <c r="U33" i="1"/>
  <c r="W33" i="1" s="1"/>
  <c r="I37" i="1"/>
  <c r="M36" i="1"/>
  <c r="Z117" i="1"/>
  <c r="AA117" i="1"/>
  <c r="Y116" i="1"/>
  <c r="A117" i="1"/>
  <c r="Q117" i="1" s="1"/>
  <c r="R117" i="1" s="1"/>
  <c r="S117" i="1" s="1"/>
  <c r="T119" i="1"/>
  <c r="X33" i="1" l="1"/>
  <c r="B33" i="1" s="1"/>
  <c r="L34" i="1"/>
  <c r="O34" i="1" s="1"/>
  <c r="P34" i="1" s="1"/>
  <c r="J35" i="1"/>
  <c r="K35" i="1" s="1"/>
  <c r="M37" i="1"/>
  <c r="U34" i="1"/>
  <c r="W34" i="1" s="1"/>
  <c r="I38" i="1"/>
  <c r="AA118" i="1"/>
  <c r="Z118" i="1"/>
  <c r="Y117" i="1"/>
  <c r="A118" i="1"/>
  <c r="Q118" i="1" s="1"/>
  <c r="R118" i="1" s="1"/>
  <c r="S118" i="1" s="1"/>
  <c r="T120" i="1"/>
  <c r="X34" i="1" l="1"/>
  <c r="B34" i="1" s="1"/>
  <c r="L35" i="1"/>
  <c r="O35" i="1" s="1"/>
  <c r="P35" i="1" s="1"/>
  <c r="J36" i="1"/>
  <c r="K36" i="1" s="1"/>
  <c r="U35" i="1"/>
  <c r="W35" i="1" s="1"/>
  <c r="I39" i="1"/>
  <c r="M38" i="1"/>
  <c r="Z119" i="1"/>
  <c r="AA119" i="1"/>
  <c r="Y118" i="1"/>
  <c r="A119" i="1"/>
  <c r="Q119" i="1" s="1"/>
  <c r="R119" i="1" s="1"/>
  <c r="S119" i="1" s="1"/>
  <c r="T121" i="1"/>
  <c r="X35" i="1" l="1"/>
  <c r="B35" i="1" s="1"/>
  <c r="L36" i="1"/>
  <c r="O36" i="1" s="1"/>
  <c r="P36" i="1" s="1"/>
  <c r="J37" i="1"/>
  <c r="K37" i="1" s="1"/>
  <c r="L37" i="1" s="1"/>
  <c r="O37" i="1" s="1"/>
  <c r="P37" i="1" s="1"/>
  <c r="U36" i="1"/>
  <c r="W36" i="1" s="1"/>
  <c r="M39" i="1"/>
  <c r="I40" i="1"/>
  <c r="Z120" i="1"/>
  <c r="AA120" i="1"/>
  <c r="Y119" i="1"/>
  <c r="A120" i="1"/>
  <c r="Q120" i="1" s="1"/>
  <c r="R120" i="1" s="1"/>
  <c r="S120" i="1" s="1"/>
  <c r="T122" i="1"/>
  <c r="X36" i="1" l="1"/>
  <c r="B36" i="1" s="1"/>
  <c r="J38" i="1"/>
  <c r="K38" i="1" s="1"/>
  <c r="U37" i="1"/>
  <c r="W37" i="1" s="1"/>
  <c r="X37" i="1" s="1"/>
  <c r="B37" i="1" s="1"/>
  <c r="I41" i="1"/>
  <c r="M40" i="1"/>
  <c r="Z121" i="1"/>
  <c r="AA121" i="1"/>
  <c r="Y120" i="1"/>
  <c r="T123" i="1"/>
  <c r="A121" i="1"/>
  <c r="Q121" i="1" s="1"/>
  <c r="R121" i="1" s="1"/>
  <c r="S121" i="1" s="1"/>
  <c r="L38" i="1" l="1"/>
  <c r="O38" i="1" s="1"/>
  <c r="P38" i="1" s="1"/>
  <c r="J39" i="1"/>
  <c r="K39" i="1" s="1"/>
  <c r="U38" i="1"/>
  <c r="M41" i="1"/>
  <c r="AA122" i="1"/>
  <c r="Z122" i="1"/>
  <c r="Y121" i="1"/>
  <c r="A122" i="1"/>
  <c r="Q122" i="1" s="1"/>
  <c r="R122" i="1" s="1"/>
  <c r="S122" i="1" s="1"/>
  <c r="T124" i="1"/>
  <c r="J40" i="1" l="1"/>
  <c r="K40" i="1" s="1"/>
  <c r="L40" i="1" s="1"/>
  <c r="O40" i="1" s="1"/>
  <c r="P40" i="1" s="1"/>
  <c r="L39" i="1"/>
  <c r="O39" i="1" s="1"/>
  <c r="P39" i="1" s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J41" i="1" l="1"/>
  <c r="K41" i="1" s="1"/>
  <c r="L41" i="1" s="1"/>
  <c r="O41" i="1" s="1"/>
  <c r="P41" i="1" s="1"/>
  <c r="S41" i="1" s="1"/>
  <c r="W39" i="1"/>
  <c r="X39" i="1" s="1"/>
  <c r="B39" i="1" s="1"/>
  <c r="U40" i="1"/>
  <c r="AA124" i="1"/>
  <c r="Z124" i="1"/>
  <c r="Y123" i="1"/>
  <c r="T126" i="1"/>
  <c r="A124" i="1"/>
  <c r="Q124" i="1" s="1"/>
  <c r="R124" i="1" s="1"/>
  <c r="S124" i="1" s="1"/>
  <c r="W40" i="1" l="1"/>
  <c r="X40" i="1" s="1"/>
  <c r="B40" i="1" s="1"/>
  <c r="U41" i="1"/>
  <c r="W41" i="1" s="1"/>
  <c r="X41" i="1" s="1"/>
  <c r="AA125" i="1"/>
  <c r="Z125" i="1"/>
  <c r="Y124" i="1"/>
  <c r="A125" i="1"/>
  <c r="Q125" i="1" s="1"/>
  <c r="R125" i="1" s="1"/>
  <c r="S125" i="1" s="1"/>
  <c r="T127" i="1"/>
  <c r="B41" i="1" l="1"/>
  <c r="Y41" i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S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S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S191" i="1" s="1"/>
  <c r="T193" i="1"/>
  <c r="Z192" i="1" l="1"/>
  <c r="AA192" i="1"/>
  <c r="Y191" i="1"/>
  <c r="A192" i="1"/>
  <c r="Q192" i="1" s="1"/>
  <c r="R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Y71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AA223" i="1" l="1"/>
  <c r="Z223" i="1"/>
  <c r="A223" i="1"/>
  <c r="Q223" i="1" s="1"/>
  <c r="R223" i="1" s="1"/>
  <c r="S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S252" i="1" s="1"/>
  <c r="AA253" i="1" l="1"/>
  <c r="Z253" i="1"/>
  <c r="Y252" i="1"/>
  <c r="T255" i="1"/>
  <c r="A253" i="1"/>
  <c r="Q253" i="1" s="1"/>
  <c r="R253" i="1" s="1"/>
  <c r="S253" i="1" s="1"/>
  <c r="Z254" i="1" l="1"/>
  <c r="AA254" i="1"/>
  <c r="Y253" i="1"/>
  <c r="T256" i="1"/>
  <c r="A254" i="1"/>
  <c r="Q254" i="1" s="1"/>
  <c r="R254" i="1" s="1"/>
  <c r="AA255" i="1" l="1"/>
  <c r="Z255" i="1"/>
  <c r="A255" i="1"/>
  <c r="Q255" i="1" s="1"/>
  <c r="R255" i="1" s="1"/>
  <c r="S255" i="1" s="1"/>
  <c r="T257" i="1"/>
  <c r="AA256" i="1" l="1"/>
  <c r="Z256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R284" i="1" s="1"/>
  <c r="S284" i="1" s="1"/>
  <c r="T286" i="1"/>
  <c r="AA285" i="1" l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S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S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S377" i="1" s="1"/>
  <c r="Z378" i="1" l="1"/>
  <c r="AA378" i="1"/>
  <c r="A378" i="1"/>
  <c r="Q378" i="1" s="1"/>
  <c r="R378" i="1" s="1"/>
  <c r="S378" i="1" s="1"/>
  <c r="T380" i="1"/>
  <c r="AA379" i="1" l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S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AA409" i="1" l="1"/>
  <c r="Z409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S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377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S468" i="1" s="1"/>
  <c r="Z469" i="1" l="1"/>
  <c r="AA469" i="1"/>
  <c r="Y468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S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S526" i="1" s="1"/>
  <c r="T528" i="1"/>
  <c r="Z527" i="1" l="1"/>
  <c r="AA527" i="1"/>
  <c r="Y526" i="1"/>
  <c r="A527" i="1"/>
  <c r="Q527" i="1" s="1"/>
  <c r="R527" i="1" s="1"/>
  <c r="T529" i="1"/>
  <c r="AA528" i="1" l="1"/>
  <c r="Z528" i="1"/>
  <c r="T530" i="1"/>
  <c r="A528" i="1"/>
  <c r="Q528" i="1" s="1"/>
  <c r="R528" i="1" s="1"/>
  <c r="S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S556" i="1" s="1"/>
  <c r="AA557" i="1" l="1"/>
  <c r="Z557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S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S617" i="1" s="1"/>
  <c r="T619" i="1"/>
  <c r="AA618" i="1" l="1"/>
  <c r="Z618" i="1"/>
  <c r="Y531" i="1"/>
  <c r="Y617" i="1"/>
  <c r="A618" i="1"/>
  <c r="Q618" i="1" s="1"/>
  <c r="R618" i="1" s="1"/>
  <c r="T620" i="1"/>
  <c r="Z619" i="1" l="1"/>
  <c r="AA619" i="1"/>
  <c r="T621" i="1"/>
  <c r="A619" i="1"/>
  <c r="Q619" i="1" s="1"/>
  <c r="R619" i="1" s="1"/>
  <c r="S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T650" i="1"/>
  <c r="AA649" i="1" l="1"/>
  <c r="Z649" i="1"/>
  <c r="A649" i="1"/>
  <c r="Q649" i="1" s="1"/>
  <c r="R649" i="1" s="1"/>
  <c r="S649" i="1" s="1"/>
  <c r="T651" i="1"/>
  <c r="Z650" i="1" l="1"/>
  <c r="AA650" i="1"/>
  <c r="A650" i="1"/>
  <c r="Q650" i="1" s="1"/>
  <c r="R650" i="1" s="1"/>
  <c r="S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S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Z683" i="1" l="1"/>
  <c r="AA683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S709" i="1" s="1"/>
  <c r="AA710" i="1" l="1"/>
  <c r="Z710" i="1"/>
  <c r="A710" i="1"/>
  <c r="Q710" i="1" s="1"/>
  <c r="R710" i="1" s="1"/>
  <c r="T712" i="1"/>
  <c r="Z711" i="1" l="1"/>
  <c r="AA711" i="1"/>
  <c r="Y709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Z742" i="1" l="1"/>
  <c r="AA742" i="1"/>
  <c r="A742" i="1"/>
  <c r="Q742" i="1" s="1"/>
  <c r="R742" i="1" s="1"/>
  <c r="S742" i="1" s="1"/>
  <c r="T744" i="1"/>
  <c r="AA743" i="1" l="1"/>
  <c r="Z743" i="1"/>
  <c r="Y742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S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S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R802" i="1" s="1"/>
  <c r="S802" i="1" s="1"/>
  <c r="T804" i="1"/>
  <c r="Z803" i="1" l="1"/>
  <c r="AA803" i="1"/>
  <c r="T805" i="1"/>
  <c r="A803" i="1"/>
  <c r="Q803" i="1" s="1"/>
  <c r="R803" i="1" s="1"/>
  <c r="S803" i="1" s="1"/>
  <c r="AA804" i="1" l="1"/>
  <c r="Z804" i="1"/>
  <c r="Y803" i="1"/>
  <c r="T806" i="1"/>
  <c r="A804" i="1"/>
  <c r="Q804" i="1" s="1"/>
  <c r="R804" i="1" s="1"/>
  <c r="S804" i="1" s="1"/>
  <c r="Z805" i="1" l="1"/>
  <c r="AA805" i="1"/>
  <c r="Y804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S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S860" i="1" s="1"/>
  <c r="T862" i="1"/>
  <c r="AA861" i="1" l="1"/>
  <c r="Z861" i="1"/>
  <c r="A861" i="1"/>
  <c r="Q861" i="1" s="1"/>
  <c r="R861" i="1" s="1"/>
  <c r="S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S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R922" i="1" s="1"/>
  <c r="T924" i="1"/>
  <c r="Z923" i="1" l="1"/>
  <c r="AA923" i="1"/>
  <c r="T925" i="1"/>
  <c r="A923" i="1"/>
  <c r="Q923" i="1" s="1"/>
  <c r="R923" i="1" s="1"/>
  <c r="S923" i="1" s="1"/>
  <c r="AA924" i="1" l="1"/>
  <c r="Z924" i="1"/>
  <c r="T926" i="1"/>
  <c r="A924" i="1"/>
  <c r="Q924" i="1" s="1"/>
  <c r="R924" i="1" s="1"/>
  <c r="S924" i="1" s="1"/>
  <c r="Z925" i="1" l="1"/>
  <c r="AA925" i="1"/>
  <c r="A925" i="1"/>
  <c r="Q925" i="1" s="1"/>
  <c r="R925" i="1" s="1"/>
  <c r="S925" i="1" s="1"/>
  <c r="T927" i="1"/>
  <c r="AA926" i="1" l="1"/>
  <c r="Z926" i="1"/>
  <c r="A926" i="1"/>
  <c r="Q926" i="1" s="1"/>
  <c r="R926" i="1" s="1"/>
  <c r="S926" i="1" s="1"/>
  <c r="T928" i="1"/>
  <c r="Z927" i="1" l="1"/>
  <c r="AA927" i="1"/>
  <c r="A927" i="1"/>
  <c r="Q927" i="1" s="1"/>
  <c r="R927" i="1" s="1"/>
  <c r="S927" i="1" s="1"/>
  <c r="T929" i="1"/>
  <c r="AA928" i="1" l="1"/>
  <c r="Z928" i="1"/>
  <c r="A928" i="1"/>
  <c r="Q928" i="1" s="1"/>
  <c r="R928" i="1" s="1"/>
  <c r="S928" i="1" s="1"/>
  <c r="T930" i="1"/>
  <c r="Z929" i="1" l="1"/>
  <c r="AA929" i="1"/>
  <c r="Y928" i="1"/>
  <c r="T931" i="1"/>
  <c r="A929" i="1"/>
  <c r="Q929" i="1" s="1"/>
  <c r="R929" i="1" s="1"/>
  <c r="S929" i="1" s="1"/>
  <c r="AA930" i="1" l="1"/>
  <c r="Z930" i="1"/>
  <c r="Y929" i="1"/>
  <c r="A930" i="1"/>
  <c r="Q930" i="1" s="1"/>
  <c r="R930" i="1" s="1"/>
  <c r="S930" i="1" s="1"/>
  <c r="T932" i="1"/>
  <c r="Z931" i="1" l="1"/>
  <c r="AA931" i="1"/>
  <c r="Y930" i="1"/>
  <c r="T933" i="1"/>
  <c r="A931" i="1"/>
  <c r="Q931" i="1" s="1"/>
  <c r="R931" i="1" s="1"/>
  <c r="S931" i="1" s="1"/>
  <c r="AA932" i="1" l="1"/>
  <c r="Z932" i="1"/>
  <c r="Y931" i="1"/>
  <c r="T934" i="1"/>
  <c r="A932" i="1"/>
  <c r="Q932" i="1" s="1"/>
  <c r="R932" i="1" s="1"/>
  <c r="S932" i="1" s="1"/>
  <c r="Z933" i="1" l="1"/>
  <c r="AA933" i="1"/>
  <c r="Y932" i="1"/>
  <c r="A933" i="1"/>
  <c r="Q933" i="1" s="1"/>
  <c r="R933" i="1" s="1"/>
  <c r="S933" i="1" s="1"/>
  <c r="T935" i="1"/>
  <c r="AA934" i="1" l="1"/>
  <c r="Z934" i="1"/>
  <c r="Y933" i="1"/>
  <c r="T936" i="1"/>
  <c r="A934" i="1"/>
  <c r="Q934" i="1" s="1"/>
  <c r="R934" i="1" s="1"/>
  <c r="S934" i="1" s="1"/>
  <c r="Z935" i="1" l="1"/>
  <c r="AA935" i="1"/>
  <c r="Y934" i="1"/>
  <c r="A935" i="1"/>
  <c r="Q935" i="1" s="1"/>
  <c r="R935" i="1" s="1"/>
  <c r="S935" i="1" s="1"/>
  <c r="T937" i="1"/>
  <c r="AA936" i="1" l="1"/>
  <c r="Z936" i="1"/>
  <c r="Y935" i="1"/>
  <c r="A936" i="1"/>
  <c r="Q936" i="1" s="1"/>
  <c r="R936" i="1" s="1"/>
  <c r="S936" i="1" s="1"/>
  <c r="T938" i="1"/>
  <c r="Z937" i="1" l="1"/>
  <c r="AA937" i="1"/>
  <c r="Y936" i="1"/>
  <c r="T939" i="1"/>
  <c r="A937" i="1"/>
  <c r="Q937" i="1" s="1"/>
  <c r="R937" i="1" s="1"/>
  <c r="S937" i="1" s="1"/>
  <c r="AA938" i="1" l="1"/>
  <c r="Z938" i="1"/>
  <c r="Y937" i="1"/>
  <c r="A938" i="1"/>
  <c r="Q938" i="1" s="1"/>
  <c r="R938" i="1" s="1"/>
  <c r="S938" i="1" s="1"/>
  <c r="T940" i="1"/>
  <c r="Z939" i="1" l="1"/>
  <c r="AA939" i="1"/>
  <c r="Y938" i="1"/>
  <c r="T941" i="1"/>
  <c r="A939" i="1"/>
  <c r="Q939" i="1" s="1"/>
  <c r="R939" i="1" s="1"/>
  <c r="S939" i="1" s="1"/>
  <c r="AA940" i="1" l="1"/>
  <c r="Z940" i="1"/>
  <c r="Y939" i="1"/>
  <c r="A940" i="1"/>
  <c r="Q940" i="1" s="1"/>
  <c r="R940" i="1" s="1"/>
  <c r="S940" i="1" s="1"/>
  <c r="T942" i="1"/>
  <c r="Z941" i="1" l="1"/>
  <c r="AA941" i="1"/>
  <c r="Y940" i="1"/>
  <c r="T943" i="1"/>
  <c r="A941" i="1"/>
  <c r="Q941" i="1" s="1"/>
  <c r="R941" i="1" s="1"/>
  <c r="S941" i="1" s="1"/>
  <c r="AA942" i="1" l="1"/>
  <c r="Z942" i="1"/>
  <c r="Y941" i="1"/>
  <c r="A942" i="1"/>
  <c r="Q942" i="1" s="1"/>
  <c r="R942" i="1" s="1"/>
  <c r="S942" i="1" s="1"/>
  <c r="T944" i="1"/>
  <c r="Z943" i="1" l="1"/>
  <c r="AA943" i="1"/>
  <c r="Y942" i="1"/>
  <c r="A943" i="1"/>
  <c r="Q943" i="1" s="1"/>
  <c r="R943" i="1" s="1"/>
  <c r="S943" i="1" s="1"/>
  <c r="T945" i="1"/>
  <c r="AA944" i="1" l="1"/>
  <c r="Z944" i="1"/>
  <c r="Y943" i="1"/>
  <c r="T946" i="1"/>
  <c r="A944" i="1"/>
  <c r="Q944" i="1" s="1"/>
  <c r="R944" i="1" s="1"/>
  <c r="S944" i="1" s="1"/>
  <c r="Z945" i="1" l="1"/>
  <c r="AA945" i="1"/>
  <c r="Y944" i="1"/>
  <c r="T947" i="1"/>
  <c r="A945" i="1"/>
  <c r="Q945" i="1" s="1"/>
  <c r="R945" i="1" s="1"/>
  <c r="S945" i="1" s="1"/>
  <c r="AA946" i="1" l="1"/>
  <c r="Z946" i="1"/>
  <c r="Y945" i="1"/>
  <c r="T948" i="1"/>
  <c r="A946" i="1"/>
  <c r="Q946" i="1" s="1"/>
  <c r="R946" i="1" s="1"/>
  <c r="S946" i="1" s="1"/>
  <c r="Z947" i="1" l="1"/>
  <c r="AA947" i="1"/>
  <c r="Y946" i="1"/>
  <c r="T949" i="1"/>
  <c r="A947" i="1"/>
  <c r="Q947" i="1" s="1"/>
  <c r="R947" i="1" s="1"/>
  <c r="S947" i="1" s="1"/>
  <c r="AA948" i="1" l="1"/>
  <c r="Z948" i="1"/>
  <c r="Y947" i="1"/>
  <c r="A948" i="1"/>
  <c r="Q948" i="1" s="1"/>
  <c r="R948" i="1" s="1"/>
  <c r="S948" i="1" s="1"/>
  <c r="T950" i="1"/>
  <c r="Z949" i="1" l="1"/>
  <c r="AA949" i="1"/>
  <c r="Y948" i="1"/>
  <c r="A949" i="1"/>
  <c r="Q949" i="1" s="1"/>
  <c r="R949" i="1" s="1"/>
  <c r="S949" i="1" s="1"/>
  <c r="T951" i="1"/>
  <c r="AA950" i="1" l="1"/>
  <c r="Z950" i="1"/>
  <c r="Y949" i="1"/>
  <c r="T952" i="1"/>
  <c r="A950" i="1"/>
  <c r="Q950" i="1" s="1"/>
  <c r="R950" i="1" s="1"/>
  <c r="S950" i="1" s="1"/>
  <c r="Z951" i="1" l="1"/>
  <c r="AA951" i="1"/>
  <c r="Y950" i="1"/>
  <c r="T953" i="1"/>
  <c r="A951" i="1"/>
  <c r="Q951" i="1" s="1"/>
  <c r="R951" i="1" s="1"/>
  <c r="S951" i="1" s="1"/>
  <c r="AA952" i="1" l="1"/>
  <c r="Z952" i="1"/>
  <c r="Y951" i="1"/>
  <c r="A952" i="1"/>
  <c r="Q952" i="1" s="1"/>
  <c r="R952" i="1" s="1"/>
  <c r="S952" i="1" s="1"/>
  <c r="T954" i="1"/>
  <c r="AA953" i="1" l="1"/>
  <c r="Z953" i="1"/>
  <c r="H952" i="1"/>
  <c r="A953" i="1"/>
  <c r="Q953" i="1" s="1"/>
  <c r="R953" i="1" s="1"/>
  <c r="S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S955" i="1" s="1"/>
  <c r="T957" i="1"/>
  <c r="Z956" i="1" l="1"/>
  <c r="AA956" i="1"/>
  <c r="H955" i="1"/>
  <c r="A956" i="1"/>
  <c r="Q956" i="1" s="1"/>
  <c r="R956" i="1" s="1"/>
  <c r="S956" i="1" s="1"/>
  <c r="T958" i="1"/>
  <c r="AA957" i="1" l="1"/>
  <c r="Z957" i="1"/>
  <c r="H956" i="1"/>
  <c r="T959" i="1"/>
  <c r="A957" i="1"/>
  <c r="Q957" i="1" s="1"/>
  <c r="R957" i="1" s="1"/>
  <c r="S957" i="1" s="1"/>
  <c r="Z958" i="1" l="1"/>
  <c r="AA958" i="1"/>
  <c r="H957" i="1"/>
  <c r="A958" i="1"/>
  <c r="Q958" i="1" s="1"/>
  <c r="R958" i="1" s="1"/>
  <c r="S958" i="1" s="1"/>
  <c r="T960" i="1"/>
  <c r="AA959" i="1" l="1"/>
  <c r="Z959" i="1"/>
  <c r="H958" i="1"/>
  <c r="T961" i="1"/>
  <c r="A959" i="1"/>
  <c r="Q959" i="1" s="1"/>
  <c r="R959" i="1" s="1"/>
  <c r="S959" i="1" s="1"/>
  <c r="Z960" i="1" l="1"/>
  <c r="AA960" i="1"/>
  <c r="H959" i="1"/>
  <c r="Y959" i="1"/>
  <c r="T962" i="1"/>
  <c r="A960" i="1"/>
  <c r="Q960" i="1" s="1"/>
  <c r="R960" i="1" s="1"/>
  <c r="S960" i="1" s="1"/>
  <c r="AA961" i="1" l="1"/>
  <c r="Z961" i="1"/>
  <c r="H960" i="1"/>
  <c r="Y960" i="1"/>
  <c r="A961" i="1"/>
  <c r="Q961" i="1" s="1"/>
  <c r="R961" i="1" s="1"/>
  <c r="S961" i="1" s="1"/>
  <c r="T963" i="1"/>
  <c r="Z962" i="1" l="1"/>
  <c r="AA962" i="1"/>
  <c r="H961" i="1"/>
  <c r="Y961" i="1"/>
  <c r="T964" i="1"/>
  <c r="A962" i="1"/>
  <c r="Q962" i="1" s="1"/>
  <c r="R962" i="1" s="1"/>
  <c r="S962" i="1" s="1"/>
  <c r="AA963" i="1" l="1"/>
  <c r="Z963" i="1"/>
  <c r="H962" i="1"/>
  <c r="Y962" i="1"/>
  <c r="T965" i="1"/>
  <c r="A963" i="1"/>
  <c r="Q963" i="1" s="1"/>
  <c r="R963" i="1" s="1"/>
  <c r="S963" i="1" s="1"/>
  <c r="Z964" i="1" l="1"/>
  <c r="AA964" i="1"/>
  <c r="H963" i="1"/>
  <c r="Y963" i="1"/>
  <c r="T966" i="1"/>
  <c r="A964" i="1"/>
  <c r="Q964" i="1" s="1"/>
  <c r="R964" i="1" s="1"/>
  <c r="S964" i="1" s="1"/>
  <c r="AA965" i="1" l="1"/>
  <c r="Z965" i="1"/>
  <c r="H964" i="1"/>
  <c r="Y964" i="1"/>
  <c r="T967" i="1"/>
  <c r="A965" i="1"/>
  <c r="Q965" i="1" s="1"/>
  <c r="R965" i="1" s="1"/>
  <c r="S965" i="1" s="1"/>
  <c r="Z966" i="1" l="1"/>
  <c r="AA966" i="1"/>
  <c r="H965" i="1"/>
  <c r="Y965" i="1"/>
  <c r="A966" i="1"/>
  <c r="Q966" i="1" s="1"/>
  <c r="R966" i="1" s="1"/>
  <c r="S966" i="1" s="1"/>
  <c r="T968" i="1"/>
  <c r="AA967" i="1" l="1"/>
  <c r="Z967" i="1"/>
  <c r="H966" i="1"/>
  <c r="Y966" i="1"/>
  <c r="T969" i="1"/>
  <c r="A967" i="1"/>
  <c r="Q967" i="1" s="1"/>
  <c r="R967" i="1" s="1"/>
  <c r="S967" i="1" s="1"/>
  <c r="Z968" i="1" l="1"/>
  <c r="AA968" i="1"/>
  <c r="H967" i="1"/>
  <c r="Y967" i="1"/>
  <c r="A968" i="1"/>
  <c r="Q968" i="1" s="1"/>
  <c r="R968" i="1" s="1"/>
  <c r="S968" i="1" s="1"/>
  <c r="T970" i="1"/>
  <c r="AA969" i="1" l="1"/>
  <c r="Z969" i="1"/>
  <c r="H968" i="1"/>
  <c r="Y968" i="1"/>
  <c r="A969" i="1"/>
  <c r="Q969" i="1" s="1"/>
  <c r="R969" i="1" s="1"/>
  <c r="S969" i="1" s="1"/>
  <c r="T971" i="1"/>
  <c r="Z970" i="1" l="1"/>
  <c r="AA970" i="1"/>
  <c r="H969" i="1"/>
  <c r="Y969" i="1"/>
  <c r="T972" i="1"/>
  <c r="A970" i="1"/>
  <c r="Q970" i="1" s="1"/>
  <c r="R970" i="1" s="1"/>
  <c r="S970" i="1" s="1"/>
  <c r="AA971" i="1" l="1"/>
  <c r="Z971" i="1"/>
  <c r="H970" i="1"/>
  <c r="Y970" i="1"/>
  <c r="T973" i="1"/>
  <c r="A971" i="1"/>
  <c r="Q971" i="1" s="1"/>
  <c r="R971" i="1" s="1"/>
  <c r="S971" i="1" s="1"/>
  <c r="Z972" i="1" l="1"/>
  <c r="AA972" i="1"/>
  <c r="H971" i="1"/>
  <c r="Y971" i="1"/>
  <c r="T974" i="1"/>
  <c r="A972" i="1"/>
  <c r="Q972" i="1" s="1"/>
  <c r="R972" i="1" s="1"/>
  <c r="S972" i="1" s="1"/>
  <c r="AA973" i="1" l="1"/>
  <c r="Z973" i="1"/>
  <c r="H972" i="1"/>
  <c r="Y972" i="1"/>
  <c r="T975" i="1"/>
  <c r="A973" i="1"/>
  <c r="Q973" i="1" s="1"/>
  <c r="R973" i="1" s="1"/>
  <c r="S973" i="1" s="1"/>
  <c r="Z974" i="1" l="1"/>
  <c r="AA974" i="1"/>
  <c r="H973" i="1"/>
  <c r="Y973" i="1"/>
  <c r="A974" i="1"/>
  <c r="Q974" i="1" s="1"/>
  <c r="R974" i="1" s="1"/>
  <c r="S974" i="1" s="1"/>
  <c r="T976" i="1"/>
  <c r="AA975" i="1" l="1"/>
  <c r="Z975" i="1"/>
  <c r="H974" i="1"/>
  <c r="Y974" i="1"/>
  <c r="T977" i="1"/>
  <c r="A975" i="1"/>
  <c r="Q975" i="1" s="1"/>
  <c r="R975" i="1" s="1"/>
  <c r="S975" i="1" s="1"/>
  <c r="Z976" i="1" l="1"/>
  <c r="AA976" i="1"/>
  <c r="H975" i="1"/>
  <c r="Y975" i="1"/>
  <c r="T978" i="1"/>
  <c r="A976" i="1"/>
  <c r="Q976" i="1" s="1"/>
  <c r="R976" i="1" s="1"/>
  <c r="S976" i="1" s="1"/>
  <c r="AA977" i="1" l="1"/>
  <c r="Z977" i="1"/>
  <c r="H976" i="1"/>
  <c r="Y976" i="1"/>
  <c r="A977" i="1"/>
  <c r="Q977" i="1" s="1"/>
  <c r="R977" i="1" s="1"/>
  <c r="S977" i="1" s="1"/>
  <c r="T979" i="1"/>
  <c r="Z978" i="1" l="1"/>
  <c r="AA978" i="1"/>
  <c r="H977" i="1"/>
  <c r="Y977" i="1"/>
  <c r="A978" i="1"/>
  <c r="Q978" i="1" s="1"/>
  <c r="R978" i="1" s="1"/>
  <c r="S978" i="1" s="1"/>
  <c r="T980" i="1"/>
  <c r="AA979" i="1" l="1"/>
  <c r="Z979" i="1"/>
  <c r="H978" i="1"/>
  <c r="Y978" i="1"/>
  <c r="T981" i="1"/>
  <c r="A979" i="1"/>
  <c r="Q979" i="1" s="1"/>
  <c r="R979" i="1" s="1"/>
  <c r="S979" i="1" s="1"/>
  <c r="Z980" i="1" l="1"/>
  <c r="AA980" i="1"/>
  <c r="H979" i="1"/>
  <c r="Y979" i="1"/>
  <c r="T982" i="1"/>
  <c r="A980" i="1"/>
  <c r="Q980" i="1" s="1"/>
  <c r="R980" i="1" s="1"/>
  <c r="S980" i="1" s="1"/>
  <c r="AA981" i="1" l="1"/>
  <c r="Z981" i="1"/>
  <c r="H980" i="1"/>
  <c r="Y980" i="1"/>
  <c r="A981" i="1"/>
  <c r="Q981" i="1" s="1"/>
  <c r="R981" i="1" s="1"/>
  <c r="S981" i="1" s="1"/>
  <c r="T983" i="1"/>
  <c r="Z982" i="1" l="1"/>
  <c r="AA982" i="1"/>
  <c r="H981" i="1"/>
  <c r="Y895" i="1"/>
  <c r="Y981" i="1"/>
  <c r="T984" i="1"/>
  <c r="A982" i="1"/>
  <c r="Q982" i="1" s="1"/>
  <c r="R982" i="1" s="1"/>
  <c r="S982" i="1" s="1"/>
  <c r="AA983" i="1" l="1"/>
  <c r="Z983" i="1"/>
  <c r="H982" i="1"/>
  <c r="Y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S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S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S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S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S1074" i="1" s="1"/>
  <c r="AA1075" i="1" l="1"/>
  <c r="Z1075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S1076" i="1" s="1"/>
  <c r="AA1077" i="1" l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S1108" i="1" s="1"/>
  <c r="Z1109" i="1" l="1"/>
  <c r="AA1109" i="1"/>
  <c r="H1108" i="1"/>
  <c r="Y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S1135" i="1" s="1"/>
  <c r="T1137" i="1"/>
  <c r="Z1136" i="1" l="1"/>
  <c r="AA1136" i="1"/>
  <c r="H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S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S1167" i="1" s="1"/>
  <c r="T1169" i="1"/>
  <c r="AA1168" i="1" l="1"/>
  <c r="Z1168" i="1"/>
  <c r="H1167" i="1"/>
  <c r="T1170" i="1"/>
  <c r="A1168" i="1"/>
  <c r="Q1168" i="1" s="1"/>
  <c r="R1168" i="1" s="1"/>
  <c r="S1168" i="1" s="1"/>
  <c r="Z1169" i="1" l="1"/>
  <c r="AA1169" i="1"/>
  <c r="H1168" i="1"/>
  <c r="Y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S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Y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S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S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s="1"/>
  <c r="R1257" i="1" s="1"/>
  <c r="AA1258" i="1" l="1"/>
  <c r="Z1258" i="1"/>
  <c r="H1257" i="1"/>
  <c r="A1258" i="1"/>
  <c r="Q1258" i="1" s="1"/>
  <c r="R1258" i="1" s="1"/>
  <c r="S1258" i="1" s="1"/>
  <c r="T1260" i="1"/>
  <c r="Z1259" i="1" l="1"/>
  <c r="AA1259" i="1"/>
  <c r="H1258" i="1"/>
  <c r="A1259" i="1"/>
  <c r="Q1259" i="1" s="1"/>
  <c r="R1259" i="1" s="1"/>
  <c r="S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S1287" i="1" s="1"/>
  <c r="Z1288" i="1" l="1"/>
  <c r="AA1288" i="1"/>
  <c r="H1287" i="1"/>
  <c r="T1290" i="1"/>
  <c r="A1288" i="1"/>
  <c r="Q1288" i="1" s="1"/>
  <c r="R1288" i="1" s="1"/>
  <c r="S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S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S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S1379" i="1" s="1"/>
  <c r="Z1380" i="1" l="1"/>
  <c r="AA1380" i="1"/>
  <c r="H1379" i="1"/>
  <c r="A1380" i="1"/>
  <c r="Q1380" i="1" s="1"/>
  <c r="R1380" i="1" s="1"/>
  <c r="S1380" i="1" s="1"/>
  <c r="T1382" i="1"/>
  <c r="AA1381" i="1" l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S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S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AA1443" i="1" l="1"/>
  <c r="Z1443" i="1"/>
  <c r="H1442" i="1"/>
  <c r="Y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380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S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s="1"/>
  <c r="R1473" i="1" s="1"/>
  <c r="S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S1499" i="1" s="1"/>
  <c r="AA1500" i="1" l="1"/>
  <c r="Z1500" i="1"/>
  <c r="H1499" i="1"/>
  <c r="Y1499" i="1"/>
  <c r="T1502" i="1"/>
  <c r="A1500" i="1"/>
  <c r="Q1500" i="1" s="1"/>
  <c r="R1500" i="1" s="1"/>
  <c r="S1500" i="1" s="1"/>
  <c r="Z1501" i="1" l="1"/>
  <c r="AA1501" i="1"/>
  <c r="H1500" i="1"/>
  <c r="Y1500" i="1"/>
  <c r="A1501" i="1"/>
  <c r="Q1501" i="1" s="1"/>
  <c r="R1501" i="1" s="1"/>
  <c r="S1501" i="1" s="1"/>
  <c r="T1503" i="1"/>
  <c r="Z1502" i="1" l="1"/>
  <c r="AA1502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T1505" i="1"/>
  <c r="Z1504" i="1" l="1"/>
  <c r="AA1504" i="1"/>
  <c r="H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R1507" i="1" s="1"/>
  <c r="S1507" i="1" s="1"/>
  <c r="T1509" i="1"/>
  <c r="Z1508" i="1" l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U1411" i="1"/>
  <c r="W1411" i="1" s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Z1534" i="1" l="1"/>
  <c r="AA1534" i="1"/>
  <c r="H1533" i="1"/>
  <c r="A1534" i="1"/>
  <c r="Q1534" i="1" s="1"/>
  <c r="R1534" i="1" s="1"/>
  <c r="S1534" i="1" s="1"/>
  <c r="T1536" i="1"/>
  <c r="AA1535" i="1" l="1"/>
  <c r="Z1535" i="1"/>
  <c r="H1534" i="1"/>
  <c r="A1535" i="1"/>
  <c r="Q1535" i="1" s="1"/>
  <c r="R1535" i="1" s="1"/>
  <c r="S1535" i="1" s="1"/>
  <c r="T1537" i="1"/>
  <c r="Z1536" i="1" l="1"/>
  <c r="AA1536" i="1"/>
  <c r="H1535" i="1"/>
  <c r="Y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S1560" i="1" s="1"/>
  <c r="T1562" i="1"/>
  <c r="Z1561" i="1" l="1"/>
  <c r="AA1561" i="1"/>
  <c r="H1560" i="1"/>
  <c r="Y1560" i="1"/>
  <c r="A1561" i="1"/>
  <c r="Q1561" i="1" s="1"/>
  <c r="R1561" i="1" s="1"/>
  <c r="S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S1591" i="1" s="1"/>
  <c r="Z1592" i="1" l="1"/>
  <c r="AA1592" i="1"/>
  <c r="H1591" i="1"/>
  <c r="Y1591" i="1"/>
  <c r="T1594" i="1"/>
  <c r="A1592" i="1"/>
  <c r="Q1592" i="1" s="1"/>
  <c r="R1592" i="1" s="1"/>
  <c r="S1592" i="1" s="1"/>
  <c r="AA1593" i="1" l="1"/>
  <c r="Z1593" i="1"/>
  <c r="H1592" i="1"/>
  <c r="A1593" i="1"/>
  <c r="Q1593" i="1" s="1"/>
  <c r="R1593" i="1" s="1"/>
  <c r="S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S1595" i="1" s="1"/>
  <c r="T1597" i="1"/>
  <c r="Z1596" i="1" l="1"/>
  <c r="AA1596" i="1"/>
  <c r="H1595" i="1"/>
  <c r="Y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R1603" i="1" s="1"/>
  <c r="S1603" i="1" s="1"/>
  <c r="T1605" i="1"/>
  <c r="Z1604" i="1" l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S1624" i="1" s="1"/>
  <c r="Z1625" i="1" l="1"/>
  <c r="AA1625" i="1"/>
  <c r="H1624" i="1"/>
  <c r="A1625" i="1"/>
  <c r="Q1625" i="1" s="1"/>
  <c r="R1625" i="1" s="1"/>
  <c r="S1625" i="1" s="1"/>
  <c r="T1627" i="1"/>
  <c r="AA1626" i="1" l="1"/>
  <c r="Z1626" i="1"/>
  <c r="H1625" i="1"/>
  <c r="A1626" i="1"/>
  <c r="Q1626" i="1" s="1"/>
  <c r="R1626" i="1" s="1"/>
  <c r="S1626" i="1" s="1"/>
  <c r="T1628" i="1"/>
  <c r="Z1627" i="1" l="1"/>
  <c r="AA1627" i="1"/>
  <c r="H1626" i="1"/>
  <c r="Y1626" i="1"/>
  <c r="A1627" i="1"/>
  <c r="Q1627" i="1" s="1"/>
  <c r="R1627" i="1" s="1"/>
  <c r="S1627" i="1" s="1"/>
  <c r="T1629" i="1"/>
  <c r="AA1628" i="1" l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R1635" i="1" s="1"/>
  <c r="S1635" i="1" s="1"/>
  <c r="T1637" i="1"/>
  <c r="AA1636" i="1" l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S1652" i="1" s="1"/>
  <c r="T1654" i="1"/>
  <c r="AA1653" i="1" l="1"/>
  <c r="Z1653" i="1"/>
  <c r="H1652" i="1"/>
  <c r="T1655" i="1"/>
  <c r="A1653" i="1"/>
  <c r="Q1653" i="1" s="1"/>
  <c r="R1653" i="1" s="1"/>
  <c r="S1653" i="1" s="1"/>
  <c r="Z1654" i="1" l="1"/>
  <c r="AA1654" i="1"/>
  <c r="H1653" i="1"/>
  <c r="A1654" i="1"/>
  <c r="Q1654" i="1" s="1"/>
  <c r="R1654" i="1" s="1"/>
  <c r="S1654" i="1" s="1"/>
  <c r="T1656" i="1"/>
  <c r="AA1655" i="1" l="1"/>
  <c r="Z1655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s="1"/>
  <c r="AA1684" i="1" l="1"/>
  <c r="Z1684" i="1"/>
  <c r="H1683" i="1"/>
  <c r="A1684" i="1"/>
  <c r="Q1684" i="1" s="1"/>
  <c r="R1684" i="1" s="1"/>
  <c r="S1684" i="1" s="1"/>
  <c r="T1686" i="1"/>
  <c r="Z1685" i="1" l="1"/>
  <c r="AA1685" i="1"/>
  <c r="H1684" i="1"/>
  <c r="A1685" i="1"/>
  <c r="Q1685" i="1" s="1"/>
  <c r="R1685" i="1" s="1"/>
  <c r="S1685" i="1" s="1"/>
  <c r="T1687" i="1"/>
  <c r="AA1686" i="1" l="1"/>
  <c r="Z1686" i="1"/>
  <c r="H1685" i="1"/>
  <c r="A1686" i="1"/>
  <c r="Q1686" i="1" s="1"/>
  <c r="R1686" i="1" s="1"/>
  <c r="S1686" i="1" s="1"/>
  <c r="T1688" i="1"/>
  <c r="Z1687" i="1" l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R1691" i="1" s="1"/>
  <c r="S1691" i="1" s="1"/>
  <c r="T1693" i="1"/>
  <c r="AA1692" i="1" l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S1713" i="1" s="1"/>
  <c r="AA1714" i="1" l="1"/>
  <c r="Z1714" i="1"/>
  <c r="H1713" i="1"/>
  <c r="Y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s="1"/>
  <c r="S1716" i="1" s="1"/>
  <c r="AA1717" i="1" l="1"/>
  <c r="Z1717" i="1"/>
  <c r="H1716" i="1"/>
  <c r="T1719" i="1"/>
  <c r="A1717" i="1"/>
  <c r="Q1717" i="1" s="1"/>
  <c r="R1717" i="1" s="1"/>
  <c r="S1717" i="1" s="1"/>
  <c r="Z1718" i="1" l="1"/>
  <c r="AA1718" i="1"/>
  <c r="H1717" i="1"/>
  <c r="Y1717" i="1"/>
  <c r="A1718" i="1"/>
  <c r="Q1718" i="1" s="1"/>
  <c r="R1718" i="1" s="1"/>
  <c r="S1718" i="1" s="1"/>
  <c r="T1720" i="1"/>
  <c r="AA1719" i="1" l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T1746" i="1"/>
  <c r="A1744" i="1"/>
  <c r="Q1744" i="1" s="1"/>
  <c r="R1744" i="1" s="1"/>
  <c r="S1744" i="1" s="1"/>
  <c r="Z1745" i="1" l="1"/>
  <c r="AA1745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S1746" i="1" s="1"/>
  <c r="T1748" i="1"/>
  <c r="Z1747" i="1" l="1"/>
  <c r="AA1747" i="1"/>
  <c r="H1746" i="1"/>
  <c r="A1747" i="1"/>
  <c r="Q1747" i="1" s="1"/>
  <c r="R1747" i="1" s="1"/>
  <c r="S1747" i="1" s="1"/>
  <c r="T1749" i="1"/>
  <c r="AA1748" i="1" l="1"/>
  <c r="Z1748" i="1"/>
  <c r="H1747" i="1"/>
  <c r="A1748" i="1"/>
  <c r="Q1748" i="1" s="1"/>
  <c r="R1748" i="1" s="1"/>
  <c r="S1748" i="1" s="1"/>
  <c r="T1750" i="1"/>
  <c r="Z1749" i="1" l="1"/>
  <c r="AA1749" i="1"/>
  <c r="H1748" i="1"/>
  <c r="Y1748" i="1"/>
  <c r="A1749" i="1"/>
  <c r="Q1749" i="1" s="1"/>
  <c r="R1749" i="1" s="1"/>
  <c r="S1749" i="1" s="1"/>
  <c r="T1751" i="1"/>
  <c r="AA1750" i="1" l="1"/>
  <c r="Z1750" i="1"/>
  <c r="H1749" i="1"/>
  <c r="Y1749" i="1"/>
  <c r="A1750" i="1"/>
  <c r="Q1750" i="1" s="1"/>
  <c r="R1750" i="1" s="1"/>
  <c r="S1750" i="1" s="1"/>
  <c r="T1752" i="1"/>
  <c r="Z1751" i="1" l="1"/>
  <c r="AA1751" i="1"/>
  <c r="H1750" i="1"/>
  <c r="Y1750" i="1"/>
  <c r="T1753" i="1"/>
  <c r="A1751" i="1"/>
  <c r="Q1751" i="1" s="1"/>
  <c r="R1751" i="1" s="1"/>
  <c r="S1751" i="1" s="1"/>
  <c r="AA1752" i="1" l="1"/>
  <c r="Z1752" i="1"/>
  <c r="H1751" i="1"/>
  <c r="Y1751" i="1"/>
  <c r="T1754" i="1"/>
  <c r="A1752" i="1"/>
  <c r="Q1752" i="1" s="1"/>
  <c r="R1752" i="1" s="1"/>
  <c r="S1752" i="1" s="1"/>
  <c r="Z1753" i="1" l="1"/>
  <c r="AA1753" i="1"/>
  <c r="H1752" i="1"/>
  <c r="Y1752" i="1"/>
  <c r="A1753" i="1"/>
  <c r="Q1753" i="1" s="1"/>
  <c r="R1753" i="1" s="1"/>
  <c r="S1753" i="1" s="1"/>
  <c r="T1755" i="1"/>
  <c r="AA1754" i="1" l="1"/>
  <c r="Z1754" i="1"/>
  <c r="H1753" i="1"/>
  <c r="Y1753" i="1"/>
  <c r="T1756" i="1"/>
  <c r="A1754" i="1"/>
  <c r="Q1754" i="1" s="1"/>
  <c r="R1754" i="1" s="1"/>
  <c r="S1754" i="1" s="1"/>
  <c r="Z1755" i="1" l="1"/>
  <c r="AA1755" i="1"/>
  <c r="H1754" i="1"/>
  <c r="Y1754" i="1"/>
  <c r="T1757" i="1"/>
  <c r="A1755" i="1"/>
  <c r="Q1755" i="1" s="1"/>
  <c r="R1755" i="1" s="1"/>
  <c r="S1755" i="1" s="1"/>
  <c r="AA1756" i="1" l="1"/>
  <c r="Z1756" i="1"/>
  <c r="H1755" i="1"/>
  <c r="Y1755" i="1"/>
  <c r="T1758" i="1"/>
  <c r="A1756" i="1"/>
  <c r="Q1756" i="1" s="1"/>
  <c r="R1756" i="1" s="1"/>
  <c r="S1756" i="1" s="1"/>
  <c r="Z1757" i="1" l="1"/>
  <c r="AA1757" i="1"/>
  <c r="H1756" i="1"/>
  <c r="Y1756" i="1"/>
  <c r="A1757" i="1"/>
  <c r="Q1757" i="1" s="1"/>
  <c r="R1757" i="1" s="1"/>
  <c r="S1757" i="1" s="1"/>
  <c r="T1759" i="1"/>
  <c r="AA1758" i="1" l="1"/>
  <c r="Z1758" i="1"/>
  <c r="H1757" i="1"/>
  <c r="Y1757" i="1"/>
  <c r="T1760" i="1"/>
  <c r="A1758" i="1"/>
  <c r="Q1758" i="1" s="1"/>
  <c r="R1758" i="1" s="1"/>
  <c r="S1758" i="1" s="1"/>
  <c r="Z1759" i="1" l="1"/>
  <c r="AA1759" i="1"/>
  <c r="H1758" i="1"/>
  <c r="Y1758" i="1"/>
  <c r="A1759" i="1"/>
  <c r="Q1759" i="1" s="1"/>
  <c r="R1759" i="1" s="1"/>
  <c r="S1759" i="1" s="1"/>
  <c r="T1761" i="1"/>
  <c r="AA1760" i="1" l="1"/>
  <c r="Z1760" i="1"/>
  <c r="H1759" i="1"/>
  <c r="Y1759" i="1"/>
  <c r="T1762" i="1"/>
  <c r="A1760" i="1"/>
  <c r="Q1760" i="1" s="1"/>
  <c r="R1760" i="1" s="1"/>
  <c r="S1760" i="1" s="1"/>
  <c r="Z1761" i="1" l="1"/>
  <c r="AA1761" i="1"/>
  <c r="H1760" i="1"/>
  <c r="Y1760" i="1"/>
  <c r="T1763" i="1"/>
  <c r="A1761" i="1"/>
  <c r="Q1761" i="1" s="1"/>
  <c r="R1761" i="1" s="1"/>
  <c r="S1761" i="1" s="1"/>
  <c r="AA1762" i="1" l="1"/>
  <c r="Z1762" i="1"/>
  <c r="H1761" i="1"/>
  <c r="Y1761" i="1"/>
  <c r="T1764" i="1"/>
  <c r="A1762" i="1"/>
  <c r="Q1762" i="1" s="1"/>
  <c r="R1762" i="1" s="1"/>
  <c r="S1762" i="1" s="1"/>
  <c r="Z1763" i="1" l="1"/>
  <c r="AA1763" i="1"/>
  <c r="H1762" i="1"/>
  <c r="Y1762" i="1"/>
  <c r="A1763" i="1"/>
  <c r="Q1763" i="1" s="1"/>
  <c r="R1763" i="1" s="1"/>
  <c r="S1763" i="1" s="1"/>
  <c r="T1765" i="1"/>
  <c r="AA1764" i="1" l="1"/>
  <c r="Z1764" i="1"/>
  <c r="H1763" i="1"/>
  <c r="Y1763" i="1"/>
  <c r="T1766" i="1"/>
  <c r="A1764" i="1"/>
  <c r="Q1764" i="1" s="1"/>
  <c r="R1764" i="1" s="1"/>
  <c r="S1764" i="1" s="1"/>
  <c r="Z1765" i="1" l="1"/>
  <c r="AA1765" i="1"/>
  <c r="H1764" i="1"/>
  <c r="Y1764" i="1"/>
  <c r="A1765" i="1"/>
  <c r="Q1765" i="1" s="1"/>
  <c r="R1765" i="1" s="1"/>
  <c r="S1765" i="1" s="1"/>
  <c r="T1767" i="1"/>
  <c r="AA1766" i="1" l="1"/>
  <c r="Z1766" i="1"/>
  <c r="H1765" i="1"/>
  <c r="Y1765" i="1"/>
  <c r="T1768" i="1"/>
  <c r="A1766" i="1"/>
  <c r="Q1766" i="1" s="1"/>
  <c r="R1766" i="1" s="1"/>
  <c r="S1766" i="1" s="1"/>
  <c r="Z1767" i="1" l="1"/>
  <c r="AA1767" i="1"/>
  <c r="H1766" i="1"/>
  <c r="Y1766" i="1"/>
  <c r="A1767" i="1"/>
  <c r="Q1767" i="1" s="1"/>
  <c r="R1767" i="1" s="1"/>
  <c r="S1767" i="1" s="1"/>
  <c r="T1769" i="1"/>
  <c r="AA1768" i="1" l="1"/>
  <c r="Z1768" i="1"/>
  <c r="H1767" i="1"/>
  <c r="Y1767" i="1"/>
  <c r="T1770" i="1"/>
  <c r="A1768" i="1"/>
  <c r="Q1768" i="1" s="1"/>
  <c r="R1768" i="1" s="1"/>
  <c r="S1768" i="1" s="1"/>
  <c r="Z1769" i="1" l="1"/>
  <c r="AA1769" i="1"/>
  <c r="H1768" i="1"/>
  <c r="Y1768" i="1"/>
  <c r="A1769" i="1"/>
  <c r="Q1769" i="1" s="1"/>
  <c r="R1769" i="1" s="1"/>
  <c r="S1769" i="1" s="1"/>
  <c r="T1771" i="1"/>
  <c r="AA1770" i="1" l="1"/>
  <c r="Z1770" i="1"/>
  <c r="H1769" i="1"/>
  <c r="Y1769" i="1"/>
  <c r="A1770" i="1"/>
  <c r="Q1770" i="1" s="1"/>
  <c r="R1770" i="1" s="1"/>
  <c r="S1770" i="1" s="1"/>
  <c r="T1772" i="1"/>
  <c r="Z1771" i="1" l="1"/>
  <c r="AA1771" i="1"/>
  <c r="H1770" i="1"/>
  <c r="Y1770" i="1"/>
  <c r="A1771" i="1"/>
  <c r="Q1771" i="1" s="1"/>
  <c r="R1771" i="1" s="1"/>
  <c r="S1771" i="1" s="1"/>
  <c r="T1773" i="1"/>
  <c r="AA1772" i="1" l="1"/>
  <c r="Z1772" i="1"/>
  <c r="H1771" i="1"/>
  <c r="Y1771" i="1"/>
  <c r="T1774" i="1"/>
  <c r="A1772" i="1"/>
  <c r="Q1772" i="1" s="1"/>
  <c r="R1772" i="1" s="1"/>
  <c r="S1772" i="1" s="1"/>
  <c r="Z1773" i="1" l="1"/>
  <c r="AA1773" i="1"/>
  <c r="H1772" i="1"/>
  <c r="Y1772" i="1"/>
  <c r="A1773" i="1"/>
  <c r="Q1773" i="1" s="1"/>
  <c r="R1773" i="1" s="1"/>
  <c r="S1773" i="1" s="1"/>
  <c r="T1775" i="1"/>
  <c r="AA1774" i="1" l="1"/>
  <c r="Z1774" i="1"/>
  <c r="H1773" i="1"/>
  <c r="Y1773" i="1"/>
  <c r="T1776" i="1"/>
  <c r="A1774" i="1"/>
  <c r="Q1774" i="1" s="1"/>
  <c r="R1774" i="1" s="1"/>
  <c r="S1774" i="1" s="1"/>
  <c r="Z1775" i="1" l="1"/>
  <c r="AA1775" i="1"/>
  <c r="H1774" i="1"/>
  <c r="A1775" i="1"/>
  <c r="Q1775" i="1" s="1"/>
  <c r="R1775" i="1" s="1"/>
  <c r="T1777" i="1"/>
  <c r="AA1776" i="1" l="1"/>
  <c r="Z1776" i="1"/>
  <c r="H1775" i="1"/>
  <c r="T1778" i="1"/>
  <c r="A1776" i="1"/>
  <c r="Q1776" i="1" s="1"/>
  <c r="R1776" i="1" s="1"/>
  <c r="S1776" i="1" s="1"/>
  <c r="Z1777" i="1" l="1"/>
  <c r="AA1777" i="1"/>
  <c r="H1776" i="1"/>
  <c r="A1777" i="1"/>
  <c r="Q1777" i="1" s="1"/>
  <c r="R1777" i="1" s="1"/>
  <c r="S1777" i="1" s="1"/>
  <c r="T1779" i="1"/>
  <c r="AA1778" i="1" l="1"/>
  <c r="Z1778" i="1"/>
  <c r="H1777" i="1"/>
  <c r="T1780" i="1"/>
  <c r="A1778" i="1"/>
  <c r="Q1778" i="1" s="1"/>
  <c r="R1778" i="1" s="1"/>
  <c r="S1778" i="1" s="1"/>
  <c r="Z1779" i="1" l="1"/>
  <c r="AA1779" i="1"/>
  <c r="H1778" i="1"/>
  <c r="A1779" i="1"/>
  <c r="Q1779" i="1" s="1"/>
  <c r="R1779" i="1" s="1"/>
  <c r="S1779" i="1" s="1"/>
  <c r="T1781" i="1"/>
  <c r="AA1780" i="1" l="1"/>
  <c r="Z1780" i="1"/>
  <c r="H1779" i="1"/>
  <c r="Y1779" i="1"/>
  <c r="A1780" i="1"/>
  <c r="Q1780" i="1" s="1"/>
  <c r="R1780" i="1" s="1"/>
  <c r="S1780" i="1" s="1"/>
  <c r="T1782" i="1"/>
  <c r="Z1781" i="1" l="1"/>
  <c r="AA1781" i="1"/>
  <c r="H1780" i="1"/>
  <c r="Y1780" i="1"/>
  <c r="T1783" i="1"/>
  <c r="A1781" i="1"/>
  <c r="Q1781" i="1" s="1"/>
  <c r="R1781" i="1" s="1"/>
  <c r="S1781" i="1" s="1"/>
  <c r="AA1782" i="1" l="1"/>
  <c r="Z1782" i="1"/>
  <c r="H1781" i="1"/>
  <c r="Y1781" i="1"/>
  <c r="T1784" i="1"/>
  <c r="A1782" i="1"/>
  <c r="Q1782" i="1" s="1"/>
  <c r="R1782" i="1" s="1"/>
  <c r="S1782" i="1" s="1"/>
  <c r="Z1783" i="1" l="1"/>
  <c r="AA1783" i="1"/>
  <c r="H1782" i="1"/>
  <c r="Y1782" i="1"/>
  <c r="T1785" i="1"/>
  <c r="A1783" i="1"/>
  <c r="Q1783" i="1" s="1"/>
  <c r="R1783" i="1" s="1"/>
  <c r="S1783" i="1" s="1"/>
  <c r="AA1784" i="1" l="1"/>
  <c r="Z1784" i="1"/>
  <c r="H1783" i="1"/>
  <c r="Y1783" i="1"/>
  <c r="A1784" i="1"/>
  <c r="Q1784" i="1" s="1"/>
  <c r="R1784" i="1" s="1"/>
  <c r="S1784" i="1" s="1"/>
  <c r="T1786" i="1"/>
  <c r="Z1785" i="1" l="1"/>
  <c r="AA1785" i="1"/>
  <c r="H1784" i="1"/>
  <c r="Y1784" i="1"/>
  <c r="A1785" i="1"/>
  <c r="Q1785" i="1" s="1"/>
  <c r="R1785" i="1" s="1"/>
  <c r="S1785" i="1" s="1"/>
  <c r="T1787" i="1"/>
  <c r="AA1786" i="1" l="1"/>
  <c r="Z1786" i="1"/>
  <c r="H1785" i="1"/>
  <c r="Y1785" i="1"/>
  <c r="T1788" i="1"/>
  <c r="A1786" i="1"/>
  <c r="Q1786" i="1" s="1"/>
  <c r="R1786" i="1" s="1"/>
  <c r="S1786" i="1" s="1"/>
  <c r="Z1787" i="1" l="1"/>
  <c r="AA1787" i="1"/>
  <c r="H1786" i="1"/>
  <c r="Y1786" i="1"/>
  <c r="T1789" i="1"/>
  <c r="A1787" i="1"/>
  <c r="Q1787" i="1" s="1"/>
  <c r="R1787" i="1" s="1"/>
  <c r="S1787" i="1" s="1"/>
  <c r="AA1788" i="1" l="1"/>
  <c r="Z1788" i="1"/>
  <c r="H1787" i="1"/>
  <c r="Y1787" i="1"/>
  <c r="A1788" i="1"/>
  <c r="Q1788" i="1" s="1"/>
  <c r="R1788" i="1" s="1"/>
  <c r="S1788" i="1" s="1"/>
  <c r="T1790" i="1"/>
  <c r="Z1789" i="1" l="1"/>
  <c r="AA1789" i="1"/>
  <c r="H1788" i="1"/>
  <c r="Y1788" i="1"/>
  <c r="T1791" i="1"/>
  <c r="A1789" i="1"/>
  <c r="Q1789" i="1" s="1"/>
  <c r="R1789" i="1" s="1"/>
  <c r="S1789" i="1" s="1"/>
  <c r="AA1790" i="1" l="1"/>
  <c r="Z1790" i="1"/>
  <c r="H1789" i="1"/>
  <c r="Y1789" i="1"/>
  <c r="T1792" i="1"/>
  <c r="A1790" i="1"/>
  <c r="Q1790" i="1" s="1"/>
  <c r="R1790" i="1" s="1"/>
  <c r="S1790" i="1" s="1"/>
  <c r="Z1791" i="1" l="1"/>
  <c r="AA1791" i="1"/>
  <c r="H1790" i="1"/>
  <c r="Y1790" i="1"/>
  <c r="T1793" i="1"/>
  <c r="A1791" i="1"/>
  <c r="Q1791" i="1" s="1"/>
  <c r="R1791" i="1" s="1"/>
  <c r="S1791" i="1" s="1"/>
  <c r="AA1792" i="1" l="1"/>
  <c r="Z1792" i="1"/>
  <c r="H1791" i="1"/>
  <c r="Y1791" i="1"/>
  <c r="A1792" i="1"/>
  <c r="Q1792" i="1" s="1"/>
  <c r="R1792" i="1" s="1"/>
  <c r="S1792" i="1" s="1"/>
  <c r="T1794" i="1"/>
  <c r="Z1793" i="1" l="1"/>
  <c r="AA1793" i="1"/>
  <c r="H1792" i="1"/>
  <c r="Y1792" i="1"/>
  <c r="A1793" i="1"/>
  <c r="Q1793" i="1" s="1"/>
  <c r="R1793" i="1" s="1"/>
  <c r="S1793" i="1" s="1"/>
  <c r="T1795" i="1"/>
  <c r="AA1794" i="1" l="1"/>
  <c r="Z1794" i="1"/>
  <c r="H1793" i="1"/>
  <c r="Y1793" i="1"/>
  <c r="T1796" i="1"/>
  <c r="A1794" i="1"/>
  <c r="Q1794" i="1" s="1"/>
  <c r="R1794" i="1" s="1"/>
  <c r="S1794" i="1" s="1"/>
  <c r="Z1795" i="1" l="1"/>
  <c r="AA1795" i="1"/>
  <c r="H1794" i="1"/>
  <c r="Y1794" i="1"/>
  <c r="T1797" i="1"/>
  <c r="A1795" i="1"/>
  <c r="Q1795" i="1" s="1"/>
  <c r="R1795" i="1" s="1"/>
  <c r="S1795" i="1" s="1"/>
  <c r="AA1796" i="1" l="1"/>
  <c r="Z1796" i="1"/>
  <c r="H1795" i="1"/>
  <c r="Y1795" i="1"/>
  <c r="T1798" i="1"/>
  <c r="A1796" i="1"/>
  <c r="Q1796" i="1" s="1"/>
  <c r="R1796" i="1" s="1"/>
  <c r="S1796" i="1" s="1"/>
  <c r="Z1797" i="1" l="1"/>
  <c r="AA1797" i="1"/>
  <c r="H1796" i="1"/>
  <c r="Y1796" i="1"/>
  <c r="T1799" i="1"/>
  <c r="A1797" i="1"/>
  <c r="Q1797" i="1" s="1"/>
  <c r="R1797" i="1" s="1"/>
  <c r="S1797" i="1" s="1"/>
  <c r="AA1798" i="1" l="1"/>
  <c r="Z1798" i="1"/>
  <c r="H1797" i="1"/>
  <c r="Y1797" i="1"/>
  <c r="T1800" i="1"/>
  <c r="A1798" i="1"/>
  <c r="Q1798" i="1" s="1"/>
  <c r="R1798" i="1" s="1"/>
  <c r="S1798" i="1" s="1"/>
  <c r="Z1799" i="1" l="1"/>
  <c r="AA1799" i="1"/>
  <c r="H1798" i="1"/>
  <c r="Y1798" i="1"/>
  <c r="A1799" i="1"/>
  <c r="Q1799" i="1" s="1"/>
  <c r="R1799" i="1" s="1"/>
  <c r="S1799" i="1" s="1"/>
  <c r="T1801" i="1"/>
  <c r="AA1800" i="1" l="1"/>
  <c r="Z1800" i="1"/>
  <c r="H1799" i="1"/>
  <c r="Y1799" i="1"/>
  <c r="A1800" i="1"/>
  <c r="Q1800" i="1" s="1"/>
  <c r="R1800" i="1" s="1"/>
  <c r="S1800" i="1" s="1"/>
  <c r="T1802" i="1"/>
  <c r="Z1801" i="1" l="1"/>
  <c r="AA1801" i="1"/>
  <c r="H1800" i="1"/>
  <c r="Y1800" i="1"/>
  <c r="T1803" i="1"/>
  <c r="A1801" i="1"/>
  <c r="Q1801" i="1" s="1"/>
  <c r="R1801" i="1" s="1"/>
  <c r="S1801" i="1" s="1"/>
  <c r="AA1802" i="1" l="1"/>
  <c r="Z1802" i="1"/>
  <c r="H1801" i="1"/>
  <c r="Y1801" i="1"/>
  <c r="A1802" i="1"/>
  <c r="Q1802" i="1" s="1"/>
  <c r="R1802" i="1" s="1"/>
  <c r="S1802" i="1" s="1"/>
  <c r="T1804" i="1"/>
  <c r="Z1803" i="1" l="1"/>
  <c r="AA1803" i="1"/>
  <c r="H1802" i="1"/>
  <c r="Y1802" i="1"/>
  <c r="T1805" i="1"/>
  <c r="A1803" i="1"/>
  <c r="Q1803" i="1" s="1"/>
  <c r="R1803" i="1" s="1"/>
  <c r="S1803" i="1" s="1"/>
  <c r="AA1804" i="1" l="1"/>
  <c r="Z1804" i="1"/>
  <c r="H1803" i="1"/>
  <c r="A1804" i="1"/>
  <c r="Q1804" i="1" s="1"/>
  <c r="R1804" i="1" s="1"/>
  <c r="S1804" i="1" s="1"/>
  <c r="T1806" i="1"/>
  <c r="Z1805" i="1" l="1"/>
  <c r="AA1805" i="1"/>
  <c r="H1804" i="1"/>
  <c r="A1805" i="1"/>
  <c r="Q1805" i="1" s="1"/>
  <c r="R1805" i="1" s="1"/>
  <c r="S1805" i="1" s="1"/>
  <c r="T1807" i="1"/>
  <c r="AA1806" i="1" l="1"/>
  <c r="Z1806" i="1"/>
  <c r="H1805" i="1"/>
  <c r="A1806" i="1"/>
  <c r="Q1806" i="1" s="1"/>
  <c r="R1806" i="1" s="1"/>
  <c r="S1806" i="1" s="1"/>
  <c r="T1808" i="1"/>
  <c r="Z1807" i="1" l="1"/>
  <c r="AA1807" i="1"/>
  <c r="H1806" i="1"/>
  <c r="T1809" i="1"/>
  <c r="A1807" i="1"/>
  <c r="Q1807" i="1" s="1"/>
  <c r="R1807" i="1" s="1"/>
  <c r="S1807" i="1" s="1"/>
  <c r="AA1808" i="1" l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S1809" i="1" s="1"/>
  <c r="AA1810" i="1" l="1"/>
  <c r="Z1810" i="1"/>
  <c r="H1809" i="1"/>
  <c r="Y1809" i="1"/>
  <c r="A1810" i="1"/>
  <c r="Q1810" i="1" s="1"/>
  <c r="R1810" i="1" s="1"/>
  <c r="S1810" i="1" s="1"/>
  <c r="T1812" i="1"/>
  <c r="Z1811" i="1" l="1"/>
  <c r="AA1811" i="1"/>
  <c r="H1810" i="1"/>
  <c r="Y1810" i="1"/>
  <c r="T1813" i="1"/>
  <c r="A1811" i="1"/>
  <c r="Q1811" i="1" s="1"/>
  <c r="R1811" i="1" s="1"/>
  <c r="S1811" i="1" s="1"/>
  <c r="AA1812" i="1" l="1"/>
  <c r="Z1812" i="1"/>
  <c r="H1811" i="1"/>
  <c r="Y1811" i="1"/>
  <c r="A1812" i="1"/>
  <c r="Q1812" i="1" s="1"/>
  <c r="R1812" i="1" s="1"/>
  <c r="S1812" i="1" s="1"/>
  <c r="T1814" i="1"/>
  <c r="Z1813" i="1" l="1"/>
  <c r="AA1813" i="1"/>
  <c r="H1812" i="1"/>
  <c r="Y1812" i="1"/>
  <c r="A1813" i="1"/>
  <c r="Q1813" i="1" s="1"/>
  <c r="R1813" i="1" s="1"/>
  <c r="S1813" i="1" s="1"/>
  <c r="T1815" i="1"/>
  <c r="AA1814" i="1" l="1"/>
  <c r="Z1814" i="1"/>
  <c r="H1813" i="1"/>
  <c r="Y1813" i="1"/>
  <c r="T1816" i="1"/>
  <c r="A1814" i="1"/>
  <c r="Q1814" i="1" s="1"/>
  <c r="R1814" i="1" s="1"/>
  <c r="S1814" i="1" s="1"/>
  <c r="Z1815" i="1" l="1"/>
  <c r="AA1815" i="1"/>
  <c r="H1814" i="1"/>
  <c r="Y1814" i="1"/>
  <c r="A1815" i="1"/>
  <c r="Q1815" i="1" s="1"/>
  <c r="R1815" i="1" s="1"/>
  <c r="S1815" i="1" s="1"/>
  <c r="T1817" i="1"/>
  <c r="AA1816" i="1" l="1"/>
  <c r="Z1816" i="1"/>
  <c r="H1815" i="1"/>
  <c r="Y1815" i="1"/>
  <c r="T1818" i="1"/>
  <c r="A1816" i="1"/>
  <c r="Q1816" i="1" s="1"/>
  <c r="R1816" i="1" s="1"/>
  <c r="S1816" i="1" s="1"/>
  <c r="Z1817" i="1" l="1"/>
  <c r="AA1817" i="1"/>
  <c r="H1816" i="1"/>
  <c r="Y1816" i="1"/>
  <c r="A1817" i="1"/>
  <c r="Q1817" i="1" s="1"/>
  <c r="R1817" i="1" s="1"/>
  <c r="S1817" i="1" s="1"/>
  <c r="T1819" i="1"/>
  <c r="AA1818" i="1" l="1"/>
  <c r="Z1818" i="1"/>
  <c r="H1817" i="1"/>
  <c r="Y1817" i="1"/>
  <c r="A1818" i="1"/>
  <c r="Q1818" i="1" s="1"/>
  <c r="R1818" i="1" s="1"/>
  <c r="S1818" i="1" s="1"/>
  <c r="T1820" i="1"/>
  <c r="Z1819" i="1" l="1"/>
  <c r="AA1819" i="1"/>
  <c r="H1818" i="1"/>
  <c r="Y1818" i="1"/>
  <c r="A1819" i="1"/>
  <c r="Q1819" i="1" s="1"/>
  <c r="R1819" i="1" s="1"/>
  <c r="S1819" i="1" s="1"/>
  <c r="T1821" i="1"/>
  <c r="AA1820" i="1" l="1"/>
  <c r="Z1820" i="1"/>
  <c r="H1819" i="1"/>
  <c r="Y1819" i="1"/>
  <c r="T1822" i="1"/>
  <c r="A1820" i="1"/>
  <c r="Q1820" i="1" s="1"/>
  <c r="R1820" i="1" s="1"/>
  <c r="S1820" i="1" s="1"/>
  <c r="Z1821" i="1" l="1"/>
  <c r="AA1821" i="1"/>
  <c r="H1820" i="1"/>
  <c r="Y1820" i="1"/>
  <c r="T1823" i="1"/>
  <c r="A1821" i="1"/>
  <c r="Q1821" i="1" s="1"/>
  <c r="R1821" i="1" s="1"/>
  <c r="S1821" i="1" s="1"/>
  <c r="AA1822" i="1" l="1"/>
  <c r="Z1822" i="1"/>
  <c r="H1821" i="1"/>
  <c r="Y1821" i="1"/>
  <c r="A1822" i="1"/>
  <c r="Q1822" i="1" s="1"/>
  <c r="R1822" i="1" s="1"/>
  <c r="S1822" i="1" s="1"/>
  <c r="T1824" i="1"/>
  <c r="Z1823" i="1" l="1"/>
  <c r="AA1823" i="1"/>
  <c r="H1822" i="1"/>
  <c r="Y1822" i="1"/>
  <c r="A1823" i="1"/>
  <c r="Q1823" i="1" s="1"/>
  <c r="R1823" i="1" s="1"/>
  <c r="S1823" i="1" s="1"/>
  <c r="T1825" i="1"/>
  <c r="AA1824" i="1" l="1"/>
  <c r="Z1824" i="1"/>
  <c r="H1823" i="1"/>
  <c r="Y1823" i="1"/>
  <c r="A1824" i="1"/>
  <c r="Q1824" i="1" s="1"/>
  <c r="R1824" i="1" s="1"/>
  <c r="S1824" i="1" s="1"/>
  <c r="T1826" i="1"/>
  <c r="Z1825" i="1" l="1"/>
  <c r="AA1825" i="1"/>
  <c r="H1824" i="1"/>
  <c r="Y1824" i="1"/>
  <c r="A1825" i="1"/>
  <c r="Q1825" i="1" s="1"/>
  <c r="R1825" i="1" s="1"/>
  <c r="S1825" i="1" s="1"/>
  <c r="T1827" i="1"/>
  <c r="AA1826" i="1" l="1"/>
  <c r="Z1826" i="1"/>
  <c r="H1825" i="1"/>
  <c r="Y1825" i="1"/>
  <c r="T1828" i="1"/>
  <c r="A1826" i="1"/>
  <c r="Q1826" i="1" s="1"/>
  <c r="R1826" i="1" s="1"/>
  <c r="S1826" i="1" s="1"/>
  <c r="Z1827" i="1" l="1"/>
  <c r="AA1827" i="1"/>
  <c r="H1826" i="1"/>
  <c r="Y1826" i="1"/>
  <c r="T1829" i="1"/>
  <c r="A1827" i="1"/>
  <c r="Q1827" i="1" s="1"/>
  <c r="R1827" i="1" s="1"/>
  <c r="S1827" i="1" s="1"/>
  <c r="AA1828" i="1" l="1"/>
  <c r="Z1828" i="1"/>
  <c r="H1827" i="1"/>
  <c r="Y1827" i="1"/>
  <c r="T1830" i="1"/>
  <c r="A1828" i="1"/>
  <c r="Q1828" i="1" s="1"/>
  <c r="R1828" i="1" s="1"/>
  <c r="S1828" i="1" s="1"/>
  <c r="Z1829" i="1" l="1"/>
  <c r="AA1829" i="1"/>
  <c r="H1828" i="1"/>
  <c r="Y1828" i="1"/>
  <c r="T1831" i="1"/>
  <c r="A1829" i="1"/>
  <c r="Q1829" i="1" s="1"/>
  <c r="R1829" i="1" s="1"/>
  <c r="S1829" i="1" s="1"/>
  <c r="AA1830" i="1" l="1"/>
  <c r="Z1830" i="1"/>
  <c r="H1829" i="1"/>
  <c r="Y1744" i="1"/>
  <c r="Y1829" i="1"/>
  <c r="T1832" i="1"/>
  <c r="A1830" i="1"/>
  <c r="Q1830" i="1" s="1"/>
  <c r="R1830" i="1" s="1"/>
  <c r="S1830" i="1" s="1"/>
  <c r="Z1831" i="1" l="1"/>
  <c r="AA1831" i="1"/>
  <c r="H1830" i="1"/>
  <c r="Y1830" i="1"/>
  <c r="T1833" i="1"/>
  <c r="A1831" i="1"/>
  <c r="Q1831" i="1" s="1"/>
  <c r="R1831" i="1" s="1"/>
  <c r="S1831" i="1" s="1"/>
  <c r="AA1832" i="1" l="1"/>
  <c r="Z1832" i="1"/>
  <c r="H1831" i="1"/>
  <c r="Y1831" i="1"/>
  <c r="A1832" i="1"/>
  <c r="Q1832" i="1" s="1"/>
  <c r="R1832" i="1" s="1"/>
  <c r="S1832" i="1" s="1"/>
  <c r="T1834" i="1"/>
  <c r="Z1833" i="1" l="1"/>
  <c r="AA1833" i="1"/>
  <c r="H1832" i="1"/>
  <c r="Y1832" i="1"/>
  <c r="T1835" i="1"/>
  <c r="A1833" i="1"/>
  <c r="Q1833" i="1" s="1"/>
  <c r="R1833" i="1" s="1"/>
  <c r="S1833" i="1" s="1"/>
  <c r="AA1834" i="1" l="1"/>
  <c r="Z1834" i="1"/>
  <c r="H1833" i="1"/>
  <c r="Y1833" i="1"/>
  <c r="A1834" i="1"/>
  <c r="Q1834" i="1" s="1"/>
  <c r="R1834" i="1" s="1"/>
  <c r="S1834" i="1" s="1"/>
  <c r="T1836" i="1"/>
  <c r="AA1835" i="1" l="1"/>
  <c r="Z1835" i="1"/>
  <c r="H1834" i="1"/>
  <c r="U1715" i="1"/>
  <c r="W1715" i="1" s="1"/>
  <c r="A1835" i="1"/>
  <c r="Q1835" i="1" s="1"/>
  <c r="R1835" i="1" s="1"/>
  <c r="S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Z1838" i="1" l="1"/>
  <c r="AA1838" i="1"/>
  <c r="H1837" i="1"/>
  <c r="A1838" i="1"/>
  <c r="Q1838" i="1" s="1"/>
  <c r="R1838" i="1" s="1"/>
  <c r="S1838" i="1" s="1"/>
  <c r="T1840" i="1"/>
  <c r="AA1839" i="1" l="1"/>
  <c r="Z1839" i="1"/>
  <c r="H1838" i="1"/>
  <c r="A1839" i="1"/>
  <c r="Q1839" i="1" s="1"/>
  <c r="R1839" i="1" s="1"/>
  <c r="S1839" i="1" s="1"/>
  <c r="T1841" i="1"/>
  <c r="Z1840" i="1" l="1"/>
  <c r="AA1840" i="1"/>
  <c r="H1839" i="1"/>
  <c r="A1840" i="1"/>
  <c r="Q1840" i="1" s="1"/>
  <c r="R1840" i="1" s="1"/>
  <c r="S1840" i="1" s="1"/>
  <c r="T1842" i="1"/>
  <c r="AA1841" i="1" l="1"/>
  <c r="Z1841" i="1"/>
  <c r="H1840" i="1"/>
  <c r="Y1840" i="1"/>
  <c r="T1843" i="1"/>
  <c r="A1841" i="1"/>
  <c r="Q1841" i="1" s="1"/>
  <c r="R1841" i="1" s="1"/>
  <c r="S1841" i="1" s="1"/>
  <c r="Z1842" i="1" l="1"/>
  <c r="AA1842" i="1"/>
  <c r="H1841" i="1"/>
  <c r="Y1841" i="1"/>
  <c r="A1842" i="1"/>
  <c r="Q1842" i="1" s="1"/>
  <c r="R1842" i="1" s="1"/>
  <c r="S1842" i="1" s="1"/>
  <c r="T1844" i="1"/>
  <c r="AA1843" i="1" l="1"/>
  <c r="Z1843" i="1"/>
  <c r="H1842" i="1"/>
  <c r="Y1842" i="1"/>
  <c r="A1843" i="1"/>
  <c r="Q1843" i="1" s="1"/>
  <c r="R1843" i="1" s="1"/>
  <c r="S1843" i="1" s="1"/>
  <c r="T1845" i="1"/>
  <c r="Z1844" i="1" l="1"/>
  <c r="AA1844" i="1"/>
  <c r="H1843" i="1"/>
  <c r="Y1843" i="1"/>
  <c r="A1844" i="1"/>
  <c r="Q1844" i="1" s="1"/>
  <c r="R1844" i="1" s="1"/>
  <c r="S1844" i="1" s="1"/>
  <c r="T1846" i="1"/>
  <c r="AA1845" i="1" l="1"/>
  <c r="Z1845" i="1"/>
  <c r="H1844" i="1"/>
  <c r="Y1844" i="1"/>
  <c r="T1847" i="1"/>
  <c r="A1845" i="1"/>
  <c r="Q1845" i="1" s="1"/>
  <c r="R1845" i="1" s="1"/>
  <c r="S1845" i="1" s="1"/>
  <c r="Z1846" i="1" l="1"/>
  <c r="AA1846" i="1"/>
  <c r="H1845" i="1"/>
  <c r="Y1845" i="1"/>
  <c r="T1848" i="1"/>
  <c r="A1846" i="1"/>
  <c r="Q1846" i="1" s="1"/>
  <c r="R1846" i="1" s="1"/>
  <c r="S1846" i="1" s="1"/>
  <c r="AA1847" i="1" l="1"/>
  <c r="Z1847" i="1"/>
  <c r="H1846" i="1"/>
  <c r="Y1846" i="1"/>
  <c r="T1849" i="1"/>
  <c r="A1847" i="1"/>
  <c r="Q1847" i="1" s="1"/>
  <c r="R1847" i="1" s="1"/>
  <c r="S1847" i="1" s="1"/>
  <c r="Z1848" i="1" l="1"/>
  <c r="AA1848" i="1"/>
  <c r="H1847" i="1"/>
  <c r="Y1847" i="1"/>
  <c r="T1850" i="1"/>
  <c r="A1848" i="1"/>
  <c r="Q1848" i="1" s="1"/>
  <c r="R1848" i="1" s="1"/>
  <c r="S1848" i="1" s="1"/>
  <c r="AA1849" i="1" l="1"/>
  <c r="Z1849" i="1"/>
  <c r="H1848" i="1"/>
  <c r="Y1848" i="1"/>
  <c r="A1849" i="1"/>
  <c r="Q1849" i="1" s="1"/>
  <c r="R1849" i="1" s="1"/>
  <c r="S1849" i="1" s="1"/>
  <c r="T1851" i="1"/>
  <c r="Z1850" i="1" l="1"/>
  <c r="AA1850" i="1"/>
  <c r="H1849" i="1"/>
  <c r="Y1849" i="1"/>
  <c r="T1852" i="1"/>
  <c r="A1850" i="1"/>
  <c r="Q1850" i="1" s="1"/>
  <c r="R1850" i="1" s="1"/>
  <c r="S1850" i="1" s="1"/>
  <c r="AA1851" i="1" l="1"/>
  <c r="Z1851" i="1"/>
  <c r="H1850" i="1"/>
  <c r="Y1850" i="1"/>
  <c r="A1851" i="1"/>
  <c r="Q1851" i="1" s="1"/>
  <c r="R1851" i="1" s="1"/>
  <c r="S1851" i="1" s="1"/>
  <c r="T1853" i="1"/>
  <c r="Z1852" i="1" l="1"/>
  <c r="AA1852" i="1"/>
  <c r="H1851" i="1"/>
  <c r="Y1851" i="1"/>
  <c r="A1852" i="1"/>
  <c r="Q1852" i="1" s="1"/>
  <c r="R1852" i="1" s="1"/>
  <c r="S1852" i="1" s="1"/>
  <c r="T1854" i="1"/>
  <c r="AA1853" i="1" l="1"/>
  <c r="Z1853" i="1"/>
  <c r="H1852" i="1"/>
  <c r="Y1852" i="1"/>
  <c r="A1853" i="1"/>
  <c r="Q1853" i="1" s="1"/>
  <c r="R1853" i="1" s="1"/>
  <c r="S1853" i="1" s="1"/>
  <c r="T1855" i="1"/>
  <c r="Z1854" i="1" l="1"/>
  <c r="AA1854" i="1"/>
  <c r="H1853" i="1"/>
  <c r="Y1853" i="1"/>
  <c r="T1856" i="1"/>
  <c r="A1854" i="1"/>
  <c r="Q1854" i="1" s="1"/>
  <c r="R1854" i="1" s="1"/>
  <c r="S1854" i="1" s="1"/>
  <c r="AA1855" i="1" l="1"/>
  <c r="Z1855" i="1"/>
  <c r="H1854" i="1"/>
  <c r="Y1854" i="1"/>
  <c r="A1855" i="1"/>
  <c r="Q1855" i="1" s="1"/>
  <c r="R1855" i="1" s="1"/>
  <c r="S1855" i="1" s="1"/>
  <c r="T1857" i="1"/>
  <c r="Z1856" i="1" l="1"/>
  <c r="AA1856" i="1"/>
  <c r="H1855" i="1"/>
  <c r="Y1855" i="1"/>
  <c r="T1858" i="1"/>
  <c r="A1856" i="1"/>
  <c r="Q1856" i="1" s="1"/>
  <c r="R1856" i="1" s="1"/>
  <c r="S1856" i="1" s="1"/>
  <c r="AA1857" i="1" l="1"/>
  <c r="Z1857" i="1"/>
  <c r="H1856" i="1"/>
  <c r="Y1856" i="1"/>
  <c r="A1857" i="1"/>
  <c r="Q1857" i="1" s="1"/>
  <c r="R1857" i="1" s="1"/>
  <c r="S1857" i="1" s="1"/>
  <c r="T1859" i="1"/>
  <c r="Z1858" i="1" l="1"/>
  <c r="AA1858" i="1"/>
  <c r="H1857" i="1"/>
  <c r="Y1857" i="1"/>
  <c r="A1858" i="1"/>
  <c r="Q1858" i="1" s="1"/>
  <c r="R1858" i="1" s="1"/>
  <c r="S1858" i="1" s="1"/>
  <c r="T1860" i="1"/>
  <c r="AA1859" i="1" l="1"/>
  <c r="Z1859" i="1"/>
  <c r="H1858" i="1"/>
  <c r="Y1858" i="1"/>
  <c r="T1861" i="1"/>
  <c r="A1859" i="1"/>
  <c r="Q1859" i="1" s="1"/>
  <c r="R1859" i="1" s="1"/>
  <c r="S1859" i="1" s="1"/>
  <c r="Z1860" i="1" l="1"/>
  <c r="AA1860" i="1"/>
  <c r="H1859" i="1"/>
  <c r="Y1859" i="1"/>
  <c r="A1860" i="1"/>
  <c r="Q1860" i="1" s="1"/>
  <c r="R1860" i="1" s="1"/>
  <c r="S1860" i="1" s="1"/>
  <c r="T1862" i="1"/>
  <c r="AA1861" i="1" l="1"/>
  <c r="Z1861" i="1"/>
  <c r="H1860" i="1"/>
  <c r="Y1860" i="1"/>
  <c r="T1863" i="1"/>
  <c r="A1861" i="1"/>
  <c r="Q1861" i="1" s="1"/>
  <c r="R1861" i="1" s="1"/>
  <c r="S1861" i="1" s="1"/>
  <c r="Z1862" i="1" l="1"/>
  <c r="AA1862" i="1"/>
  <c r="H1861" i="1"/>
  <c r="Y1861" i="1"/>
  <c r="T1864" i="1"/>
  <c r="A1862" i="1"/>
  <c r="Q1862" i="1" s="1"/>
  <c r="R1862" i="1" s="1"/>
  <c r="S1862" i="1" s="1"/>
  <c r="AA1863" i="1" l="1"/>
  <c r="Z1863" i="1"/>
  <c r="H1862" i="1"/>
  <c r="Y1862" i="1"/>
  <c r="T1865" i="1"/>
  <c r="A1863" i="1"/>
  <c r="Q1863" i="1" s="1"/>
  <c r="R1863" i="1" s="1"/>
  <c r="S1863" i="1" s="1"/>
  <c r="Z1864" i="1" l="1"/>
  <c r="AA1864" i="1"/>
  <c r="H1863" i="1"/>
  <c r="Y1863" i="1"/>
  <c r="A1864" i="1"/>
  <c r="Q1864" i="1" s="1"/>
  <c r="R1864" i="1" s="1"/>
  <c r="S1864" i="1" s="1"/>
  <c r="T1866" i="1"/>
  <c r="AA1865" i="1" l="1"/>
  <c r="Z1865" i="1"/>
  <c r="H1864" i="1"/>
  <c r="Y1864" i="1"/>
  <c r="T1867" i="1"/>
  <c r="A1865" i="1"/>
  <c r="Q1865" i="1" s="1"/>
  <c r="R1865" i="1" s="1"/>
  <c r="S1865" i="1" s="1"/>
  <c r="Z1866" i="1" l="1"/>
  <c r="AA1866" i="1"/>
  <c r="H1865" i="1"/>
  <c r="T1868" i="1"/>
  <c r="A1866" i="1"/>
  <c r="Q1866" i="1" s="1"/>
  <c r="R1866" i="1" s="1"/>
  <c r="S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A1869" i="1"/>
  <c r="Q1869" i="1" s="1"/>
  <c r="R1869" i="1" s="1"/>
  <c r="S1869" i="1" s="1"/>
  <c r="T1871" i="1"/>
  <c r="Z1870" i="1" l="1"/>
  <c r="AA1870" i="1"/>
  <c r="H1869" i="1"/>
  <c r="Y1869" i="1"/>
  <c r="T1872" i="1"/>
  <c r="A1870" i="1"/>
  <c r="Q1870" i="1" s="1"/>
  <c r="R1870" i="1" s="1"/>
  <c r="S1870" i="1" s="1"/>
  <c r="AA1871" i="1" l="1"/>
  <c r="Z1871" i="1"/>
  <c r="H1870" i="1"/>
  <c r="Y1870" i="1"/>
  <c r="A1871" i="1"/>
  <c r="Q1871" i="1" s="1"/>
  <c r="R1871" i="1" s="1"/>
  <c r="S1871" i="1" s="1"/>
  <c r="T1873" i="1"/>
  <c r="Z1872" i="1" l="1"/>
  <c r="AA1872" i="1"/>
  <c r="H1871" i="1"/>
  <c r="Y1871" i="1"/>
  <c r="A1872" i="1"/>
  <c r="Q1872" i="1" s="1"/>
  <c r="R1872" i="1" s="1"/>
  <c r="S1872" i="1" s="1"/>
  <c r="T1874" i="1"/>
  <c r="AA1873" i="1" l="1"/>
  <c r="Z1873" i="1"/>
  <c r="H1872" i="1"/>
  <c r="Y1872" i="1"/>
  <c r="T1875" i="1"/>
  <c r="A1873" i="1"/>
  <c r="Q1873" i="1" s="1"/>
  <c r="R1873" i="1" s="1"/>
  <c r="S1873" i="1" s="1"/>
  <c r="Z1874" i="1" l="1"/>
  <c r="AA1874" i="1"/>
  <c r="H1873" i="1"/>
  <c r="Y1873" i="1"/>
  <c r="T1876" i="1"/>
  <c r="A1874" i="1"/>
  <c r="Q1874" i="1" s="1"/>
  <c r="R1874" i="1" s="1"/>
  <c r="S1874" i="1" s="1"/>
  <c r="AA1875" i="1" l="1"/>
  <c r="Z1875" i="1"/>
  <c r="H1874" i="1"/>
  <c r="Y1874" i="1"/>
  <c r="T1877" i="1"/>
  <c r="A1875" i="1"/>
  <c r="Q1875" i="1" s="1"/>
  <c r="R1875" i="1" s="1"/>
  <c r="S1875" i="1" s="1"/>
  <c r="Z1876" i="1" l="1"/>
  <c r="AA1876" i="1"/>
  <c r="H1875" i="1"/>
  <c r="Y1875" i="1"/>
  <c r="A1876" i="1"/>
  <c r="Q1876" i="1" s="1"/>
  <c r="R1876" i="1" s="1"/>
  <c r="S1876" i="1" s="1"/>
  <c r="T1878" i="1"/>
  <c r="AA1877" i="1" l="1"/>
  <c r="Z1877" i="1"/>
  <c r="H1876" i="1"/>
  <c r="Y1876" i="1"/>
  <c r="T1879" i="1"/>
  <c r="A1877" i="1"/>
  <c r="Q1877" i="1" s="1"/>
  <c r="R1877" i="1" s="1"/>
  <c r="S1877" i="1" s="1"/>
  <c r="Z1878" i="1" l="1"/>
  <c r="AA1878" i="1"/>
  <c r="H1877" i="1"/>
  <c r="Y1877" i="1"/>
  <c r="A1878" i="1"/>
  <c r="Q1878" i="1" s="1"/>
  <c r="R1878" i="1" s="1"/>
  <c r="S1878" i="1" s="1"/>
  <c r="T1880" i="1"/>
  <c r="AA1879" i="1" l="1"/>
  <c r="Z1879" i="1"/>
  <c r="H1878" i="1"/>
  <c r="Y1878" i="1"/>
  <c r="T1881" i="1"/>
  <c r="A1879" i="1"/>
  <c r="Q1879" i="1" s="1"/>
  <c r="R1879" i="1" s="1"/>
  <c r="S1879" i="1" s="1"/>
  <c r="Z1880" i="1" l="1"/>
  <c r="AA1880" i="1"/>
  <c r="H1879" i="1"/>
  <c r="Y1879" i="1"/>
  <c r="T1882" i="1"/>
  <c r="A1880" i="1"/>
  <c r="Q1880" i="1" s="1"/>
  <c r="R1880" i="1" s="1"/>
  <c r="S1880" i="1" s="1"/>
  <c r="AA1881" i="1" l="1"/>
  <c r="Z1881" i="1"/>
  <c r="H1880" i="1"/>
  <c r="Y1880" i="1"/>
  <c r="T1883" i="1"/>
  <c r="A1881" i="1"/>
  <c r="Q1881" i="1" s="1"/>
  <c r="R1881" i="1" s="1"/>
  <c r="S1881" i="1" s="1"/>
  <c r="Z1882" i="1" l="1"/>
  <c r="AA1882" i="1"/>
  <c r="H1881" i="1"/>
  <c r="Y1881" i="1"/>
  <c r="A1882" i="1"/>
  <c r="Q1882" i="1" s="1"/>
  <c r="R1882" i="1" s="1"/>
  <c r="S1882" i="1" s="1"/>
  <c r="T1884" i="1"/>
  <c r="AA1883" i="1" l="1"/>
  <c r="Z1883" i="1"/>
  <c r="H1882" i="1"/>
  <c r="Y1882" i="1"/>
  <c r="A1883" i="1"/>
  <c r="Q1883" i="1" s="1"/>
  <c r="R1883" i="1" s="1"/>
  <c r="S1883" i="1" s="1"/>
  <c r="T1885" i="1"/>
  <c r="Z1884" i="1" l="1"/>
  <c r="AA1884" i="1"/>
  <c r="H1883" i="1"/>
  <c r="Y1883" i="1"/>
  <c r="T1886" i="1"/>
  <c r="A1884" i="1"/>
  <c r="Q1884" i="1" s="1"/>
  <c r="R1884" i="1" s="1"/>
  <c r="S1884" i="1" s="1"/>
  <c r="AA1885" i="1" l="1"/>
  <c r="Z1885" i="1"/>
  <c r="H1884" i="1"/>
  <c r="Y1884" i="1"/>
  <c r="A1885" i="1"/>
  <c r="Q1885" i="1" s="1"/>
  <c r="R1885" i="1" s="1"/>
  <c r="S1885" i="1" s="1"/>
  <c r="T1887" i="1"/>
  <c r="Z1886" i="1" l="1"/>
  <c r="AA1886" i="1"/>
  <c r="H1885" i="1"/>
  <c r="Y1885" i="1"/>
  <c r="A1886" i="1"/>
  <c r="Q1886" i="1" s="1"/>
  <c r="R1886" i="1" s="1"/>
  <c r="S1886" i="1" s="1"/>
  <c r="T1888" i="1"/>
  <c r="AA1887" i="1" l="1"/>
  <c r="Z1887" i="1"/>
  <c r="H1886" i="1"/>
  <c r="Y1886" i="1"/>
  <c r="T1889" i="1"/>
  <c r="A1887" i="1"/>
  <c r="Q1887" i="1" s="1"/>
  <c r="R1887" i="1" s="1"/>
  <c r="S1887" i="1" s="1"/>
  <c r="Z1888" i="1" l="1"/>
  <c r="AA1888" i="1"/>
  <c r="H1887" i="1"/>
  <c r="Y1887" i="1"/>
  <c r="T1890" i="1"/>
  <c r="A1888" i="1"/>
  <c r="Q1888" i="1" s="1"/>
  <c r="R1888" i="1" s="1"/>
  <c r="S1888" i="1" s="1"/>
  <c r="AA1889" i="1" l="1"/>
  <c r="Z1889" i="1"/>
  <c r="H1888" i="1"/>
  <c r="Y1888" i="1"/>
  <c r="T1891" i="1"/>
  <c r="A1889" i="1"/>
  <c r="Q1889" i="1" s="1"/>
  <c r="R1889" i="1" s="1"/>
  <c r="S1889" i="1" s="1"/>
  <c r="Z1890" i="1" l="1"/>
  <c r="AA1890" i="1"/>
  <c r="H1889" i="1"/>
  <c r="Y1889" i="1"/>
  <c r="A1890" i="1"/>
  <c r="Q1890" i="1" s="1"/>
  <c r="R1890" i="1" s="1"/>
  <c r="S1890" i="1" s="1"/>
  <c r="T1892" i="1"/>
  <c r="AA1891" i="1" l="1"/>
  <c r="Z1891" i="1"/>
  <c r="H1890" i="1"/>
  <c r="Y1890" i="1"/>
  <c r="T1893" i="1"/>
  <c r="A1891" i="1"/>
  <c r="Q1891" i="1" s="1"/>
  <c r="R1891" i="1" s="1"/>
  <c r="S1891" i="1" s="1"/>
  <c r="Z1892" i="1" l="1"/>
  <c r="AA1892" i="1"/>
  <c r="H1891" i="1"/>
  <c r="Y1891" i="1"/>
  <c r="T1894" i="1"/>
  <c r="A1892" i="1"/>
  <c r="Q1892" i="1" s="1"/>
  <c r="R1892" i="1" s="1"/>
  <c r="S1892" i="1" s="1"/>
  <c r="AA1893" i="1" l="1"/>
  <c r="Z1893" i="1"/>
  <c r="H1892" i="1"/>
  <c r="Y1892" i="1"/>
  <c r="A1893" i="1"/>
  <c r="Q1893" i="1" s="1"/>
  <c r="R1893" i="1" s="1"/>
  <c r="S1893" i="1" s="1"/>
  <c r="T1895" i="1"/>
  <c r="Z1894" i="1" l="1"/>
  <c r="AA1894" i="1"/>
  <c r="H1893" i="1"/>
  <c r="Y1893" i="1"/>
  <c r="A1894" i="1"/>
  <c r="Q1894" i="1" s="1"/>
  <c r="R1894" i="1" s="1"/>
  <c r="S1894" i="1" s="1"/>
  <c r="T1896" i="1"/>
  <c r="AA1895" i="1" l="1"/>
  <c r="Z1895" i="1"/>
  <c r="H1894" i="1"/>
  <c r="Y1894" i="1"/>
  <c r="T1897" i="1"/>
  <c r="A1895" i="1"/>
  <c r="Q1895" i="1" s="1"/>
  <c r="R1895" i="1" s="1"/>
  <c r="S1895" i="1" s="1"/>
  <c r="AA1896" i="1" l="1"/>
  <c r="Z1896" i="1"/>
  <c r="H1895" i="1"/>
  <c r="U1776" i="1"/>
  <c r="W1776" i="1" s="1"/>
  <c r="T1898" i="1"/>
  <c r="A1896" i="1"/>
  <c r="Q1896" i="1" s="1"/>
  <c r="R1896" i="1" s="1"/>
  <c r="S1896" i="1" s="1"/>
  <c r="Z1897" i="1" l="1"/>
  <c r="AA1897" i="1"/>
  <c r="H1896" i="1"/>
  <c r="T1899" i="1"/>
  <c r="A1897" i="1"/>
  <c r="Q1897" i="1" s="1"/>
  <c r="R1897" i="1" s="1"/>
  <c r="S1897" i="1" s="1"/>
  <c r="AA1898" i="1" l="1"/>
  <c r="Z1898" i="1"/>
  <c r="H1897" i="1"/>
  <c r="T1900" i="1"/>
  <c r="A1898" i="1"/>
  <c r="Q1898" i="1" s="1"/>
  <c r="R1898" i="1" s="1"/>
  <c r="S1898" i="1" s="1"/>
  <c r="Z1899" i="1" l="1"/>
  <c r="AA1899" i="1"/>
  <c r="H1898" i="1"/>
  <c r="T1901" i="1"/>
  <c r="A1899" i="1"/>
  <c r="Q1899" i="1" s="1"/>
  <c r="R1899" i="1" s="1"/>
  <c r="AA1900" i="1" l="1"/>
  <c r="Z1900" i="1"/>
  <c r="H1899" i="1"/>
  <c r="T1902" i="1"/>
  <c r="A1900" i="1"/>
  <c r="Q1900" i="1" s="1"/>
  <c r="R1900" i="1" s="1"/>
  <c r="S1900" i="1" s="1"/>
  <c r="Z1901" i="1" l="1"/>
  <c r="AA1901" i="1"/>
  <c r="H1900" i="1"/>
  <c r="A1901" i="1"/>
  <c r="Q1901" i="1" s="1"/>
  <c r="R1901" i="1" s="1"/>
  <c r="S1901" i="1" s="1"/>
  <c r="T1903" i="1"/>
  <c r="AA1902" i="1" l="1"/>
  <c r="Z1902" i="1"/>
  <c r="H1901" i="1"/>
  <c r="Y1901" i="1"/>
  <c r="T1904" i="1"/>
  <c r="A1902" i="1"/>
  <c r="Q1902" i="1" s="1"/>
  <c r="R1902" i="1" s="1"/>
  <c r="S1902" i="1" s="1"/>
  <c r="Z1903" i="1" l="1"/>
  <c r="AA1903" i="1"/>
  <c r="H1902" i="1"/>
  <c r="Y1902" i="1"/>
  <c r="T1905" i="1"/>
  <c r="A1903" i="1"/>
  <c r="Q1903" i="1" s="1"/>
  <c r="R1903" i="1" s="1"/>
  <c r="S1903" i="1" s="1"/>
  <c r="AA1904" i="1" l="1"/>
  <c r="Z1904" i="1"/>
  <c r="H1903" i="1"/>
  <c r="Y1903" i="1"/>
  <c r="T1906" i="1"/>
  <c r="A1904" i="1"/>
  <c r="Q1904" i="1" s="1"/>
  <c r="R1904" i="1" s="1"/>
  <c r="S1904" i="1" s="1"/>
  <c r="Z1905" i="1" l="1"/>
  <c r="AA1905" i="1"/>
  <c r="H1904" i="1"/>
  <c r="Y1904" i="1"/>
  <c r="A1905" i="1"/>
  <c r="Q1905" i="1" s="1"/>
  <c r="R1905" i="1" s="1"/>
  <c r="S1905" i="1" s="1"/>
  <c r="T1907" i="1"/>
  <c r="AA1906" i="1" l="1"/>
  <c r="Z1906" i="1"/>
  <c r="H1905" i="1"/>
  <c r="Y1905" i="1"/>
  <c r="T1908" i="1"/>
  <c r="A1906" i="1"/>
  <c r="Q1906" i="1" s="1"/>
  <c r="R1906" i="1" s="1"/>
  <c r="S1906" i="1" s="1"/>
  <c r="Z1907" i="1" l="1"/>
  <c r="AA1907" i="1"/>
  <c r="H1906" i="1"/>
  <c r="Y1906" i="1"/>
  <c r="A1907" i="1"/>
  <c r="Q1907" i="1" s="1"/>
  <c r="R1907" i="1" s="1"/>
  <c r="S1907" i="1" s="1"/>
  <c r="T1909" i="1"/>
  <c r="AA1908" i="1" l="1"/>
  <c r="Z1908" i="1"/>
  <c r="H1907" i="1"/>
  <c r="Y1907" i="1"/>
  <c r="T1910" i="1"/>
  <c r="A1908" i="1"/>
  <c r="Q1908" i="1" s="1"/>
  <c r="R1908" i="1" s="1"/>
  <c r="S1908" i="1" s="1"/>
  <c r="Z1909" i="1" l="1"/>
  <c r="AA1909" i="1"/>
  <c r="H1908" i="1"/>
  <c r="Y1908" i="1"/>
  <c r="A1909" i="1"/>
  <c r="Q1909" i="1" s="1"/>
  <c r="R1909" i="1" s="1"/>
  <c r="S1909" i="1" s="1"/>
  <c r="T1911" i="1"/>
  <c r="AA1910" i="1" l="1"/>
  <c r="Z1910" i="1"/>
  <c r="H1909" i="1"/>
  <c r="Y1909" i="1"/>
  <c r="T1912" i="1"/>
  <c r="A1910" i="1"/>
  <c r="Q1910" i="1" s="1"/>
  <c r="R1910" i="1" s="1"/>
  <c r="S1910" i="1" s="1"/>
  <c r="Z1911" i="1" l="1"/>
  <c r="AA1911" i="1"/>
  <c r="H1910" i="1"/>
  <c r="Y1910" i="1"/>
  <c r="A1911" i="1"/>
  <c r="Q1911" i="1" s="1"/>
  <c r="R1911" i="1" s="1"/>
  <c r="S1911" i="1" s="1"/>
  <c r="T1913" i="1"/>
  <c r="AA1912" i="1" l="1"/>
  <c r="Z1912" i="1"/>
  <c r="H1911" i="1"/>
  <c r="Y1911" i="1"/>
  <c r="T1914" i="1"/>
  <c r="A1912" i="1"/>
  <c r="Q1912" i="1" s="1"/>
  <c r="R1912" i="1" s="1"/>
  <c r="S1912" i="1" s="1"/>
  <c r="Z1913" i="1" l="1"/>
  <c r="AA1913" i="1"/>
  <c r="H1912" i="1"/>
  <c r="Y1912" i="1"/>
  <c r="A1913" i="1"/>
  <c r="Q1913" i="1" s="1"/>
  <c r="R1913" i="1" s="1"/>
  <c r="S1913" i="1" s="1"/>
  <c r="T1915" i="1"/>
  <c r="AA1914" i="1" l="1"/>
  <c r="Z1914" i="1"/>
  <c r="H1913" i="1"/>
  <c r="Y1913" i="1"/>
  <c r="T1916" i="1"/>
  <c r="A1914" i="1"/>
  <c r="Q1914" i="1" s="1"/>
  <c r="R1914" i="1" s="1"/>
  <c r="S1914" i="1" s="1"/>
  <c r="Z1915" i="1" l="1"/>
  <c r="AA1915" i="1"/>
  <c r="H1914" i="1"/>
  <c r="Y1914" i="1"/>
  <c r="A1915" i="1"/>
  <c r="Q1915" i="1" s="1"/>
  <c r="R1915" i="1" s="1"/>
  <c r="S1915" i="1" s="1"/>
  <c r="T1917" i="1"/>
  <c r="AA1916" i="1" l="1"/>
  <c r="Z1916" i="1"/>
  <c r="H1915" i="1"/>
  <c r="Y1915" i="1"/>
  <c r="A1916" i="1"/>
  <c r="Q1916" i="1" s="1"/>
  <c r="R1916" i="1" s="1"/>
  <c r="S1916" i="1" s="1"/>
  <c r="T1918" i="1"/>
  <c r="Z1917" i="1" l="1"/>
  <c r="AA1917" i="1"/>
  <c r="H1916" i="1"/>
  <c r="Y1916" i="1"/>
  <c r="T1919" i="1"/>
  <c r="A1917" i="1"/>
  <c r="Q1917" i="1" s="1"/>
  <c r="R1917" i="1" s="1"/>
  <c r="S1917" i="1" s="1"/>
  <c r="AA1918" i="1" l="1"/>
  <c r="Z1918" i="1"/>
  <c r="H1917" i="1"/>
  <c r="Y1917" i="1"/>
  <c r="T1920" i="1"/>
  <c r="A1918" i="1"/>
  <c r="Q1918" i="1" s="1"/>
  <c r="R1918" i="1" s="1"/>
  <c r="S1918" i="1" s="1"/>
  <c r="Z1919" i="1" l="1"/>
  <c r="AA1919" i="1"/>
  <c r="H1918" i="1"/>
  <c r="Y1918" i="1"/>
  <c r="A1919" i="1"/>
  <c r="Q1919" i="1" s="1"/>
  <c r="R1919" i="1" s="1"/>
  <c r="S1919" i="1" s="1"/>
  <c r="T1921" i="1"/>
  <c r="AA1920" i="1" l="1"/>
  <c r="Z1920" i="1"/>
  <c r="H1919" i="1"/>
  <c r="Y1919" i="1"/>
  <c r="T1922" i="1"/>
  <c r="A1920" i="1"/>
  <c r="Q1920" i="1" s="1"/>
  <c r="R1920" i="1" s="1"/>
  <c r="S1920" i="1" s="1"/>
  <c r="Z1921" i="1" l="1"/>
  <c r="AA1921" i="1"/>
  <c r="H1920" i="1"/>
  <c r="Y1920" i="1"/>
  <c r="A1921" i="1"/>
  <c r="Q1921" i="1" s="1"/>
  <c r="R1921" i="1" s="1"/>
  <c r="S1921" i="1" s="1"/>
  <c r="T1923" i="1"/>
  <c r="AA1922" i="1" l="1"/>
  <c r="Z1922" i="1"/>
  <c r="H1921" i="1"/>
  <c r="Y1921" i="1"/>
  <c r="A1922" i="1"/>
  <c r="Q1922" i="1" s="1"/>
  <c r="R1922" i="1" s="1"/>
  <c r="S1922" i="1" s="1"/>
  <c r="T1924" i="1"/>
  <c r="Z1923" i="1" l="1"/>
  <c r="AA1923" i="1"/>
  <c r="H1922" i="1"/>
  <c r="Y1922" i="1"/>
  <c r="T1925" i="1"/>
  <c r="A1923" i="1"/>
  <c r="Q1923" i="1" s="1"/>
  <c r="R1923" i="1" s="1"/>
  <c r="S1923" i="1" s="1"/>
  <c r="AA1924" i="1" l="1"/>
  <c r="Z1924" i="1"/>
  <c r="H1923" i="1"/>
  <c r="Y1923" i="1"/>
  <c r="A1924" i="1"/>
  <c r="Q1924" i="1" s="1"/>
  <c r="R1924" i="1" s="1"/>
  <c r="S1924" i="1" s="1"/>
  <c r="T1926" i="1"/>
  <c r="Z1925" i="1" l="1"/>
  <c r="AA1925" i="1"/>
  <c r="H1924" i="1"/>
  <c r="Y1924" i="1"/>
  <c r="T1927" i="1"/>
  <c r="A1925" i="1"/>
  <c r="Q1925" i="1" s="1"/>
  <c r="R1925" i="1" s="1"/>
  <c r="S1925" i="1" s="1"/>
  <c r="AA1926" i="1" l="1"/>
  <c r="Z1926" i="1"/>
  <c r="H1925" i="1"/>
  <c r="Y1925" i="1"/>
  <c r="A1926" i="1"/>
  <c r="Q1926" i="1" s="1"/>
  <c r="R1926" i="1" s="1"/>
  <c r="S1926" i="1" s="1"/>
  <c r="T1928" i="1"/>
  <c r="Z1927" i="1" l="1"/>
  <c r="AA1927" i="1"/>
  <c r="H1926" i="1"/>
  <c r="Y1926" i="1"/>
  <c r="A1927" i="1"/>
  <c r="Q1927" i="1" s="1"/>
  <c r="R1927" i="1" s="1"/>
  <c r="S1927" i="1" s="1"/>
  <c r="T1929" i="1"/>
  <c r="AA1928" i="1" l="1"/>
  <c r="Z1928" i="1"/>
  <c r="H1927" i="1"/>
  <c r="A1928" i="1"/>
  <c r="Q1928" i="1" s="1"/>
  <c r="R1928" i="1" s="1"/>
  <c r="T1930" i="1"/>
  <c r="AA1929" i="1" l="1"/>
  <c r="Z1929" i="1"/>
  <c r="H1928" i="1"/>
  <c r="Y1927" i="1"/>
  <c r="T1931" i="1"/>
  <c r="A1929" i="1"/>
  <c r="Q1929" i="1" s="1"/>
  <c r="R1929" i="1" s="1"/>
  <c r="S1929" i="1" s="1"/>
  <c r="Z1930" i="1" l="1"/>
  <c r="AA1930" i="1"/>
  <c r="H1929" i="1"/>
  <c r="T1932" i="1"/>
  <c r="A1930" i="1"/>
  <c r="Q1930" i="1" s="1"/>
  <c r="R1930" i="1" s="1"/>
  <c r="S1930" i="1" s="1"/>
  <c r="AA1931" i="1" l="1"/>
  <c r="Z1931" i="1"/>
  <c r="H1930" i="1"/>
  <c r="Y1930" i="1"/>
  <c r="A1931" i="1"/>
  <c r="Q1931" i="1" s="1"/>
  <c r="R1931" i="1" s="1"/>
  <c r="S1931" i="1" s="1"/>
  <c r="T1933" i="1"/>
  <c r="Z1932" i="1" l="1"/>
  <c r="AA1932" i="1"/>
  <c r="H1931" i="1"/>
  <c r="Y1931" i="1"/>
  <c r="A1932" i="1"/>
  <c r="Q1932" i="1" s="1"/>
  <c r="R1932" i="1" s="1"/>
  <c r="S1932" i="1" s="1"/>
  <c r="T1934" i="1"/>
  <c r="AA1933" i="1" l="1"/>
  <c r="Z1933" i="1"/>
  <c r="H1932" i="1"/>
  <c r="Y1932" i="1"/>
  <c r="A1933" i="1"/>
  <c r="Q1933" i="1" s="1"/>
  <c r="R1933" i="1" s="1"/>
  <c r="S1933" i="1" s="1"/>
  <c r="T1935" i="1"/>
  <c r="Z1934" i="1" l="1"/>
  <c r="AA1934" i="1"/>
  <c r="H1933" i="1"/>
  <c r="Y1933" i="1"/>
  <c r="T1936" i="1"/>
  <c r="A1934" i="1"/>
  <c r="Q1934" i="1" s="1"/>
  <c r="R1934" i="1" s="1"/>
  <c r="S1934" i="1" s="1"/>
  <c r="AA1935" i="1" l="1"/>
  <c r="Z1935" i="1"/>
  <c r="H1934" i="1"/>
  <c r="Y1934" i="1"/>
  <c r="A1935" i="1"/>
  <c r="Q1935" i="1" s="1"/>
  <c r="R1935" i="1" s="1"/>
  <c r="S1935" i="1" s="1"/>
  <c r="T1937" i="1"/>
  <c r="Z1936" i="1" l="1"/>
  <c r="AA1936" i="1"/>
  <c r="H1935" i="1"/>
  <c r="Y1935" i="1"/>
  <c r="A1936" i="1"/>
  <c r="Q1936" i="1" s="1"/>
  <c r="R1936" i="1" s="1"/>
  <c r="S1936" i="1" s="1"/>
  <c r="T1938" i="1"/>
  <c r="AA1937" i="1" l="1"/>
  <c r="Z1937" i="1"/>
  <c r="H1936" i="1"/>
  <c r="Y1936" i="1"/>
  <c r="A1937" i="1"/>
  <c r="Q1937" i="1" s="1"/>
  <c r="R1937" i="1" s="1"/>
  <c r="S1937" i="1" s="1"/>
  <c r="T1939" i="1"/>
  <c r="Z1938" i="1" l="1"/>
  <c r="AA1938" i="1"/>
  <c r="H1937" i="1"/>
  <c r="Y1937" i="1"/>
  <c r="T1940" i="1"/>
  <c r="A1938" i="1"/>
  <c r="Q1938" i="1" s="1"/>
  <c r="R1938" i="1" s="1"/>
  <c r="S1938" i="1" s="1"/>
  <c r="AA1939" i="1" l="1"/>
  <c r="Z1939" i="1"/>
  <c r="H1938" i="1"/>
  <c r="Y1938" i="1"/>
  <c r="A1939" i="1"/>
  <c r="Q1939" i="1" s="1"/>
  <c r="R1939" i="1" s="1"/>
  <c r="S1939" i="1" s="1"/>
  <c r="T1941" i="1"/>
  <c r="Z1940" i="1" l="1"/>
  <c r="AA1940" i="1"/>
  <c r="H1939" i="1"/>
  <c r="Y1939" i="1"/>
  <c r="T1942" i="1"/>
  <c r="A1940" i="1"/>
  <c r="Q1940" i="1" s="1"/>
  <c r="R1940" i="1" s="1"/>
  <c r="S1940" i="1" s="1"/>
  <c r="AA1941" i="1" l="1"/>
  <c r="Z1941" i="1"/>
  <c r="H1940" i="1"/>
  <c r="Y1940" i="1"/>
  <c r="A1941" i="1"/>
  <c r="Q1941" i="1" s="1"/>
  <c r="R1941" i="1" s="1"/>
  <c r="S1941" i="1" s="1"/>
  <c r="T1943" i="1"/>
  <c r="Z1942" i="1" l="1"/>
  <c r="AA1942" i="1"/>
  <c r="H1941" i="1"/>
  <c r="Y1941" i="1"/>
  <c r="T1944" i="1"/>
  <c r="A1942" i="1"/>
  <c r="Q1942" i="1" s="1"/>
  <c r="R1942" i="1" s="1"/>
  <c r="S1942" i="1" s="1"/>
  <c r="AA1943" i="1" l="1"/>
  <c r="Z1943" i="1"/>
  <c r="H1942" i="1"/>
  <c r="Y1942" i="1"/>
  <c r="A1943" i="1"/>
  <c r="Q1943" i="1" s="1"/>
  <c r="R1943" i="1" s="1"/>
  <c r="S1943" i="1" s="1"/>
  <c r="T1945" i="1"/>
  <c r="Z1944" i="1" l="1"/>
  <c r="AA1944" i="1"/>
  <c r="H1943" i="1"/>
  <c r="Y1943" i="1"/>
  <c r="T1946" i="1"/>
  <c r="A1944" i="1"/>
  <c r="Q1944" i="1" s="1"/>
  <c r="R1944" i="1" s="1"/>
  <c r="S1944" i="1" s="1"/>
  <c r="AA1945" i="1" l="1"/>
  <c r="Z1945" i="1"/>
  <c r="H1944" i="1"/>
  <c r="Y1944" i="1"/>
  <c r="A1945" i="1"/>
  <c r="Q1945" i="1" s="1"/>
  <c r="R1945" i="1" s="1"/>
  <c r="S1945" i="1" s="1"/>
  <c r="T1947" i="1"/>
  <c r="Z1946" i="1" l="1"/>
  <c r="AA1946" i="1"/>
  <c r="H1945" i="1"/>
  <c r="Y1945" i="1"/>
  <c r="T1948" i="1"/>
  <c r="A1946" i="1"/>
  <c r="Q1946" i="1" s="1"/>
  <c r="R1946" i="1" s="1"/>
  <c r="S1946" i="1" s="1"/>
  <c r="AA1947" i="1" l="1"/>
  <c r="Z1947" i="1"/>
  <c r="H1946" i="1"/>
  <c r="Y1946" i="1"/>
  <c r="T1949" i="1"/>
  <c r="A1947" i="1"/>
  <c r="Q1947" i="1" s="1"/>
  <c r="R1947" i="1" s="1"/>
  <c r="S1947" i="1" s="1"/>
  <c r="Z1948" i="1" l="1"/>
  <c r="AA1948" i="1"/>
  <c r="H1947" i="1"/>
  <c r="Y1947" i="1"/>
  <c r="A1948" i="1"/>
  <c r="Q1948" i="1" s="1"/>
  <c r="R1948" i="1" s="1"/>
  <c r="S1948" i="1" s="1"/>
  <c r="T1950" i="1"/>
  <c r="AA1949" i="1" l="1"/>
  <c r="Z1949" i="1"/>
  <c r="H1948" i="1"/>
  <c r="Y1948" i="1"/>
  <c r="T1951" i="1"/>
  <c r="A1949" i="1"/>
  <c r="Q1949" i="1" s="1"/>
  <c r="R1949" i="1" s="1"/>
  <c r="S1949" i="1" s="1"/>
  <c r="Z1950" i="1" l="1"/>
  <c r="AA1950" i="1"/>
  <c r="H1949" i="1"/>
  <c r="Y1949" i="1"/>
  <c r="T1952" i="1"/>
  <c r="A1950" i="1"/>
  <c r="Q1950" i="1" s="1"/>
  <c r="R1950" i="1" s="1"/>
  <c r="S1950" i="1" s="1"/>
  <c r="AA1951" i="1" l="1"/>
  <c r="Z1951" i="1"/>
  <c r="H1950" i="1"/>
  <c r="Y1950" i="1"/>
  <c r="A1951" i="1"/>
  <c r="Q1951" i="1" s="1"/>
  <c r="R1951" i="1" s="1"/>
  <c r="S1951" i="1" s="1"/>
  <c r="T1953" i="1"/>
  <c r="Z1952" i="1" l="1"/>
  <c r="AA1952" i="1"/>
  <c r="H1951" i="1"/>
  <c r="Y1951" i="1"/>
  <c r="T1954" i="1"/>
  <c r="A1952" i="1"/>
  <c r="Q1952" i="1" s="1"/>
  <c r="R1952" i="1" s="1"/>
  <c r="S1952" i="1" s="1"/>
  <c r="AA1953" i="1" l="1"/>
  <c r="Z1953" i="1"/>
  <c r="H1952" i="1"/>
  <c r="Y1952" i="1"/>
  <c r="T1955" i="1"/>
  <c r="A1953" i="1"/>
  <c r="Q1953" i="1" s="1"/>
  <c r="R1953" i="1" s="1"/>
  <c r="S1953" i="1" s="1"/>
  <c r="Z1954" i="1" l="1"/>
  <c r="AA1954" i="1"/>
  <c r="H1953" i="1"/>
  <c r="Y1953" i="1"/>
  <c r="A1954" i="1"/>
  <c r="Q1954" i="1" s="1"/>
  <c r="R1954" i="1" s="1"/>
  <c r="S1954" i="1" s="1"/>
  <c r="T1956" i="1"/>
  <c r="AA1955" i="1" l="1"/>
  <c r="Z1955" i="1"/>
  <c r="H1954" i="1"/>
  <c r="Y1954" i="1"/>
  <c r="T1957" i="1"/>
  <c r="A1955" i="1"/>
  <c r="Q1955" i="1" s="1"/>
  <c r="R1955" i="1" s="1"/>
  <c r="S1955" i="1" s="1"/>
  <c r="Z1956" i="1" l="1"/>
  <c r="AA1956" i="1"/>
  <c r="H1955" i="1"/>
  <c r="Y1955" i="1"/>
  <c r="A1956" i="1"/>
  <c r="Q1956" i="1" s="1"/>
  <c r="R1956" i="1" s="1"/>
  <c r="S1956" i="1" s="1"/>
  <c r="T1958" i="1"/>
  <c r="AA1957" i="1" l="1"/>
  <c r="Z1957" i="1"/>
  <c r="H1956" i="1"/>
  <c r="A1957" i="1"/>
  <c r="Q1957" i="1" s="1"/>
  <c r="R1957" i="1" s="1"/>
  <c r="S1957" i="1" s="1"/>
  <c r="T1959" i="1"/>
  <c r="Z1958" i="1" l="1"/>
  <c r="AA1958" i="1"/>
  <c r="H1957" i="1"/>
  <c r="A1958" i="1"/>
  <c r="Q1958" i="1" s="1"/>
  <c r="R1958" i="1" s="1"/>
  <c r="S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R1960" i="1" s="1"/>
  <c r="S1960" i="1" s="1"/>
  <c r="T1962" i="1"/>
  <c r="AA1961" i="1" l="1"/>
  <c r="Z1961" i="1"/>
  <c r="H1960" i="1"/>
  <c r="Y1960" i="1"/>
  <c r="A1961" i="1"/>
  <c r="Q1961" i="1" s="1"/>
  <c r="R1961" i="1" s="1"/>
  <c r="S1961" i="1" s="1"/>
  <c r="T1963" i="1"/>
  <c r="Z1962" i="1" l="1"/>
  <c r="AA1962" i="1"/>
  <c r="H1961" i="1"/>
  <c r="T1964" i="1"/>
  <c r="A1962" i="1"/>
  <c r="Q1962" i="1" s="1"/>
  <c r="R1962" i="1" s="1"/>
  <c r="S1962" i="1" s="1"/>
  <c r="AA1963" i="1" l="1"/>
  <c r="Z1963" i="1"/>
  <c r="H1962" i="1"/>
  <c r="Y1962" i="1"/>
  <c r="T1965" i="1"/>
  <c r="A1963" i="1"/>
  <c r="Q1963" i="1" s="1"/>
  <c r="R1963" i="1" s="1"/>
  <c r="S1963" i="1" s="1"/>
  <c r="Z1964" i="1" l="1"/>
  <c r="AA1964" i="1"/>
  <c r="H1963" i="1"/>
  <c r="Y1963" i="1"/>
  <c r="A1964" i="1"/>
  <c r="Q1964" i="1" s="1"/>
  <c r="R1964" i="1" s="1"/>
  <c r="S1964" i="1" s="1"/>
  <c r="T1966" i="1"/>
  <c r="AA1965" i="1" l="1"/>
  <c r="Z1965" i="1"/>
  <c r="H1964" i="1"/>
  <c r="Y1964" i="1"/>
  <c r="A1965" i="1"/>
  <c r="Q1965" i="1" s="1"/>
  <c r="R1965" i="1" s="1"/>
  <c r="S1965" i="1" s="1"/>
  <c r="T1967" i="1"/>
  <c r="Z1966" i="1" l="1"/>
  <c r="AA1966" i="1"/>
  <c r="H1965" i="1"/>
  <c r="Y1965" i="1"/>
  <c r="A1966" i="1"/>
  <c r="Q1966" i="1" s="1"/>
  <c r="R1966" i="1" s="1"/>
  <c r="S1966" i="1" s="1"/>
  <c r="T1968" i="1"/>
  <c r="AA1967" i="1" l="1"/>
  <c r="Z1967" i="1"/>
  <c r="H1966" i="1"/>
  <c r="Y1966" i="1"/>
  <c r="A1967" i="1"/>
  <c r="Q1967" i="1" s="1"/>
  <c r="R1967" i="1" s="1"/>
  <c r="S1967" i="1" s="1"/>
  <c r="T1969" i="1"/>
  <c r="Z1968" i="1" l="1"/>
  <c r="AA1968" i="1"/>
  <c r="H1967" i="1"/>
  <c r="Y1967" i="1"/>
  <c r="A1968" i="1"/>
  <c r="Q1968" i="1" s="1"/>
  <c r="R1968" i="1" s="1"/>
  <c r="S1968" i="1" s="1"/>
  <c r="T1970" i="1"/>
  <c r="AA1969" i="1" l="1"/>
  <c r="Z1969" i="1"/>
  <c r="H1968" i="1"/>
  <c r="Y1968" i="1"/>
  <c r="T1971" i="1"/>
  <c r="A1969" i="1"/>
  <c r="Q1969" i="1" s="1"/>
  <c r="R1969" i="1" s="1"/>
  <c r="S1969" i="1" s="1"/>
  <c r="Z1970" i="1" l="1"/>
  <c r="AA1970" i="1"/>
  <c r="H1969" i="1"/>
  <c r="Y1969" i="1"/>
  <c r="T1972" i="1"/>
  <c r="A1970" i="1"/>
  <c r="Q1970" i="1" s="1"/>
  <c r="R1970" i="1" s="1"/>
  <c r="S1970" i="1" s="1"/>
  <c r="AA1971" i="1" l="1"/>
  <c r="Z1971" i="1"/>
  <c r="H1970" i="1"/>
  <c r="Y1970" i="1"/>
  <c r="T1973" i="1"/>
  <c r="A1971" i="1"/>
  <c r="Q1971" i="1" s="1"/>
  <c r="R1971" i="1" s="1"/>
  <c r="S1971" i="1" s="1"/>
  <c r="Z1972" i="1" l="1"/>
  <c r="AA1972" i="1"/>
  <c r="H1971" i="1"/>
  <c r="Y1971" i="1"/>
  <c r="T1974" i="1"/>
  <c r="A1972" i="1"/>
  <c r="Q1972" i="1" s="1"/>
  <c r="R1972" i="1" s="1"/>
  <c r="S1972" i="1" s="1"/>
  <c r="AA1973" i="1" l="1"/>
  <c r="Z1973" i="1"/>
  <c r="H1972" i="1"/>
  <c r="Y1972" i="1"/>
  <c r="T1975" i="1"/>
  <c r="A1973" i="1"/>
  <c r="Q1973" i="1" s="1"/>
  <c r="R1973" i="1" s="1"/>
  <c r="S1973" i="1" s="1"/>
  <c r="Z1974" i="1" l="1"/>
  <c r="AA1974" i="1"/>
  <c r="H1973" i="1"/>
  <c r="Y1973" i="1"/>
  <c r="T1976" i="1"/>
  <c r="A1974" i="1"/>
  <c r="Q1974" i="1" s="1"/>
  <c r="R1974" i="1" s="1"/>
  <c r="S1974" i="1" s="1"/>
  <c r="AA1975" i="1" l="1"/>
  <c r="Z1975" i="1"/>
  <c r="H1974" i="1"/>
  <c r="Y1974" i="1"/>
  <c r="T1977" i="1"/>
  <c r="A1975" i="1"/>
  <c r="Q1975" i="1" s="1"/>
  <c r="R1975" i="1" s="1"/>
  <c r="S1975" i="1" s="1"/>
  <c r="Z1976" i="1" l="1"/>
  <c r="AA1976" i="1"/>
  <c r="H1975" i="1"/>
  <c r="Y1975" i="1"/>
  <c r="A1976" i="1"/>
  <c r="Q1976" i="1" s="1"/>
  <c r="R1976" i="1" s="1"/>
  <c r="S1976" i="1" s="1"/>
  <c r="T1978" i="1"/>
  <c r="AA1977" i="1" l="1"/>
  <c r="Z1977" i="1"/>
  <c r="H1976" i="1"/>
  <c r="Y1976" i="1"/>
  <c r="A1977" i="1"/>
  <c r="Q1977" i="1" s="1"/>
  <c r="R1977" i="1" s="1"/>
  <c r="S1977" i="1" s="1"/>
  <c r="T1979" i="1"/>
  <c r="Z1978" i="1" l="1"/>
  <c r="AA1978" i="1"/>
  <c r="H1977" i="1"/>
  <c r="Y1977" i="1"/>
  <c r="T1980" i="1"/>
  <c r="A1978" i="1"/>
  <c r="Q1978" i="1" s="1"/>
  <c r="R1978" i="1" s="1"/>
  <c r="S1978" i="1" s="1"/>
  <c r="AA1979" i="1" l="1"/>
  <c r="Z1979" i="1"/>
  <c r="H1978" i="1"/>
  <c r="Y1978" i="1"/>
  <c r="T1981" i="1"/>
  <c r="A1979" i="1"/>
  <c r="Q1979" i="1" s="1"/>
  <c r="R1979" i="1" s="1"/>
  <c r="S1979" i="1" s="1"/>
  <c r="Z1980" i="1" l="1"/>
  <c r="AA1980" i="1"/>
  <c r="H1979" i="1"/>
  <c r="Y1979" i="1"/>
  <c r="A1980" i="1"/>
  <c r="Q1980" i="1" s="1"/>
  <c r="R1980" i="1" s="1"/>
  <c r="S1980" i="1" s="1"/>
  <c r="T1982" i="1"/>
  <c r="AA1981" i="1" l="1"/>
  <c r="Z1981" i="1"/>
  <c r="H1980" i="1"/>
  <c r="Y1980" i="1"/>
  <c r="A1981" i="1"/>
  <c r="Q1981" i="1" s="1"/>
  <c r="R1981" i="1" s="1"/>
  <c r="S1981" i="1" s="1"/>
  <c r="T1983" i="1"/>
  <c r="Z1982" i="1" l="1"/>
  <c r="AA1982" i="1"/>
  <c r="H1981" i="1"/>
  <c r="Y1981" i="1"/>
  <c r="T1984" i="1"/>
  <c r="A1982" i="1"/>
  <c r="Q1982" i="1" s="1"/>
  <c r="R1982" i="1" s="1"/>
  <c r="S1982" i="1" s="1"/>
  <c r="AA1983" i="1" l="1"/>
  <c r="Z1983" i="1"/>
  <c r="H1982" i="1"/>
  <c r="Y1982" i="1"/>
  <c r="T1985" i="1"/>
  <c r="A1983" i="1"/>
  <c r="Q1983" i="1" s="1"/>
  <c r="R1983" i="1" s="1"/>
  <c r="S1983" i="1" s="1"/>
  <c r="Z1984" i="1" l="1"/>
  <c r="AA1984" i="1"/>
  <c r="H1983" i="1"/>
  <c r="Y1983" i="1"/>
  <c r="T1986" i="1"/>
  <c r="A1984" i="1"/>
  <c r="Q1984" i="1" s="1"/>
  <c r="R1984" i="1" s="1"/>
  <c r="S1984" i="1" s="1"/>
  <c r="AA1985" i="1" l="1"/>
  <c r="Z1985" i="1"/>
  <c r="H1984" i="1"/>
  <c r="Y1984" i="1"/>
  <c r="A1985" i="1"/>
  <c r="Q1985" i="1" s="1"/>
  <c r="R1985" i="1" s="1"/>
  <c r="S1985" i="1" s="1"/>
  <c r="T1987" i="1"/>
  <c r="Z1986" i="1" l="1"/>
  <c r="AA1986" i="1"/>
  <c r="H1985" i="1"/>
  <c r="Y1985" i="1"/>
  <c r="A1986" i="1"/>
  <c r="Q1986" i="1" s="1"/>
  <c r="R1986" i="1" s="1"/>
  <c r="S1986" i="1" s="1"/>
  <c r="T1988" i="1"/>
  <c r="AA1987" i="1" l="1"/>
  <c r="Z1987" i="1"/>
  <c r="H1986" i="1"/>
  <c r="Y1986" i="1"/>
  <c r="T1989" i="1"/>
  <c r="A1987" i="1"/>
  <c r="Q1987" i="1" s="1"/>
  <c r="R1987" i="1" s="1"/>
  <c r="Z1988" i="1" l="1"/>
  <c r="AA1988" i="1"/>
  <c r="H1987" i="1"/>
  <c r="A1988" i="1"/>
  <c r="Q1988" i="1" s="1"/>
  <c r="R1988" i="1" s="1"/>
  <c r="S1988" i="1" s="1"/>
  <c r="T1990" i="1"/>
  <c r="AA1989" i="1" l="1"/>
  <c r="Z1989" i="1"/>
  <c r="H1988" i="1"/>
  <c r="A1989" i="1"/>
  <c r="Q1989" i="1" s="1"/>
  <c r="R1989" i="1" s="1"/>
  <c r="S1989" i="1" s="1"/>
  <c r="T1991" i="1"/>
  <c r="Z1990" i="1" l="1"/>
  <c r="AA1990" i="1"/>
  <c r="H1989" i="1"/>
  <c r="T1992" i="1"/>
  <c r="A1990" i="1"/>
  <c r="Q1990" i="1" s="1"/>
  <c r="R1990" i="1" s="1"/>
  <c r="S1990" i="1" s="1"/>
  <c r="AA1991" i="1" l="1"/>
  <c r="Z1991" i="1"/>
  <c r="H1990" i="1"/>
  <c r="A1991" i="1"/>
  <c r="Q1991" i="1" s="1"/>
  <c r="R1991" i="1" s="1"/>
  <c r="S1991" i="1" s="1"/>
  <c r="T1993" i="1"/>
  <c r="Z1992" i="1" l="1"/>
  <c r="AA1992" i="1"/>
  <c r="H1991" i="1"/>
  <c r="T1994" i="1"/>
  <c r="A1992" i="1"/>
  <c r="Q1992" i="1" s="1"/>
  <c r="R1992" i="1" s="1"/>
  <c r="S1992" i="1" s="1"/>
  <c r="AA1993" i="1" l="1"/>
  <c r="Z1993" i="1"/>
  <c r="H1992" i="1"/>
  <c r="A1993" i="1"/>
  <c r="Q1993" i="1" s="1"/>
  <c r="R1993" i="1" s="1"/>
  <c r="S1993" i="1" s="1"/>
  <c r="T1995" i="1"/>
  <c r="Z1994" i="1" l="1"/>
  <c r="AA1994" i="1"/>
  <c r="H1993" i="1"/>
  <c r="Y1993" i="1"/>
  <c r="T1996" i="1"/>
  <c r="A1994" i="1"/>
  <c r="Q1994" i="1" s="1"/>
  <c r="R1994" i="1" s="1"/>
  <c r="S1994" i="1" s="1"/>
  <c r="AA1995" i="1" l="1"/>
  <c r="Z1995" i="1"/>
  <c r="H1994" i="1"/>
  <c r="Y1994" i="1"/>
  <c r="A1995" i="1"/>
  <c r="Q1995" i="1" s="1"/>
  <c r="R1995" i="1" s="1"/>
  <c r="S1995" i="1" s="1"/>
  <c r="T1997" i="1"/>
  <c r="Z1996" i="1" l="1"/>
  <c r="AA1996" i="1"/>
  <c r="H1995" i="1"/>
  <c r="Y1995" i="1"/>
  <c r="A1996" i="1"/>
  <c r="Q1996" i="1" s="1"/>
  <c r="R1996" i="1" s="1"/>
  <c r="S1996" i="1" s="1"/>
  <c r="T1998" i="1"/>
  <c r="AA1997" i="1" l="1"/>
  <c r="Z1997" i="1"/>
  <c r="H1996" i="1"/>
  <c r="Y1996" i="1"/>
  <c r="A1997" i="1"/>
  <c r="Q1997" i="1" s="1"/>
  <c r="R1997" i="1" s="1"/>
  <c r="S1997" i="1" s="1"/>
  <c r="T1999" i="1"/>
  <c r="Z1998" i="1" l="1"/>
  <c r="AA1998" i="1"/>
  <c r="H1997" i="1"/>
  <c r="Y1997" i="1"/>
  <c r="A1998" i="1"/>
  <c r="Q1998" i="1" s="1"/>
  <c r="R1998" i="1" s="1"/>
  <c r="S1998" i="1" s="1"/>
  <c r="T2000" i="1"/>
  <c r="AA1999" i="1" l="1"/>
  <c r="Z1999" i="1"/>
  <c r="H1998" i="1"/>
  <c r="Y1998" i="1"/>
  <c r="A1999" i="1"/>
  <c r="Q1999" i="1" s="1"/>
  <c r="R1999" i="1" s="1"/>
  <c r="S1999" i="1" s="1"/>
  <c r="T2001" i="1"/>
  <c r="Z2000" i="1" l="1"/>
  <c r="AA2000" i="1"/>
  <c r="H1999" i="1"/>
  <c r="Y1999" i="1"/>
  <c r="T2002" i="1"/>
  <c r="A2000" i="1"/>
  <c r="Q2000" i="1" s="1"/>
  <c r="R2000" i="1" s="1"/>
  <c r="S2000" i="1" s="1"/>
  <c r="AA2001" i="1" l="1"/>
  <c r="Z2001" i="1"/>
  <c r="H2000" i="1"/>
  <c r="Y2000" i="1"/>
  <c r="A2001" i="1"/>
  <c r="Q2001" i="1" s="1"/>
  <c r="R2001" i="1" s="1"/>
  <c r="S2001" i="1" s="1"/>
  <c r="T2003" i="1"/>
  <c r="Z2002" i="1" l="1"/>
  <c r="AA2002" i="1"/>
  <c r="H2001" i="1"/>
  <c r="Y2001" i="1"/>
  <c r="A2002" i="1"/>
  <c r="Q2002" i="1" s="1"/>
  <c r="R2002" i="1" s="1"/>
  <c r="S2002" i="1" s="1"/>
  <c r="T2004" i="1"/>
  <c r="AA2003" i="1" l="1"/>
  <c r="Z2003" i="1"/>
  <c r="H2002" i="1"/>
  <c r="Y2002" i="1"/>
  <c r="T2005" i="1"/>
  <c r="A2003" i="1"/>
  <c r="Q2003" i="1" s="1"/>
  <c r="R2003" i="1" s="1"/>
  <c r="S2003" i="1" s="1"/>
  <c r="Z2004" i="1" l="1"/>
  <c r="AA2004" i="1"/>
  <c r="H2003" i="1"/>
  <c r="Y2003" i="1"/>
  <c r="T2006" i="1"/>
  <c r="A2004" i="1"/>
  <c r="Q2004" i="1" s="1"/>
  <c r="R2004" i="1" s="1"/>
  <c r="S2004" i="1" s="1"/>
  <c r="AA2005" i="1" l="1"/>
  <c r="Z2005" i="1"/>
  <c r="H2004" i="1"/>
  <c r="Y2004" i="1"/>
  <c r="A2005" i="1"/>
  <c r="Q2005" i="1" s="1"/>
  <c r="R2005" i="1" s="1"/>
  <c r="S2005" i="1" s="1"/>
  <c r="T2007" i="1"/>
  <c r="Z2006" i="1" l="1"/>
  <c r="AA2006" i="1"/>
  <c r="H2005" i="1"/>
  <c r="Y2005" i="1"/>
  <c r="T2008" i="1"/>
  <c r="A2006" i="1"/>
  <c r="Q2006" i="1" s="1"/>
  <c r="R2006" i="1" s="1"/>
  <c r="S2006" i="1" s="1"/>
  <c r="AA2007" i="1" l="1"/>
  <c r="Z2007" i="1"/>
  <c r="H2006" i="1"/>
  <c r="Y2006" i="1"/>
  <c r="T2009" i="1"/>
  <c r="A2007" i="1"/>
  <c r="Q2007" i="1" s="1"/>
  <c r="R2007" i="1" s="1"/>
  <c r="S2007" i="1" s="1"/>
  <c r="Z2008" i="1" l="1"/>
  <c r="AA2008" i="1"/>
  <c r="H2007" i="1"/>
  <c r="Y2007" i="1"/>
  <c r="A2008" i="1"/>
  <c r="Q2008" i="1" s="1"/>
  <c r="R2008" i="1" s="1"/>
  <c r="S2008" i="1" s="1"/>
  <c r="T2010" i="1"/>
  <c r="AA2009" i="1" l="1"/>
  <c r="Z2009" i="1"/>
  <c r="H2008" i="1"/>
  <c r="Y2008" i="1"/>
  <c r="A2009" i="1"/>
  <c r="Q2009" i="1" s="1"/>
  <c r="R2009" i="1" s="1"/>
  <c r="S2009" i="1" s="1"/>
  <c r="T2011" i="1"/>
  <c r="Z2010" i="1" l="1"/>
  <c r="AA2010" i="1"/>
  <c r="H2009" i="1"/>
  <c r="Y2009" i="1"/>
  <c r="A2010" i="1"/>
  <c r="Q2010" i="1" s="1"/>
  <c r="R2010" i="1" s="1"/>
  <c r="S2010" i="1" s="1"/>
  <c r="T2012" i="1"/>
  <c r="AA2011" i="1" l="1"/>
  <c r="Z2011" i="1"/>
  <c r="H2010" i="1"/>
  <c r="Y2010" i="1"/>
  <c r="T2013" i="1"/>
  <c r="A2011" i="1"/>
  <c r="Q2011" i="1" s="1"/>
  <c r="R2011" i="1" s="1"/>
  <c r="S2011" i="1" s="1"/>
  <c r="Z2012" i="1" l="1"/>
  <c r="AA2012" i="1"/>
  <c r="H2011" i="1"/>
  <c r="Y2011" i="1"/>
  <c r="A2012" i="1"/>
  <c r="Q2012" i="1" s="1"/>
  <c r="R2012" i="1" s="1"/>
  <c r="S2012" i="1" s="1"/>
  <c r="T2014" i="1"/>
  <c r="AA2013" i="1" l="1"/>
  <c r="Z2013" i="1"/>
  <c r="H2012" i="1"/>
  <c r="Y2012" i="1"/>
  <c r="A2013" i="1"/>
  <c r="Q2013" i="1" s="1"/>
  <c r="R2013" i="1" s="1"/>
  <c r="S2013" i="1" s="1"/>
  <c r="T2015" i="1"/>
  <c r="Z2014" i="1" l="1"/>
  <c r="AA2014" i="1"/>
  <c r="H2013" i="1"/>
  <c r="Y2013" i="1"/>
  <c r="T2016" i="1"/>
  <c r="A2014" i="1"/>
  <c r="Q2014" i="1" s="1"/>
  <c r="R2014" i="1" s="1"/>
  <c r="S2014" i="1" s="1"/>
  <c r="AA2015" i="1" l="1"/>
  <c r="Z2015" i="1"/>
  <c r="H2014" i="1"/>
  <c r="Y2014" i="1"/>
  <c r="T2017" i="1"/>
  <c r="A2015" i="1"/>
  <c r="Q2015" i="1" s="1"/>
  <c r="R2015" i="1" s="1"/>
  <c r="S2015" i="1" s="1"/>
  <c r="Z2016" i="1" l="1"/>
  <c r="AA2016" i="1"/>
  <c r="H2015" i="1"/>
  <c r="Y2015" i="1"/>
  <c r="T2018" i="1"/>
  <c r="A2016" i="1"/>
  <c r="Q2016" i="1" s="1"/>
  <c r="R2016" i="1" s="1"/>
  <c r="S2016" i="1" s="1"/>
  <c r="AA2017" i="1" l="1"/>
  <c r="Z2017" i="1"/>
  <c r="H2016" i="1"/>
  <c r="Y2016" i="1"/>
  <c r="A2017" i="1"/>
  <c r="Q2017" i="1" s="1"/>
  <c r="R2017" i="1" s="1"/>
  <c r="S2017" i="1" s="1"/>
  <c r="T2019" i="1"/>
  <c r="Z2018" i="1" l="1"/>
  <c r="AA2018" i="1"/>
  <c r="H2017" i="1"/>
  <c r="Y2017" i="1"/>
  <c r="T2020" i="1"/>
  <c r="A2018" i="1"/>
  <c r="Q2018" i="1" s="1"/>
  <c r="R2018" i="1" s="1"/>
  <c r="AA2019" i="1" l="1"/>
  <c r="Z2019" i="1"/>
  <c r="H2018" i="1"/>
  <c r="T2021" i="1"/>
  <c r="A2019" i="1"/>
  <c r="Q2019" i="1" s="1"/>
  <c r="R2019" i="1" s="1"/>
  <c r="S2019" i="1" s="1"/>
  <c r="AA2020" i="1" l="1"/>
  <c r="Z2020" i="1"/>
  <c r="H2019" i="1"/>
  <c r="A2020" i="1"/>
  <c r="Q2020" i="1" s="1"/>
  <c r="R2020" i="1" s="1"/>
  <c r="S2020" i="1" s="1"/>
  <c r="T2022" i="1"/>
  <c r="Z2021" i="1" l="1"/>
  <c r="AA2021" i="1"/>
  <c r="H2020" i="1"/>
  <c r="A2021" i="1"/>
  <c r="Q2021" i="1" s="1"/>
  <c r="R2021" i="1" s="1"/>
  <c r="S2021" i="1" s="1"/>
  <c r="T2023" i="1"/>
  <c r="AA2022" i="1" l="1"/>
  <c r="Z2022" i="1"/>
  <c r="H2021" i="1"/>
  <c r="Y2021" i="1"/>
  <c r="A2022" i="1"/>
  <c r="Q2022" i="1" s="1"/>
  <c r="R2022" i="1" s="1"/>
  <c r="S2022" i="1" s="1"/>
  <c r="T2024" i="1"/>
  <c r="Z2023" i="1" l="1"/>
  <c r="AA2023" i="1"/>
  <c r="H2022" i="1"/>
  <c r="Y2022" i="1"/>
  <c r="T2025" i="1"/>
  <c r="A2023" i="1"/>
  <c r="Q2023" i="1" s="1"/>
  <c r="R2023" i="1" s="1"/>
  <c r="S2023" i="1" s="1"/>
  <c r="AA2024" i="1" l="1"/>
  <c r="Z2024" i="1"/>
  <c r="H2023" i="1"/>
  <c r="Y2023" i="1"/>
  <c r="T2026" i="1"/>
  <c r="A2024" i="1"/>
  <c r="Q2024" i="1" s="1"/>
  <c r="R2024" i="1" s="1"/>
  <c r="S2024" i="1" s="1"/>
  <c r="Z2025" i="1" l="1"/>
  <c r="AA2025" i="1"/>
  <c r="H2024" i="1"/>
  <c r="A2025" i="1"/>
  <c r="Q2025" i="1" s="1"/>
  <c r="R2025" i="1" s="1"/>
  <c r="S2025" i="1" s="1"/>
  <c r="T2027" i="1"/>
  <c r="AA2026" i="1" l="1"/>
  <c r="Z2026" i="1"/>
  <c r="H2025" i="1"/>
  <c r="Y2025" i="1"/>
  <c r="T2028" i="1"/>
  <c r="A2026" i="1"/>
  <c r="Q2026" i="1" s="1"/>
  <c r="R2026" i="1" s="1"/>
  <c r="S2026" i="1" s="1"/>
  <c r="Z2027" i="1" l="1"/>
  <c r="AA2027" i="1"/>
  <c r="H2026" i="1"/>
  <c r="Y2026" i="1"/>
  <c r="A2027" i="1"/>
  <c r="Q2027" i="1" s="1"/>
  <c r="R2027" i="1" s="1"/>
  <c r="S2027" i="1" s="1"/>
  <c r="T2029" i="1"/>
  <c r="AA2028" i="1" l="1"/>
  <c r="Z2028" i="1"/>
  <c r="H2027" i="1"/>
  <c r="Y2027" i="1"/>
  <c r="A2028" i="1"/>
  <c r="Q2028" i="1" s="1"/>
  <c r="R2028" i="1" s="1"/>
  <c r="S2028" i="1" s="1"/>
  <c r="T2030" i="1"/>
  <c r="Z2029" i="1" l="1"/>
  <c r="AA2029" i="1"/>
  <c r="H2028" i="1"/>
  <c r="Y2028" i="1"/>
  <c r="A2029" i="1"/>
  <c r="Q2029" i="1" s="1"/>
  <c r="R2029" i="1" s="1"/>
  <c r="S2029" i="1" s="1"/>
  <c r="T2031" i="1"/>
  <c r="AA2030" i="1" l="1"/>
  <c r="Z2030" i="1"/>
  <c r="H2029" i="1"/>
  <c r="Y2029" i="1"/>
  <c r="A2030" i="1"/>
  <c r="Q2030" i="1" s="1"/>
  <c r="R2030" i="1" s="1"/>
  <c r="S2030" i="1" s="1"/>
  <c r="T2032" i="1"/>
  <c r="Z2031" i="1" l="1"/>
  <c r="AA2031" i="1"/>
  <c r="H2030" i="1"/>
  <c r="Y2030" i="1"/>
  <c r="T2033" i="1"/>
  <c r="A2031" i="1"/>
  <c r="Q2031" i="1" s="1"/>
  <c r="R2031" i="1" s="1"/>
  <c r="S2031" i="1" s="1"/>
  <c r="AA2032" i="1" l="1"/>
  <c r="Z2032" i="1"/>
  <c r="H2031" i="1"/>
  <c r="Y2031" i="1"/>
  <c r="A2032" i="1"/>
  <c r="Q2032" i="1" s="1"/>
  <c r="R2032" i="1" s="1"/>
  <c r="S2032" i="1" s="1"/>
  <c r="T2034" i="1"/>
  <c r="Z2033" i="1" l="1"/>
  <c r="AA2033" i="1"/>
  <c r="H2032" i="1"/>
  <c r="Y2032" i="1"/>
  <c r="T2035" i="1"/>
  <c r="A2033" i="1"/>
  <c r="Q2033" i="1" s="1"/>
  <c r="R2033" i="1" s="1"/>
  <c r="S2033" i="1" s="1"/>
  <c r="AA2034" i="1" l="1"/>
  <c r="Z2034" i="1"/>
  <c r="H2033" i="1"/>
  <c r="Y2033" i="1"/>
  <c r="A2034" i="1"/>
  <c r="Q2034" i="1" s="1"/>
  <c r="R2034" i="1" s="1"/>
  <c r="S2034" i="1" s="1"/>
  <c r="T2036" i="1"/>
  <c r="Z2035" i="1" l="1"/>
  <c r="AA2035" i="1"/>
  <c r="H2034" i="1"/>
  <c r="Y2034" i="1"/>
  <c r="A2035" i="1"/>
  <c r="Q2035" i="1" s="1"/>
  <c r="R2035" i="1" s="1"/>
  <c r="S2035" i="1" s="1"/>
  <c r="T2037" i="1"/>
  <c r="AA2036" i="1" l="1"/>
  <c r="Z2036" i="1"/>
  <c r="H2035" i="1"/>
  <c r="Y2035" i="1"/>
  <c r="T2038" i="1"/>
  <c r="A2036" i="1"/>
  <c r="Q2036" i="1" s="1"/>
  <c r="R2036" i="1" s="1"/>
  <c r="S2036" i="1" s="1"/>
  <c r="Z2037" i="1" l="1"/>
  <c r="AA2037" i="1"/>
  <c r="H2036" i="1"/>
  <c r="Y2036" i="1"/>
  <c r="T2039" i="1"/>
  <c r="A2037" i="1"/>
  <c r="Q2037" i="1" s="1"/>
  <c r="R2037" i="1" s="1"/>
  <c r="S2037" i="1" s="1"/>
  <c r="AA2038" i="1" l="1"/>
  <c r="Z2038" i="1"/>
  <c r="H2037" i="1"/>
  <c r="Y2037" i="1"/>
  <c r="A2038" i="1"/>
  <c r="Q2038" i="1" s="1"/>
  <c r="R2038" i="1" s="1"/>
  <c r="S2038" i="1" s="1"/>
  <c r="T2040" i="1"/>
  <c r="Z2039" i="1" l="1"/>
  <c r="AA2039" i="1"/>
  <c r="H2038" i="1"/>
  <c r="Y2038" i="1"/>
  <c r="A2039" i="1"/>
  <c r="Q2039" i="1" s="1"/>
  <c r="R2039" i="1" s="1"/>
  <c r="S2039" i="1" s="1"/>
  <c r="T2041" i="1"/>
  <c r="AA2040" i="1" l="1"/>
  <c r="Z2040" i="1"/>
  <c r="H2039" i="1"/>
  <c r="Y2039" i="1"/>
  <c r="T2042" i="1"/>
  <c r="A2040" i="1"/>
  <c r="Q2040" i="1" s="1"/>
  <c r="R2040" i="1" s="1"/>
  <c r="S2040" i="1" s="1"/>
  <c r="Z2041" i="1" l="1"/>
  <c r="AA2041" i="1"/>
  <c r="H2040" i="1"/>
  <c r="Y2040" i="1"/>
  <c r="A2041" i="1"/>
  <c r="Q2041" i="1" s="1"/>
  <c r="R2041" i="1" s="1"/>
  <c r="S2041" i="1" s="1"/>
  <c r="T2043" i="1"/>
  <c r="AA2042" i="1" l="1"/>
  <c r="Z2042" i="1"/>
  <c r="H2041" i="1"/>
  <c r="Y2041" i="1"/>
  <c r="T2044" i="1"/>
  <c r="A2042" i="1"/>
  <c r="Q2042" i="1" s="1"/>
  <c r="R2042" i="1" s="1"/>
  <c r="S2042" i="1" s="1"/>
  <c r="Z2043" i="1" l="1"/>
  <c r="AA2043" i="1"/>
  <c r="H2042" i="1"/>
  <c r="Y2042" i="1"/>
  <c r="A2043" i="1"/>
  <c r="Q2043" i="1" s="1"/>
  <c r="R2043" i="1" s="1"/>
  <c r="S2043" i="1" s="1"/>
  <c r="T2045" i="1"/>
  <c r="AA2044" i="1" l="1"/>
  <c r="Z2044" i="1"/>
  <c r="H2043" i="1"/>
  <c r="Y2043" i="1"/>
  <c r="T2046" i="1"/>
  <c r="A2044" i="1"/>
  <c r="Q2044" i="1" s="1"/>
  <c r="R2044" i="1" s="1"/>
  <c r="S2044" i="1" s="1"/>
  <c r="Z2045" i="1" l="1"/>
  <c r="AA2045" i="1"/>
  <c r="H2044" i="1"/>
  <c r="Y2044" i="1"/>
  <c r="T2047" i="1"/>
  <c r="A2045" i="1"/>
  <c r="Q2045" i="1" s="1"/>
  <c r="R2045" i="1" s="1"/>
  <c r="S2045" i="1" s="1"/>
  <c r="AA2046" i="1" l="1"/>
  <c r="Z2046" i="1"/>
  <c r="H2045" i="1"/>
  <c r="Y2045" i="1"/>
  <c r="A2046" i="1"/>
  <c r="Q2046" i="1" s="1"/>
  <c r="R2046" i="1" s="1"/>
  <c r="S2046" i="1" s="1"/>
  <c r="T2048" i="1"/>
  <c r="Z2047" i="1" l="1"/>
  <c r="AA2047" i="1"/>
  <c r="H2046" i="1"/>
  <c r="Y2046" i="1"/>
  <c r="T2049" i="1"/>
  <c r="A2047" i="1"/>
  <c r="Q2047" i="1" s="1"/>
  <c r="R2047" i="1" s="1"/>
  <c r="S2047" i="1" s="1"/>
  <c r="AA2048" i="1" l="1"/>
  <c r="Z2048" i="1"/>
  <c r="H2047" i="1"/>
  <c r="Y2047" i="1"/>
  <c r="A2048" i="1"/>
  <c r="Q2048" i="1" s="1"/>
  <c r="R2048" i="1" s="1"/>
  <c r="T2050" i="1"/>
  <c r="AA2049" i="1" l="1"/>
  <c r="Z2049" i="1"/>
  <c r="H2048" i="1"/>
  <c r="U1929" i="1"/>
  <c r="W1929" i="1" s="1"/>
  <c r="T2051" i="1"/>
  <c r="A2049" i="1"/>
  <c r="Q2049" i="1" s="1"/>
  <c r="R2049" i="1" s="1"/>
  <c r="S2049" i="1" s="1"/>
  <c r="Z2050" i="1" l="1"/>
  <c r="AA2050" i="1"/>
  <c r="H2049" i="1"/>
  <c r="A2050" i="1"/>
  <c r="Q2050" i="1" s="1"/>
  <c r="R2050" i="1" s="1"/>
  <c r="S2050" i="1" s="1"/>
  <c r="T2052" i="1"/>
  <c r="AA2051" i="1" l="1"/>
  <c r="Z2051" i="1"/>
  <c r="H2050" i="1"/>
  <c r="A2051" i="1"/>
  <c r="Q2051" i="1" s="1"/>
  <c r="R2051" i="1" s="1"/>
  <c r="S2051" i="1" s="1"/>
  <c r="T2053" i="1"/>
  <c r="Z2052" i="1" l="1"/>
  <c r="AA2052" i="1"/>
  <c r="H2051" i="1"/>
  <c r="A2052" i="1"/>
  <c r="Q2052" i="1" s="1"/>
  <c r="R2052" i="1" s="1"/>
  <c r="S2052" i="1" s="1"/>
  <c r="T2054" i="1"/>
  <c r="AA2053" i="1" l="1"/>
  <c r="Z2053" i="1"/>
  <c r="H2052" i="1"/>
  <c r="A2053" i="1"/>
  <c r="Q2053" i="1" s="1"/>
  <c r="R2053" i="1" s="1"/>
  <c r="S2053" i="1" s="1"/>
  <c r="T2055" i="1"/>
  <c r="Z2054" i="1" l="1"/>
  <c r="AA2054" i="1"/>
  <c r="H2053" i="1"/>
  <c r="Y2053" i="1"/>
  <c r="T2056" i="1"/>
  <c r="A2054" i="1"/>
  <c r="Q2054" i="1" s="1"/>
  <c r="R2054" i="1" s="1"/>
  <c r="S2054" i="1" s="1"/>
  <c r="AA2055" i="1" l="1"/>
  <c r="Z2055" i="1"/>
  <c r="H2054" i="1"/>
  <c r="Y2054" i="1"/>
  <c r="A2055" i="1"/>
  <c r="Q2055" i="1" s="1"/>
  <c r="R2055" i="1" s="1"/>
  <c r="S2055" i="1" s="1"/>
  <c r="T2057" i="1"/>
  <c r="Z2056" i="1" l="1"/>
  <c r="AA2056" i="1"/>
  <c r="H2055" i="1"/>
  <c r="Y2055" i="1"/>
  <c r="A2056" i="1"/>
  <c r="Q2056" i="1" s="1"/>
  <c r="R2056" i="1" s="1"/>
  <c r="S2056" i="1" s="1"/>
  <c r="T2058" i="1"/>
  <c r="AA2057" i="1" l="1"/>
  <c r="Z2057" i="1"/>
  <c r="H2056" i="1"/>
  <c r="Y2056" i="1"/>
  <c r="T2059" i="1"/>
  <c r="A2057" i="1"/>
  <c r="Q2057" i="1" s="1"/>
  <c r="R2057" i="1" s="1"/>
  <c r="S2057" i="1" s="1"/>
  <c r="Z2058" i="1" l="1"/>
  <c r="AA2058" i="1"/>
  <c r="H2057" i="1"/>
  <c r="Y2057" i="1"/>
  <c r="T2060" i="1"/>
  <c r="A2058" i="1"/>
  <c r="Q2058" i="1" s="1"/>
  <c r="R2058" i="1" s="1"/>
  <c r="S2058" i="1" s="1"/>
  <c r="AA2059" i="1" l="1"/>
  <c r="Z2059" i="1"/>
  <c r="H2058" i="1"/>
  <c r="Y2058" i="1"/>
  <c r="T2061" i="1"/>
  <c r="A2059" i="1"/>
  <c r="Q2059" i="1" s="1"/>
  <c r="R2059" i="1" s="1"/>
  <c r="S2059" i="1" s="1"/>
  <c r="Z2060" i="1" l="1"/>
  <c r="AA2060" i="1"/>
  <c r="H2059" i="1"/>
  <c r="Y2059" i="1"/>
  <c r="A2060" i="1"/>
  <c r="Q2060" i="1" s="1"/>
  <c r="R2060" i="1" s="1"/>
  <c r="S2060" i="1" s="1"/>
  <c r="T2062" i="1"/>
  <c r="AA2061" i="1" l="1"/>
  <c r="Z2061" i="1"/>
  <c r="H2060" i="1"/>
  <c r="Y2060" i="1"/>
  <c r="T2063" i="1"/>
  <c r="A2061" i="1"/>
  <c r="Q2061" i="1" s="1"/>
  <c r="R2061" i="1" s="1"/>
  <c r="S2061" i="1" s="1"/>
  <c r="Z2062" i="1" l="1"/>
  <c r="AA2062" i="1"/>
  <c r="H2061" i="1"/>
  <c r="Y2061" i="1"/>
  <c r="T2064" i="1"/>
  <c r="A2062" i="1"/>
  <c r="Q2062" i="1" s="1"/>
  <c r="R2062" i="1" s="1"/>
  <c r="S2062" i="1" s="1"/>
  <c r="AA2063" i="1" l="1"/>
  <c r="Z2063" i="1"/>
  <c r="H2062" i="1"/>
  <c r="Y2062" i="1"/>
  <c r="A2063" i="1"/>
  <c r="Q2063" i="1" s="1"/>
  <c r="R2063" i="1" s="1"/>
  <c r="S2063" i="1" s="1"/>
  <c r="T2065" i="1"/>
  <c r="Z2064" i="1" l="1"/>
  <c r="AA2064" i="1"/>
  <c r="H2063" i="1"/>
  <c r="Y2063" i="1"/>
  <c r="T2066" i="1"/>
  <c r="A2064" i="1"/>
  <c r="Q2064" i="1" s="1"/>
  <c r="R2064" i="1" s="1"/>
  <c r="S2064" i="1" s="1"/>
  <c r="AA2065" i="1" l="1"/>
  <c r="Z2065" i="1"/>
  <c r="H2064" i="1"/>
  <c r="Y2064" i="1"/>
  <c r="A2065" i="1"/>
  <c r="Q2065" i="1" s="1"/>
  <c r="R2065" i="1" s="1"/>
  <c r="S2065" i="1" s="1"/>
  <c r="T2067" i="1"/>
  <c r="Z2066" i="1" l="1"/>
  <c r="AA2066" i="1"/>
  <c r="H2065" i="1"/>
  <c r="Y2065" i="1"/>
  <c r="T2068" i="1"/>
  <c r="A2066" i="1"/>
  <c r="Q2066" i="1" s="1"/>
  <c r="R2066" i="1" s="1"/>
  <c r="S2066" i="1" s="1"/>
  <c r="AA2067" i="1" l="1"/>
  <c r="Z2067" i="1"/>
  <c r="H2066" i="1"/>
  <c r="Y2066" i="1"/>
  <c r="A2067" i="1"/>
  <c r="Q2067" i="1" s="1"/>
  <c r="R2067" i="1" s="1"/>
  <c r="S2067" i="1" s="1"/>
  <c r="T2069" i="1"/>
  <c r="Z2068" i="1" l="1"/>
  <c r="AA2068" i="1"/>
  <c r="H2067" i="1"/>
  <c r="Y2067" i="1"/>
  <c r="T2070" i="1"/>
  <c r="A2068" i="1"/>
  <c r="Q2068" i="1" s="1"/>
  <c r="R2068" i="1" s="1"/>
  <c r="S2068" i="1" s="1"/>
  <c r="AA2069" i="1" l="1"/>
  <c r="Z2069" i="1"/>
  <c r="H2068" i="1"/>
  <c r="Y2068" i="1"/>
  <c r="A2069" i="1"/>
  <c r="Q2069" i="1" s="1"/>
  <c r="R2069" i="1" s="1"/>
  <c r="S2069" i="1" s="1"/>
  <c r="T2071" i="1"/>
  <c r="Z2070" i="1" l="1"/>
  <c r="AA2070" i="1"/>
  <c r="H2069" i="1"/>
  <c r="Y2069" i="1"/>
  <c r="T2072" i="1"/>
  <c r="A2070" i="1"/>
  <c r="Q2070" i="1" s="1"/>
  <c r="R2070" i="1" s="1"/>
  <c r="S2070" i="1" s="1"/>
  <c r="AA2071" i="1" l="1"/>
  <c r="Z2071" i="1"/>
  <c r="H2070" i="1"/>
  <c r="Y2070" i="1"/>
  <c r="A2071" i="1"/>
  <c r="Q2071" i="1" s="1"/>
  <c r="R2071" i="1" s="1"/>
  <c r="S2071" i="1" s="1"/>
  <c r="T2073" i="1"/>
  <c r="Z2072" i="1" l="1"/>
  <c r="AA2072" i="1"/>
  <c r="H2071" i="1"/>
  <c r="Y2071" i="1"/>
  <c r="A2072" i="1"/>
  <c r="Q2072" i="1" s="1"/>
  <c r="R2072" i="1" s="1"/>
  <c r="S2072" i="1" s="1"/>
  <c r="T2074" i="1"/>
  <c r="AA2073" i="1" l="1"/>
  <c r="Z2073" i="1"/>
  <c r="H2072" i="1"/>
  <c r="Y2072" i="1"/>
  <c r="T2075" i="1"/>
  <c r="A2073" i="1"/>
  <c r="Q2073" i="1" s="1"/>
  <c r="R2073" i="1" s="1"/>
  <c r="S2073" i="1" s="1"/>
  <c r="Z2074" i="1" l="1"/>
  <c r="AA2074" i="1"/>
  <c r="H2073" i="1"/>
  <c r="Y2073" i="1"/>
  <c r="T2076" i="1"/>
  <c r="A2074" i="1"/>
  <c r="Q2074" i="1" s="1"/>
  <c r="R2074" i="1" s="1"/>
  <c r="S2074" i="1" s="1"/>
  <c r="AA2075" i="1" l="1"/>
  <c r="Z2075" i="1"/>
  <c r="H2074" i="1"/>
  <c r="Y2074" i="1"/>
  <c r="A2075" i="1"/>
  <c r="Q2075" i="1" s="1"/>
  <c r="R2075" i="1" s="1"/>
  <c r="S2075" i="1" s="1"/>
  <c r="T2077" i="1"/>
  <c r="Z2076" i="1" l="1"/>
  <c r="AA2076" i="1"/>
  <c r="H2075" i="1"/>
  <c r="Y2075" i="1"/>
  <c r="A2076" i="1"/>
  <c r="Q2076" i="1" s="1"/>
  <c r="R2076" i="1" s="1"/>
  <c r="S2076" i="1" s="1"/>
  <c r="T2078" i="1"/>
  <c r="AA2077" i="1" l="1"/>
  <c r="Z2077" i="1"/>
  <c r="H2076" i="1"/>
  <c r="Y2076" i="1"/>
  <c r="T2079" i="1"/>
  <c r="A2077" i="1"/>
  <c r="Q2077" i="1" s="1"/>
  <c r="R2077" i="1" s="1"/>
  <c r="S2077" i="1" s="1"/>
  <c r="Z2078" i="1" l="1"/>
  <c r="AA2078" i="1"/>
  <c r="H2077" i="1"/>
  <c r="Y1990" i="1"/>
  <c r="Y2077" i="1"/>
  <c r="A2078" i="1"/>
  <c r="Q2078" i="1" s="1"/>
  <c r="R2078" i="1" s="1"/>
  <c r="S2078" i="1" s="1"/>
  <c r="T2080" i="1"/>
  <c r="AA2079" i="1" l="1"/>
  <c r="Z2079" i="1"/>
  <c r="H2078" i="1"/>
  <c r="Y2078" i="1"/>
  <c r="T2081" i="1"/>
  <c r="A2079" i="1"/>
  <c r="Q2079" i="1" s="1"/>
  <c r="R2079" i="1" s="1"/>
  <c r="S2079" i="1" s="1"/>
  <c r="AA2080" i="1" l="1"/>
  <c r="Z2080" i="1"/>
  <c r="H2079" i="1"/>
  <c r="A2080" i="1"/>
  <c r="Q2080" i="1" s="1"/>
  <c r="R2080" i="1" s="1"/>
  <c r="S2080" i="1" s="1"/>
  <c r="T2082" i="1"/>
  <c r="Z2081" i="1" l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S2082" i="1" s="1"/>
  <c r="T2084" i="1"/>
  <c r="Z2083" i="1" l="1"/>
  <c r="AA2083" i="1"/>
  <c r="H2082" i="1"/>
  <c r="T2085" i="1"/>
  <c r="A2083" i="1"/>
  <c r="Q2083" i="1" s="1"/>
  <c r="R2083" i="1" s="1"/>
  <c r="S2083" i="1" s="1"/>
  <c r="AA2084" i="1" l="1"/>
  <c r="Z2084" i="1"/>
  <c r="H2083" i="1"/>
  <c r="T2086" i="1"/>
  <c r="A2084" i="1"/>
  <c r="Q2084" i="1" s="1"/>
  <c r="R2084" i="1" s="1"/>
  <c r="S2084" i="1" s="1"/>
  <c r="Z2085" i="1" l="1"/>
  <c r="AA2085" i="1"/>
  <c r="H2084" i="1"/>
  <c r="Y2084" i="1"/>
  <c r="A2085" i="1"/>
  <c r="Q2085" i="1" s="1"/>
  <c r="R2085" i="1" s="1"/>
  <c r="S2085" i="1" s="1"/>
  <c r="T2087" i="1"/>
  <c r="AA2086" i="1" l="1"/>
  <c r="Z2086" i="1"/>
  <c r="H2085" i="1"/>
  <c r="Y2085" i="1"/>
  <c r="T2088" i="1"/>
  <c r="A2086" i="1"/>
  <c r="Q2086" i="1" s="1"/>
  <c r="R2086" i="1" s="1"/>
  <c r="S2086" i="1" s="1"/>
  <c r="Z2087" i="1" l="1"/>
  <c r="AA2087" i="1"/>
  <c r="H2086" i="1"/>
  <c r="Y2086" i="1"/>
  <c r="T2089" i="1"/>
  <c r="A2087" i="1"/>
  <c r="Q2087" i="1" s="1"/>
  <c r="R2087" i="1" s="1"/>
  <c r="S2087" i="1" s="1"/>
  <c r="AA2088" i="1" l="1"/>
  <c r="Z2088" i="1"/>
  <c r="H2087" i="1"/>
  <c r="Y2087" i="1"/>
  <c r="A2088" i="1"/>
  <c r="Q2088" i="1" s="1"/>
  <c r="R2088" i="1" s="1"/>
  <c r="S2088" i="1" s="1"/>
  <c r="T2090" i="1"/>
  <c r="Z2089" i="1" l="1"/>
  <c r="AA2089" i="1"/>
  <c r="H2088" i="1"/>
  <c r="Y2088" i="1"/>
  <c r="T2091" i="1"/>
  <c r="A2089" i="1"/>
  <c r="Q2089" i="1" s="1"/>
  <c r="R2089" i="1" s="1"/>
  <c r="S2089" i="1" s="1"/>
  <c r="AA2090" i="1" l="1"/>
  <c r="Z2090" i="1"/>
  <c r="H2089" i="1"/>
  <c r="Y2089" i="1"/>
  <c r="T2092" i="1"/>
  <c r="A2090" i="1"/>
  <c r="Q2090" i="1" s="1"/>
  <c r="R2090" i="1" s="1"/>
  <c r="S2090" i="1" s="1"/>
  <c r="Z2091" i="1" l="1"/>
  <c r="AA2091" i="1"/>
  <c r="H2090" i="1"/>
  <c r="Y2090" i="1"/>
  <c r="A2091" i="1"/>
  <c r="Q2091" i="1" s="1"/>
  <c r="R2091" i="1" s="1"/>
  <c r="S2091" i="1" s="1"/>
  <c r="T2093" i="1"/>
  <c r="AA2092" i="1" l="1"/>
  <c r="Z2092" i="1"/>
  <c r="H2091" i="1"/>
  <c r="Y2091" i="1"/>
  <c r="T2094" i="1"/>
  <c r="A2092" i="1"/>
  <c r="Q2092" i="1" s="1"/>
  <c r="R2092" i="1" s="1"/>
  <c r="S2092" i="1" s="1"/>
  <c r="Z2093" i="1" l="1"/>
  <c r="AA2093" i="1"/>
  <c r="H2092" i="1"/>
  <c r="Y2092" i="1"/>
  <c r="A2093" i="1"/>
  <c r="Q2093" i="1" s="1"/>
  <c r="R2093" i="1" s="1"/>
  <c r="S2093" i="1" s="1"/>
  <c r="T2095" i="1"/>
  <c r="AA2094" i="1" l="1"/>
  <c r="Z2094" i="1"/>
  <c r="H2093" i="1"/>
  <c r="Y2093" i="1"/>
  <c r="T2096" i="1"/>
  <c r="A2094" i="1"/>
  <c r="Q2094" i="1" s="1"/>
  <c r="R2094" i="1" s="1"/>
  <c r="S2094" i="1" s="1"/>
  <c r="Z2095" i="1" l="1"/>
  <c r="AA2095" i="1"/>
  <c r="H2094" i="1"/>
  <c r="Y2094" i="1"/>
  <c r="A2095" i="1"/>
  <c r="Q2095" i="1" s="1"/>
  <c r="R2095" i="1" s="1"/>
  <c r="S2095" i="1" s="1"/>
  <c r="T2097" i="1"/>
  <c r="AA2096" i="1" l="1"/>
  <c r="Z2096" i="1"/>
  <c r="H2095" i="1"/>
  <c r="Y2095" i="1"/>
  <c r="A2096" i="1"/>
  <c r="Q2096" i="1" s="1"/>
  <c r="R2096" i="1" s="1"/>
  <c r="S2096" i="1" s="1"/>
  <c r="T2098" i="1"/>
  <c r="Z2097" i="1" l="1"/>
  <c r="AA2097" i="1"/>
  <c r="H2096" i="1"/>
  <c r="Y2096" i="1"/>
  <c r="T2099" i="1"/>
  <c r="A2097" i="1"/>
  <c r="Q2097" i="1" s="1"/>
  <c r="R2097" i="1" s="1"/>
  <c r="S2097" i="1" s="1"/>
  <c r="AA2098" i="1" l="1"/>
  <c r="Z2098" i="1"/>
  <c r="H2097" i="1"/>
  <c r="Y2097" i="1"/>
  <c r="A2098" i="1"/>
  <c r="Q2098" i="1" s="1"/>
  <c r="R2098" i="1" s="1"/>
  <c r="S2098" i="1" s="1"/>
  <c r="T2100" i="1"/>
  <c r="Z2099" i="1" l="1"/>
  <c r="AA2099" i="1"/>
  <c r="H2098" i="1"/>
  <c r="Y2098" i="1"/>
  <c r="T2101" i="1"/>
  <c r="A2099" i="1"/>
  <c r="Q2099" i="1" s="1"/>
  <c r="R2099" i="1" s="1"/>
  <c r="S2099" i="1" s="1"/>
  <c r="AA2100" i="1" l="1"/>
  <c r="Z2100" i="1"/>
  <c r="H2099" i="1"/>
  <c r="Y2099" i="1"/>
  <c r="T2102" i="1"/>
  <c r="A2100" i="1"/>
  <c r="Q2100" i="1" s="1"/>
  <c r="R2100" i="1" s="1"/>
  <c r="S2100" i="1" s="1"/>
  <c r="Z2101" i="1" l="1"/>
  <c r="AA2101" i="1"/>
  <c r="H2100" i="1"/>
  <c r="Y2100" i="1"/>
  <c r="A2101" i="1"/>
  <c r="Q2101" i="1" s="1"/>
  <c r="R2101" i="1" s="1"/>
  <c r="S2101" i="1" s="1"/>
  <c r="T2103" i="1"/>
  <c r="AA2102" i="1" l="1"/>
  <c r="Z2102" i="1"/>
  <c r="H2101" i="1"/>
  <c r="Y2101" i="1"/>
  <c r="T2104" i="1"/>
  <c r="A2102" i="1"/>
  <c r="Q2102" i="1" s="1"/>
  <c r="R2102" i="1" s="1"/>
  <c r="S2102" i="1" s="1"/>
  <c r="Z2103" i="1" l="1"/>
  <c r="AA2103" i="1"/>
  <c r="H2102" i="1"/>
  <c r="Y2102" i="1"/>
  <c r="T2105" i="1"/>
  <c r="A2103" i="1"/>
  <c r="Q2103" i="1" s="1"/>
  <c r="R2103" i="1" s="1"/>
  <c r="S2103" i="1" s="1"/>
  <c r="AA2104" i="1" l="1"/>
  <c r="Z2104" i="1"/>
  <c r="H2103" i="1"/>
  <c r="Y2103" i="1"/>
  <c r="A2104" i="1"/>
  <c r="Q2104" i="1" s="1"/>
  <c r="R2104" i="1" s="1"/>
  <c r="S2104" i="1" s="1"/>
  <c r="T2106" i="1"/>
  <c r="Z2105" i="1" l="1"/>
  <c r="AA2105" i="1"/>
  <c r="H2104" i="1"/>
  <c r="Y2104" i="1"/>
  <c r="T2107" i="1"/>
  <c r="A2105" i="1"/>
  <c r="Q2105" i="1" s="1"/>
  <c r="R2105" i="1" s="1"/>
  <c r="S2105" i="1" s="1"/>
  <c r="AA2106" i="1" l="1"/>
  <c r="Z2106" i="1"/>
  <c r="H2105" i="1"/>
  <c r="Y2105" i="1"/>
  <c r="A2106" i="1"/>
  <c r="Q2106" i="1" s="1"/>
  <c r="R2106" i="1" s="1"/>
  <c r="S2106" i="1" s="1"/>
  <c r="T2108" i="1"/>
  <c r="Z2107" i="1" l="1"/>
  <c r="AA2107" i="1"/>
  <c r="H2106" i="1"/>
  <c r="Y2106" i="1"/>
  <c r="A2107" i="1"/>
  <c r="Q2107" i="1" s="1"/>
  <c r="R2107" i="1" s="1"/>
  <c r="S2107" i="1" s="1"/>
  <c r="T2109" i="1"/>
  <c r="Z2108" i="1" l="1"/>
  <c r="AA2108" i="1"/>
  <c r="H2107" i="1"/>
  <c r="T2110" i="1"/>
  <c r="A2108" i="1"/>
  <c r="Q2108" i="1" s="1"/>
  <c r="R2108" i="1" s="1"/>
  <c r="S2108" i="1" s="1"/>
  <c r="AA2109" i="1" l="1"/>
  <c r="Z2109" i="1"/>
  <c r="H2108" i="1"/>
  <c r="A2109" i="1"/>
  <c r="Q2109" i="1" s="1"/>
  <c r="R2109" i="1" s="1"/>
  <c r="T2111" i="1"/>
  <c r="Z2110" i="1" l="1"/>
  <c r="AA2110" i="1"/>
  <c r="H2109" i="1"/>
  <c r="T2112" i="1"/>
  <c r="A2110" i="1"/>
  <c r="Q2110" i="1" s="1"/>
  <c r="R2110" i="1" s="1"/>
  <c r="S2110" i="1" s="1"/>
  <c r="AA2111" i="1" l="1"/>
  <c r="Z2111" i="1"/>
  <c r="H2110" i="1"/>
  <c r="A2111" i="1"/>
  <c r="Q2111" i="1" s="1"/>
  <c r="R2111" i="1" s="1"/>
  <c r="S2111" i="1" s="1"/>
  <c r="T2113" i="1"/>
  <c r="Z2112" i="1" l="1"/>
  <c r="AA2112" i="1"/>
  <c r="H2111" i="1"/>
  <c r="A2112" i="1"/>
  <c r="Q2112" i="1" s="1"/>
  <c r="R2112" i="1" s="1"/>
  <c r="S2112" i="1" s="1"/>
  <c r="T2114" i="1"/>
  <c r="AA2113" i="1" l="1"/>
  <c r="Z2113" i="1"/>
  <c r="H2112" i="1"/>
  <c r="A2113" i="1"/>
  <c r="Q2113" i="1" s="1"/>
  <c r="R2113" i="1" s="1"/>
  <c r="S2113" i="1" s="1"/>
  <c r="T2115" i="1"/>
  <c r="Z2114" i="1" l="1"/>
  <c r="AA2114" i="1"/>
  <c r="H2113" i="1"/>
  <c r="Y2113" i="1"/>
  <c r="A2114" i="1"/>
  <c r="Q2114" i="1" s="1"/>
  <c r="R2114" i="1" s="1"/>
  <c r="S2114" i="1" s="1"/>
  <c r="T2116" i="1"/>
  <c r="AA2115" i="1" l="1"/>
  <c r="Z2115" i="1"/>
  <c r="H2114" i="1"/>
  <c r="Y2114" i="1"/>
  <c r="T2117" i="1"/>
  <c r="A2115" i="1"/>
  <c r="Q2115" i="1" s="1"/>
  <c r="R2115" i="1" s="1"/>
  <c r="S2115" i="1" s="1"/>
  <c r="Z2116" i="1" l="1"/>
  <c r="AA2116" i="1"/>
  <c r="H2115" i="1"/>
  <c r="Y2115" i="1"/>
  <c r="A2116" i="1"/>
  <c r="Q2116" i="1" s="1"/>
  <c r="R2116" i="1" s="1"/>
  <c r="S2116" i="1" s="1"/>
  <c r="T2118" i="1"/>
  <c r="AA2117" i="1" l="1"/>
  <c r="Z2117" i="1"/>
  <c r="H2116" i="1"/>
  <c r="Y2116" i="1"/>
  <c r="A2117" i="1"/>
  <c r="Q2117" i="1" s="1"/>
  <c r="R2117" i="1" s="1"/>
  <c r="S2117" i="1" s="1"/>
  <c r="T2119" i="1"/>
  <c r="Z2118" i="1" l="1"/>
  <c r="AA2118" i="1"/>
  <c r="H2117" i="1"/>
  <c r="Y2117" i="1"/>
  <c r="A2118" i="1"/>
  <c r="Q2118" i="1" s="1"/>
  <c r="R2118" i="1" s="1"/>
  <c r="S2118" i="1" s="1"/>
  <c r="T2120" i="1"/>
  <c r="AA2119" i="1" l="1"/>
  <c r="Z2119" i="1"/>
  <c r="H2118" i="1"/>
  <c r="Y2118" i="1"/>
  <c r="A2119" i="1"/>
  <c r="Q2119" i="1" s="1"/>
  <c r="R2119" i="1" s="1"/>
  <c r="S2119" i="1" s="1"/>
  <c r="T2121" i="1"/>
  <c r="Z2120" i="1" l="1"/>
  <c r="AA2120" i="1"/>
  <c r="H2119" i="1"/>
  <c r="Y2119" i="1"/>
  <c r="A2120" i="1"/>
  <c r="Q2120" i="1" s="1"/>
  <c r="R2120" i="1" s="1"/>
  <c r="S2120" i="1" s="1"/>
  <c r="T2122" i="1"/>
  <c r="AA2121" i="1" l="1"/>
  <c r="Z2121" i="1"/>
  <c r="H2120" i="1"/>
  <c r="Y2120" i="1"/>
  <c r="A2121" i="1"/>
  <c r="Q2121" i="1" s="1"/>
  <c r="R2121" i="1" s="1"/>
  <c r="S2121" i="1" s="1"/>
  <c r="T2123" i="1"/>
  <c r="Z2122" i="1" l="1"/>
  <c r="AA2122" i="1"/>
  <c r="H2121" i="1"/>
  <c r="Y2121" i="1"/>
  <c r="A2122" i="1"/>
  <c r="Q2122" i="1" s="1"/>
  <c r="R2122" i="1" s="1"/>
  <c r="S2122" i="1" s="1"/>
  <c r="T2124" i="1"/>
  <c r="AA2123" i="1" l="1"/>
  <c r="Z2123" i="1"/>
  <c r="H2122" i="1"/>
  <c r="Y2122" i="1"/>
  <c r="T2125" i="1"/>
  <c r="A2123" i="1"/>
  <c r="Q2123" i="1" s="1"/>
  <c r="R2123" i="1" s="1"/>
  <c r="S2123" i="1" s="1"/>
  <c r="Z2124" i="1" l="1"/>
  <c r="AA2124" i="1"/>
  <c r="H2123" i="1"/>
  <c r="Y2123" i="1"/>
  <c r="A2124" i="1"/>
  <c r="Q2124" i="1" s="1"/>
  <c r="R2124" i="1" s="1"/>
  <c r="S2124" i="1" s="1"/>
  <c r="T2126" i="1"/>
  <c r="AA2125" i="1" l="1"/>
  <c r="Z2125" i="1"/>
  <c r="H2124" i="1"/>
  <c r="Y2124" i="1"/>
  <c r="A2125" i="1"/>
  <c r="Q2125" i="1" s="1"/>
  <c r="R2125" i="1" s="1"/>
  <c r="S2125" i="1" s="1"/>
  <c r="T2127" i="1"/>
  <c r="Z2126" i="1" l="1"/>
  <c r="AA2126" i="1"/>
  <c r="H2125" i="1"/>
  <c r="Y2125" i="1"/>
  <c r="A2126" i="1"/>
  <c r="Q2126" i="1" s="1"/>
  <c r="R2126" i="1" s="1"/>
  <c r="S2126" i="1" s="1"/>
  <c r="T2128" i="1"/>
  <c r="AA2127" i="1" l="1"/>
  <c r="Z2127" i="1"/>
  <c r="H2126" i="1"/>
  <c r="Y2126" i="1"/>
  <c r="T2129" i="1"/>
  <c r="A2127" i="1"/>
  <c r="Q2127" i="1" s="1"/>
  <c r="R2127" i="1" s="1"/>
  <c r="S2127" i="1" s="1"/>
  <c r="Z2128" i="1" l="1"/>
  <c r="AA2128" i="1"/>
  <c r="H2127" i="1"/>
  <c r="Y2127" i="1"/>
  <c r="A2128" i="1"/>
  <c r="Q2128" i="1" s="1"/>
  <c r="R2128" i="1" s="1"/>
  <c r="S2128" i="1" s="1"/>
  <c r="T2130" i="1"/>
  <c r="AA2129" i="1" l="1"/>
  <c r="Z2129" i="1"/>
  <c r="H2128" i="1"/>
  <c r="Y2128" i="1"/>
  <c r="T2131" i="1"/>
  <c r="A2129" i="1"/>
  <c r="Q2129" i="1" s="1"/>
  <c r="R2129" i="1" s="1"/>
  <c r="S2129" i="1" s="1"/>
  <c r="Z2130" i="1" l="1"/>
  <c r="AA2130" i="1"/>
  <c r="H2129" i="1"/>
  <c r="Y2129" i="1"/>
  <c r="T2132" i="1"/>
  <c r="A2130" i="1"/>
  <c r="Q2130" i="1" s="1"/>
  <c r="R2130" i="1" s="1"/>
  <c r="S2130" i="1" s="1"/>
  <c r="AA2131" i="1" l="1"/>
  <c r="Z2131" i="1"/>
  <c r="H2130" i="1"/>
  <c r="Y2130" i="1"/>
  <c r="A2131" i="1"/>
  <c r="Q2131" i="1" s="1"/>
  <c r="R2131" i="1" s="1"/>
  <c r="S2131" i="1" s="1"/>
  <c r="T2133" i="1"/>
  <c r="Z2132" i="1" l="1"/>
  <c r="AA2132" i="1"/>
  <c r="H2131" i="1"/>
  <c r="Y2131" i="1"/>
  <c r="T2134" i="1"/>
  <c r="A2132" i="1"/>
  <c r="Q2132" i="1" s="1"/>
  <c r="R2132" i="1" s="1"/>
  <c r="S2132" i="1" s="1"/>
  <c r="AA2133" i="1" l="1"/>
  <c r="Z2133" i="1"/>
  <c r="H2132" i="1"/>
  <c r="Y2132" i="1"/>
  <c r="A2133" i="1"/>
  <c r="Q2133" i="1" s="1"/>
  <c r="R2133" i="1" s="1"/>
  <c r="S2133" i="1" s="1"/>
  <c r="T2135" i="1"/>
  <c r="Z2134" i="1" l="1"/>
  <c r="AA2134" i="1"/>
  <c r="H2133" i="1"/>
  <c r="Y2133" i="1"/>
  <c r="T2136" i="1"/>
  <c r="A2134" i="1"/>
  <c r="Q2134" i="1" s="1"/>
  <c r="R2134" i="1" s="1"/>
  <c r="S2134" i="1" s="1"/>
  <c r="AA2135" i="1" l="1"/>
  <c r="Z2135" i="1"/>
  <c r="H2134" i="1"/>
  <c r="Y2134" i="1"/>
  <c r="T2137" i="1"/>
  <c r="A2135" i="1"/>
  <c r="Q2135" i="1" s="1"/>
  <c r="R2135" i="1" s="1"/>
  <c r="S2135" i="1" s="1"/>
  <c r="Z2136" i="1" l="1"/>
  <c r="AA2136" i="1"/>
  <c r="H2135" i="1"/>
  <c r="Y2135" i="1"/>
  <c r="A2136" i="1"/>
  <c r="Q2136" i="1" s="1"/>
  <c r="R2136" i="1" s="1"/>
  <c r="S2136" i="1" s="1"/>
  <c r="T2138" i="1"/>
  <c r="AA2137" i="1" l="1"/>
  <c r="Z2137" i="1"/>
  <c r="H2136" i="1"/>
  <c r="Y2136" i="1"/>
  <c r="T2139" i="1"/>
  <c r="A2137" i="1"/>
  <c r="Q2137" i="1" s="1"/>
  <c r="R2137" i="1" s="1"/>
  <c r="S2137" i="1" s="1"/>
  <c r="Z2138" i="1" l="1"/>
  <c r="AA2138" i="1"/>
  <c r="H2137" i="1"/>
  <c r="Y2137" i="1"/>
  <c r="T2140" i="1"/>
  <c r="A2138" i="1"/>
  <c r="Q2138" i="1" s="1"/>
  <c r="R2138" i="1" s="1"/>
  <c r="S2138" i="1" s="1"/>
  <c r="AA2139" i="1" l="1"/>
  <c r="Z2139" i="1"/>
  <c r="H2138" i="1"/>
  <c r="A2139" i="1"/>
  <c r="Q2139" i="1" s="1"/>
  <c r="R2139" i="1" s="1"/>
  <c r="S2139" i="1" s="1"/>
  <c r="T2141" i="1"/>
  <c r="Z2140" i="1" l="1"/>
  <c r="AA2140" i="1"/>
  <c r="H2139" i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S2141" i="1" s="1"/>
  <c r="Z2142" i="1" l="1"/>
  <c r="AA2142" i="1"/>
  <c r="H2141" i="1"/>
  <c r="Y2141" i="1"/>
  <c r="A2142" i="1"/>
  <c r="Q2142" i="1" s="1"/>
  <c r="R2142" i="1" s="1"/>
  <c r="S2142" i="1" s="1"/>
  <c r="T2144" i="1"/>
  <c r="AA2143" i="1" l="1"/>
  <c r="Z2143" i="1"/>
  <c r="H2142" i="1"/>
  <c r="T2145" i="1"/>
  <c r="A2143" i="1"/>
  <c r="Q2143" i="1" s="1"/>
  <c r="R2143" i="1" s="1"/>
  <c r="S2143" i="1" s="1"/>
  <c r="Z2144" i="1" l="1"/>
  <c r="AA2144" i="1"/>
  <c r="H2143" i="1"/>
  <c r="A2144" i="1"/>
  <c r="Q2144" i="1" s="1"/>
  <c r="R2144" i="1" s="1"/>
  <c r="S2144" i="1" s="1"/>
  <c r="T2146" i="1"/>
  <c r="AA2145" i="1" l="1"/>
  <c r="Z2145" i="1"/>
  <c r="H2144" i="1"/>
  <c r="Y2144" i="1"/>
  <c r="T2147" i="1"/>
  <c r="A2145" i="1"/>
  <c r="Q2145" i="1" s="1"/>
  <c r="R2145" i="1" s="1"/>
  <c r="S2145" i="1" s="1"/>
  <c r="Z2146" i="1" l="1"/>
  <c r="AA2146" i="1"/>
  <c r="H2145" i="1"/>
  <c r="Y2145" i="1"/>
  <c r="T2148" i="1"/>
  <c r="A2146" i="1"/>
  <c r="Q2146" i="1" s="1"/>
  <c r="R2146" i="1" s="1"/>
  <c r="S2146" i="1" s="1"/>
  <c r="AA2147" i="1" l="1"/>
  <c r="Z2147" i="1"/>
  <c r="H2146" i="1"/>
  <c r="Y2146" i="1"/>
  <c r="T2149" i="1"/>
  <c r="A2147" i="1"/>
  <c r="Q2147" i="1" s="1"/>
  <c r="R2147" i="1" s="1"/>
  <c r="S2147" i="1" s="1"/>
  <c r="Z2148" i="1" l="1"/>
  <c r="AA2148" i="1"/>
  <c r="H2147" i="1"/>
  <c r="Y2147" i="1"/>
  <c r="T2150" i="1"/>
  <c r="A2148" i="1"/>
  <c r="Q2148" i="1" s="1"/>
  <c r="R2148" i="1" s="1"/>
  <c r="S2148" i="1" s="1"/>
  <c r="AA2149" i="1" l="1"/>
  <c r="Z2149" i="1"/>
  <c r="H2148" i="1"/>
  <c r="Y2148" i="1"/>
  <c r="A2149" i="1"/>
  <c r="Q2149" i="1" s="1"/>
  <c r="R2149" i="1" s="1"/>
  <c r="S2149" i="1" s="1"/>
  <c r="T2151" i="1"/>
  <c r="Z2150" i="1" l="1"/>
  <c r="AA2150" i="1"/>
  <c r="H2149" i="1"/>
  <c r="Y2149" i="1"/>
  <c r="T2152" i="1"/>
  <c r="A2150" i="1"/>
  <c r="Q2150" i="1" s="1"/>
  <c r="R2150" i="1" s="1"/>
  <c r="S2150" i="1" s="1"/>
  <c r="AA2151" i="1" l="1"/>
  <c r="Z2151" i="1"/>
  <c r="H2150" i="1"/>
  <c r="Y2150" i="1"/>
  <c r="A2151" i="1"/>
  <c r="Q2151" i="1" s="1"/>
  <c r="R2151" i="1" s="1"/>
  <c r="S2151" i="1" s="1"/>
  <c r="T2153" i="1"/>
  <c r="Z2152" i="1" l="1"/>
  <c r="AA2152" i="1"/>
  <c r="H2151" i="1"/>
  <c r="Y2151" i="1"/>
  <c r="A2152" i="1"/>
  <c r="Q2152" i="1" s="1"/>
  <c r="R2152" i="1" s="1"/>
  <c r="S2152" i="1" s="1"/>
  <c r="T2154" i="1"/>
  <c r="AA2153" i="1" l="1"/>
  <c r="Z2153" i="1"/>
  <c r="H2152" i="1"/>
  <c r="Y2152" i="1"/>
  <c r="A2153" i="1"/>
  <c r="Q2153" i="1" s="1"/>
  <c r="R2153" i="1" s="1"/>
  <c r="S2153" i="1" s="1"/>
  <c r="T2155" i="1"/>
  <c r="Z2154" i="1" l="1"/>
  <c r="AA2154" i="1"/>
  <c r="H2153" i="1"/>
  <c r="Y2153" i="1"/>
  <c r="A2154" i="1"/>
  <c r="Q2154" i="1" s="1"/>
  <c r="R2154" i="1" s="1"/>
  <c r="S2154" i="1" s="1"/>
  <c r="T2156" i="1"/>
  <c r="AA2155" i="1" l="1"/>
  <c r="Z2155" i="1"/>
  <c r="H2154" i="1"/>
  <c r="Y2154" i="1"/>
  <c r="T2157" i="1"/>
  <c r="A2155" i="1"/>
  <c r="Q2155" i="1" s="1"/>
  <c r="R2155" i="1" s="1"/>
  <c r="S2155" i="1" s="1"/>
  <c r="Z2156" i="1" l="1"/>
  <c r="AA2156" i="1"/>
  <c r="H2155" i="1"/>
  <c r="Y2155" i="1"/>
  <c r="A2156" i="1"/>
  <c r="Q2156" i="1" s="1"/>
  <c r="R2156" i="1" s="1"/>
  <c r="S2156" i="1" s="1"/>
  <c r="T2158" i="1"/>
  <c r="AA2157" i="1" l="1"/>
  <c r="Z2157" i="1"/>
  <c r="H2156" i="1"/>
  <c r="Y2156" i="1"/>
  <c r="A2157" i="1"/>
  <c r="Q2157" i="1" s="1"/>
  <c r="R2157" i="1" s="1"/>
  <c r="S2157" i="1" s="1"/>
  <c r="T2159" i="1"/>
  <c r="Z2158" i="1" l="1"/>
  <c r="AA2158" i="1"/>
  <c r="H2157" i="1"/>
  <c r="Y2157" i="1"/>
  <c r="T2160" i="1"/>
  <c r="A2158" i="1"/>
  <c r="Q2158" i="1" s="1"/>
  <c r="R2158" i="1" s="1"/>
  <c r="S2158" i="1" s="1"/>
  <c r="AA2159" i="1" l="1"/>
  <c r="Z2159" i="1"/>
  <c r="H2158" i="1"/>
  <c r="Y2158" i="1"/>
  <c r="A2159" i="1"/>
  <c r="Q2159" i="1" s="1"/>
  <c r="R2159" i="1" s="1"/>
  <c r="S2159" i="1" s="1"/>
  <c r="T2161" i="1"/>
  <c r="Z2160" i="1" l="1"/>
  <c r="AA2160" i="1"/>
  <c r="H2159" i="1"/>
  <c r="Y2159" i="1"/>
  <c r="T2162" i="1"/>
  <c r="A2160" i="1"/>
  <c r="Q2160" i="1" s="1"/>
  <c r="R2160" i="1" s="1"/>
  <c r="S2160" i="1" s="1"/>
  <c r="AA2161" i="1" l="1"/>
  <c r="Z2161" i="1"/>
  <c r="H2160" i="1"/>
  <c r="Y2160" i="1"/>
  <c r="A2161" i="1"/>
  <c r="Q2161" i="1" s="1"/>
  <c r="R2161" i="1" s="1"/>
  <c r="S2161" i="1" s="1"/>
  <c r="T2163" i="1"/>
  <c r="Z2162" i="1" l="1"/>
  <c r="AA2162" i="1"/>
  <c r="H2161" i="1"/>
  <c r="Y2161" i="1"/>
  <c r="T2164" i="1"/>
  <c r="A2162" i="1"/>
  <c r="Q2162" i="1" s="1"/>
  <c r="R2162" i="1" s="1"/>
  <c r="S2162" i="1" s="1"/>
  <c r="AA2163" i="1" l="1"/>
  <c r="Z2163" i="1"/>
  <c r="H2162" i="1"/>
  <c r="Y2162" i="1"/>
  <c r="A2163" i="1"/>
  <c r="Q2163" i="1" s="1"/>
  <c r="R2163" i="1" s="1"/>
  <c r="S2163" i="1" s="1"/>
  <c r="T2165" i="1"/>
  <c r="Z2164" i="1" l="1"/>
  <c r="AA2164" i="1"/>
  <c r="H2163" i="1"/>
  <c r="Y2163" i="1"/>
  <c r="T2166" i="1"/>
  <c r="A2164" i="1"/>
  <c r="Q2164" i="1" s="1"/>
  <c r="R2164" i="1" s="1"/>
  <c r="S2164" i="1" s="1"/>
  <c r="AA2165" i="1" l="1"/>
  <c r="Z2165" i="1"/>
  <c r="H2164" i="1"/>
  <c r="Y2164" i="1"/>
  <c r="A2165" i="1"/>
  <c r="Q2165" i="1" s="1"/>
  <c r="R2165" i="1" s="1"/>
  <c r="S2165" i="1" s="1"/>
  <c r="T2167" i="1"/>
  <c r="Z2166" i="1" l="1"/>
  <c r="AA2166" i="1"/>
  <c r="H2165" i="1"/>
  <c r="Y2165" i="1"/>
  <c r="A2166" i="1"/>
  <c r="Q2166" i="1" s="1"/>
  <c r="R2166" i="1" s="1"/>
  <c r="S2166" i="1" s="1"/>
  <c r="T2168" i="1"/>
  <c r="AA2167" i="1" l="1"/>
  <c r="Z2167" i="1"/>
  <c r="H2166" i="1"/>
  <c r="Y2166" i="1"/>
  <c r="T2169" i="1"/>
  <c r="A2167" i="1"/>
  <c r="Q2167" i="1" s="1"/>
  <c r="R2167" i="1" s="1"/>
  <c r="S2167" i="1" s="1"/>
  <c r="Z2168" i="1" l="1"/>
  <c r="AA2168" i="1"/>
  <c r="H2167" i="1"/>
  <c r="Y2167" i="1"/>
  <c r="A2168" i="1"/>
  <c r="Q2168" i="1" s="1"/>
  <c r="R2168" i="1" s="1"/>
  <c r="S2168" i="1" s="1"/>
  <c r="T2170" i="1"/>
  <c r="AA2169" i="1" l="1"/>
  <c r="Z2169" i="1"/>
  <c r="H2168" i="1"/>
  <c r="A2169" i="1"/>
  <c r="Q2169" i="1" s="1"/>
  <c r="R2169" i="1" s="1"/>
  <c r="S2169" i="1" s="1"/>
  <c r="T2171" i="1"/>
  <c r="Z2170" i="1" l="1"/>
  <c r="AA2170" i="1"/>
  <c r="H2169" i="1"/>
  <c r="A2170" i="1"/>
  <c r="Q2170" i="1" s="1"/>
  <c r="R2170" i="1" s="1"/>
  <c r="S2170" i="1" s="1"/>
  <c r="T2172" i="1"/>
  <c r="AA2171" i="1" l="1"/>
  <c r="Z2171" i="1"/>
  <c r="H2170" i="1"/>
  <c r="T2173" i="1"/>
  <c r="A2171" i="1"/>
  <c r="Q2171" i="1" s="1"/>
  <c r="R2171" i="1" s="1"/>
  <c r="S2171" i="1" s="1"/>
  <c r="Z2172" i="1" l="1"/>
  <c r="AA2172" i="1"/>
  <c r="H2171" i="1"/>
  <c r="A2172" i="1"/>
  <c r="Q2172" i="1" s="1"/>
  <c r="R2172" i="1" s="1"/>
  <c r="T2174" i="1"/>
  <c r="AA2173" i="1" l="1"/>
  <c r="Z2173" i="1"/>
  <c r="H2172" i="1"/>
  <c r="T2175" i="1"/>
  <c r="A2173" i="1"/>
  <c r="Q2173" i="1" s="1"/>
  <c r="R2173" i="1" s="1"/>
  <c r="S2173" i="1" s="1"/>
  <c r="Z2174" i="1" l="1"/>
  <c r="AA2174" i="1"/>
  <c r="H2173" i="1"/>
  <c r="T2176" i="1"/>
  <c r="A2174" i="1"/>
  <c r="Q2174" i="1" s="1"/>
  <c r="R2174" i="1" s="1"/>
  <c r="S2174" i="1" s="1"/>
  <c r="AA2175" i="1" l="1"/>
  <c r="Z2175" i="1"/>
  <c r="H2174" i="1"/>
  <c r="Y2174" i="1"/>
  <c r="T2177" i="1"/>
  <c r="A2175" i="1"/>
  <c r="Q2175" i="1" s="1"/>
  <c r="R2175" i="1" s="1"/>
  <c r="S2175" i="1" s="1"/>
  <c r="Z2176" i="1" l="1"/>
  <c r="AA2176" i="1"/>
  <c r="H2175" i="1"/>
  <c r="Y2175" i="1"/>
  <c r="A2176" i="1"/>
  <c r="Q2176" i="1" s="1"/>
  <c r="R2176" i="1" s="1"/>
  <c r="S2176" i="1" s="1"/>
  <c r="T2178" i="1"/>
  <c r="AA2177" i="1" l="1"/>
  <c r="Z2177" i="1"/>
  <c r="H2176" i="1"/>
  <c r="Y2176" i="1"/>
  <c r="T2179" i="1"/>
  <c r="A2177" i="1"/>
  <c r="Q2177" i="1" s="1"/>
  <c r="R2177" i="1" s="1"/>
  <c r="S2177" i="1" s="1"/>
  <c r="Z2178" i="1" l="1"/>
  <c r="AA2178" i="1"/>
  <c r="H2177" i="1"/>
  <c r="Y2177" i="1"/>
  <c r="T2180" i="1"/>
  <c r="A2178" i="1"/>
  <c r="Q2178" i="1" s="1"/>
  <c r="R2178" i="1" s="1"/>
  <c r="S2178" i="1" s="1"/>
  <c r="AA2179" i="1" l="1"/>
  <c r="Z2179" i="1"/>
  <c r="H2178" i="1"/>
  <c r="Y2178" i="1"/>
  <c r="A2179" i="1"/>
  <c r="Q2179" i="1" s="1"/>
  <c r="R2179" i="1" s="1"/>
  <c r="S2179" i="1" s="1"/>
  <c r="T2181" i="1"/>
  <c r="Z2180" i="1" l="1"/>
  <c r="AA2180" i="1"/>
  <c r="H2179" i="1"/>
  <c r="Y2179" i="1"/>
  <c r="T2182" i="1"/>
  <c r="A2180" i="1"/>
  <c r="Q2180" i="1" s="1"/>
  <c r="R2180" i="1" s="1"/>
  <c r="S2180" i="1" s="1"/>
  <c r="AA2181" i="1" l="1"/>
  <c r="Z2181" i="1"/>
  <c r="H2180" i="1"/>
  <c r="Y2180" i="1"/>
  <c r="A2181" i="1"/>
  <c r="Q2181" i="1" s="1"/>
  <c r="R2181" i="1" s="1"/>
  <c r="S2181" i="1" s="1"/>
  <c r="T2183" i="1"/>
  <c r="Z2182" i="1" l="1"/>
  <c r="AA2182" i="1"/>
  <c r="H2181" i="1"/>
  <c r="Y2181" i="1"/>
  <c r="A2182" i="1"/>
  <c r="Q2182" i="1" s="1"/>
  <c r="R2182" i="1" s="1"/>
  <c r="S2182" i="1" s="1"/>
  <c r="T2184" i="1"/>
  <c r="AA2183" i="1" l="1"/>
  <c r="Z2183" i="1"/>
  <c r="H2182" i="1"/>
  <c r="Y2182" i="1"/>
  <c r="A2183" i="1"/>
  <c r="Q2183" i="1" s="1"/>
  <c r="R2183" i="1" s="1"/>
  <c r="S2183" i="1" s="1"/>
  <c r="T2185" i="1"/>
  <c r="Z2184" i="1" l="1"/>
  <c r="AA2184" i="1"/>
  <c r="H2183" i="1"/>
  <c r="Y2183" i="1"/>
  <c r="T2186" i="1"/>
  <c r="A2184" i="1"/>
  <c r="Q2184" i="1" s="1"/>
  <c r="R2184" i="1" s="1"/>
  <c r="S2184" i="1" s="1"/>
  <c r="AA2185" i="1" l="1"/>
  <c r="Z2185" i="1"/>
  <c r="H2184" i="1"/>
  <c r="Y2184" i="1"/>
  <c r="A2185" i="1"/>
  <c r="Q2185" i="1" s="1"/>
  <c r="R2185" i="1" s="1"/>
  <c r="S2185" i="1" s="1"/>
  <c r="T2187" i="1"/>
  <c r="Z2186" i="1" l="1"/>
  <c r="AA2186" i="1"/>
  <c r="H2185" i="1"/>
  <c r="Y2185" i="1"/>
  <c r="T2188" i="1"/>
  <c r="A2186" i="1"/>
  <c r="Q2186" i="1" s="1"/>
  <c r="R2186" i="1" s="1"/>
  <c r="S2186" i="1" s="1"/>
  <c r="AA2187" i="1" l="1"/>
  <c r="Z2187" i="1"/>
  <c r="H2186" i="1"/>
  <c r="Y2186" i="1"/>
  <c r="T2189" i="1"/>
  <c r="A2187" i="1"/>
  <c r="Q2187" i="1" s="1"/>
  <c r="R2187" i="1" s="1"/>
  <c r="S2187" i="1" s="1"/>
  <c r="Z2188" i="1" l="1"/>
  <c r="AA2188" i="1"/>
  <c r="H2187" i="1"/>
  <c r="Y2187" i="1"/>
  <c r="A2188" i="1"/>
  <c r="Q2188" i="1" s="1"/>
  <c r="R2188" i="1" s="1"/>
  <c r="S2188" i="1" s="1"/>
  <c r="T2190" i="1"/>
  <c r="AA2189" i="1" l="1"/>
  <c r="Z2189" i="1"/>
  <c r="H2188" i="1"/>
  <c r="Y2188" i="1"/>
  <c r="A2189" i="1"/>
  <c r="Q2189" i="1" s="1"/>
  <c r="R2189" i="1" s="1"/>
  <c r="S2189" i="1" s="1"/>
  <c r="T2191" i="1"/>
  <c r="Z2190" i="1" l="1"/>
  <c r="AA2190" i="1"/>
  <c r="H2189" i="1"/>
  <c r="Y2189" i="1"/>
  <c r="T2192" i="1"/>
  <c r="A2190" i="1"/>
  <c r="Q2190" i="1" s="1"/>
  <c r="R2190" i="1" s="1"/>
  <c r="S2190" i="1" s="1"/>
  <c r="AA2191" i="1" l="1"/>
  <c r="Z2191" i="1"/>
  <c r="H2190" i="1"/>
  <c r="Y2190" i="1"/>
  <c r="A2191" i="1"/>
  <c r="Q2191" i="1" s="1"/>
  <c r="R2191" i="1" s="1"/>
  <c r="S2191" i="1" s="1"/>
  <c r="T2193" i="1"/>
  <c r="Z2192" i="1" l="1"/>
  <c r="AA2192" i="1"/>
  <c r="H2191" i="1"/>
  <c r="Y2191" i="1"/>
  <c r="T2194" i="1"/>
  <c r="A2192" i="1"/>
  <c r="Q2192" i="1" s="1"/>
  <c r="R2192" i="1" s="1"/>
  <c r="S2192" i="1" s="1"/>
  <c r="AA2193" i="1" l="1"/>
  <c r="Z2193" i="1"/>
  <c r="H2192" i="1"/>
  <c r="Y2192" i="1"/>
  <c r="A2193" i="1"/>
  <c r="Q2193" i="1" s="1"/>
  <c r="R2193" i="1" s="1"/>
  <c r="S2193" i="1" s="1"/>
  <c r="T2195" i="1"/>
  <c r="Z2194" i="1" l="1"/>
  <c r="AA2194" i="1"/>
  <c r="H2193" i="1"/>
  <c r="Y2193" i="1"/>
  <c r="A2194" i="1"/>
  <c r="Q2194" i="1" s="1"/>
  <c r="R2194" i="1" s="1"/>
  <c r="S2194" i="1" s="1"/>
  <c r="T2196" i="1"/>
  <c r="AA2195" i="1" l="1"/>
  <c r="Z2195" i="1"/>
  <c r="H2194" i="1"/>
  <c r="Y2194" i="1"/>
  <c r="T2197" i="1"/>
  <c r="A2195" i="1"/>
  <c r="Q2195" i="1" s="1"/>
  <c r="R2195" i="1" s="1"/>
  <c r="S2195" i="1" s="1"/>
  <c r="Z2196" i="1" l="1"/>
  <c r="AA2196" i="1"/>
  <c r="H2195" i="1"/>
  <c r="Y2195" i="1"/>
  <c r="A2196" i="1"/>
  <c r="Q2196" i="1" s="1"/>
  <c r="R2196" i="1" s="1"/>
  <c r="S2196" i="1" s="1"/>
  <c r="T2198" i="1"/>
  <c r="AA2197" i="1" l="1"/>
  <c r="Z2197" i="1"/>
  <c r="H2196" i="1"/>
  <c r="Y2196" i="1"/>
  <c r="A2197" i="1"/>
  <c r="Q2197" i="1" s="1"/>
  <c r="R2197" i="1" s="1"/>
  <c r="S2197" i="1" s="1"/>
  <c r="T2199" i="1"/>
  <c r="Z2198" i="1" l="1"/>
  <c r="AA2198" i="1"/>
  <c r="H2197" i="1"/>
  <c r="Y2197" i="1"/>
  <c r="A2198" i="1"/>
  <c r="Q2198" i="1" s="1"/>
  <c r="R2198" i="1" s="1"/>
  <c r="S2198" i="1" s="1"/>
  <c r="T2200" i="1"/>
  <c r="AA2199" i="1" l="1"/>
  <c r="Z2199" i="1"/>
  <c r="H2198" i="1"/>
  <c r="Y2198" i="1"/>
  <c r="T2201" i="1"/>
  <c r="A2199" i="1"/>
  <c r="Q2199" i="1" s="1"/>
  <c r="R2199" i="1" s="1"/>
  <c r="S2199" i="1" s="1"/>
  <c r="Z2200" i="1" l="1"/>
  <c r="AA2200" i="1"/>
  <c r="H2199" i="1"/>
  <c r="Y2199" i="1"/>
  <c r="A2200" i="1"/>
  <c r="Q2200" i="1" s="1"/>
  <c r="R2200" i="1" s="1"/>
  <c r="S2200" i="1" s="1"/>
  <c r="AA2201" i="1" l="1"/>
  <c r="Z2201" i="1"/>
  <c r="H2200" i="1"/>
  <c r="Y2200" i="1"/>
  <c r="A2201" i="1"/>
  <c r="Q2201" i="1" s="1"/>
  <c r="R2201" i="1" s="1"/>
  <c r="H2201" i="1" l="1"/>
  <c r="Y315" i="1" l="1"/>
  <c r="Y862" i="1" l="1"/>
  <c r="Y1227" i="1" l="1"/>
  <c r="Y1409" i="1" l="1"/>
  <c r="Y1774" i="1" l="1"/>
  <c r="AG13" i="1" l="1"/>
  <c r="Y74" i="1" l="1"/>
  <c r="Y197" i="1" l="1"/>
  <c r="Y134" i="1" l="1"/>
  <c r="H253" i="1" l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M72" i="1" s="1"/>
  <c r="D71" i="1"/>
  <c r="L71" i="1" s="1"/>
  <c r="G70" i="1"/>
  <c r="N70" i="1" l="1"/>
  <c r="N71" i="1" s="1"/>
  <c r="N72" i="1" s="1"/>
  <c r="X69" i="1"/>
  <c r="Y69" i="1" s="1"/>
  <c r="E73" i="1"/>
  <c r="F73" i="1"/>
  <c r="D72" i="1"/>
  <c r="G72" i="1" s="1"/>
  <c r="G71" i="1"/>
  <c r="U73" i="1"/>
  <c r="W73" i="1" s="1"/>
  <c r="I75" i="1"/>
  <c r="J74" i="1"/>
  <c r="K74" i="1" s="1"/>
  <c r="L72" i="1" l="1"/>
  <c r="O71" i="1"/>
  <c r="O70" i="1"/>
  <c r="B69" i="1"/>
  <c r="F74" i="1"/>
  <c r="E74" i="1"/>
  <c r="Y70" i="1"/>
  <c r="J75" i="1"/>
  <c r="K75" i="1" s="1"/>
  <c r="I76" i="1"/>
  <c r="D73" i="1"/>
  <c r="L73" i="1" s="1"/>
  <c r="U74" i="1"/>
  <c r="W74" i="1" s="1"/>
  <c r="O72" i="1" l="1"/>
  <c r="M73" i="1"/>
  <c r="N73" i="1" s="1"/>
  <c r="O73" i="1" s="1"/>
  <c r="E75" i="1"/>
  <c r="F75" i="1"/>
  <c r="G73" i="1"/>
  <c r="D74" i="1"/>
  <c r="L74" i="1" s="1"/>
  <c r="I77" i="1"/>
  <c r="J76" i="1"/>
  <c r="K76" i="1" s="1"/>
  <c r="U75" i="1"/>
  <c r="W75" i="1" s="1"/>
  <c r="M74" i="1" l="1"/>
  <c r="M75" i="1" s="1"/>
  <c r="M76" i="1" s="1"/>
  <c r="M77" i="1" s="1"/>
  <c r="N74" i="1"/>
  <c r="N75" i="1" s="1"/>
  <c r="N76" i="1" s="1"/>
  <c r="N77" i="1" s="1"/>
  <c r="F76" i="1"/>
  <c r="E76" i="1"/>
  <c r="G74" i="1"/>
  <c r="U76" i="1"/>
  <c r="W76" i="1" s="1"/>
  <c r="I78" i="1"/>
  <c r="J77" i="1"/>
  <c r="K77" i="1" s="1"/>
  <c r="D75" i="1"/>
  <c r="L75" i="1" s="1"/>
  <c r="O75" i="1" l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U78" i="1"/>
  <c r="W78" i="1" s="1"/>
  <c r="G76" i="1"/>
  <c r="M79" i="1"/>
  <c r="L77" i="1" l="1"/>
  <c r="O77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L82" i="1" s="1"/>
  <c r="G81" i="1"/>
  <c r="O82" i="1" l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L96" i="1" s="1"/>
  <c r="M98" i="1"/>
  <c r="U97" i="1"/>
  <c r="W97" i="1" s="1"/>
  <c r="O96" i="1" l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Y344" i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M104" i="1" s="1"/>
  <c r="M105" i="1" s="1"/>
  <c r="I106" i="1"/>
  <c r="J105" i="1"/>
  <c r="K105" i="1" s="1"/>
  <c r="U104" i="1"/>
  <c r="W104" i="1" s="1"/>
  <c r="N103" i="1" l="1"/>
  <c r="N104" i="1" s="1"/>
  <c r="N105" i="1" s="1"/>
  <c r="N106" i="1" s="1"/>
  <c r="E105" i="1"/>
  <c r="F105" i="1"/>
  <c r="G103" i="1"/>
  <c r="M106" i="1"/>
  <c r="D104" i="1"/>
  <c r="L104" i="1" s="1"/>
  <c r="U105" i="1"/>
  <c r="W105" i="1" s="1"/>
  <c r="O102" i="1"/>
  <c r="I107" i="1"/>
  <c r="J106" i="1"/>
  <c r="K106" i="1" s="1"/>
  <c r="O103" i="1" l="1"/>
  <c r="O104" i="1"/>
  <c r="F106" i="1"/>
  <c r="E106" i="1"/>
  <c r="G104" i="1"/>
  <c r="D105" i="1"/>
  <c r="U106" i="1"/>
  <c r="W106" i="1" s="1"/>
  <c r="J107" i="1"/>
  <c r="K107" i="1" s="1"/>
  <c r="I108" i="1"/>
  <c r="N107" i="1"/>
  <c r="M107" i="1"/>
  <c r="L105" i="1" l="1"/>
  <c r="O105" i="1" s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s="1"/>
  <c r="O111" i="1" l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L117" i="1" s="1"/>
  <c r="G116" i="1"/>
  <c r="O117" i="1" l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L128" i="1" s="1"/>
  <c r="U129" i="1"/>
  <c r="W129" i="1" s="1"/>
  <c r="O128" i="1" l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M133" i="1" s="1"/>
  <c r="N131" i="1"/>
  <c r="N132" i="1" s="1"/>
  <c r="N133" i="1" s="1"/>
  <c r="O131" i="1" l="1"/>
  <c r="E134" i="1"/>
  <c r="F134" i="1"/>
  <c r="O132" i="1"/>
  <c r="Y131" i="1"/>
  <c r="D133" i="1"/>
  <c r="U134" i="1"/>
  <c r="W134" i="1" s="1"/>
  <c r="G132" i="1"/>
  <c r="J135" i="1"/>
  <c r="K135" i="1" s="1"/>
  <c r="I136" i="1"/>
  <c r="L133" i="1" l="1"/>
  <c r="O133" i="1" s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N134" i="1"/>
  <c r="N135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M136" i="1"/>
  <c r="M137" i="1" s="1"/>
  <c r="M138" i="1" s="1"/>
  <c r="O134" i="1"/>
  <c r="F137" i="1"/>
  <c r="E137" i="1"/>
  <c r="G135" i="1"/>
  <c r="U137" i="1"/>
  <c r="W137" i="1" s="1"/>
  <c r="D136" i="1"/>
  <c r="L136" i="1" s="1"/>
  <c r="J138" i="1"/>
  <c r="K138" i="1" s="1"/>
  <c r="I139" i="1"/>
  <c r="N136" i="1" l="1"/>
  <c r="N137" i="1" s="1"/>
  <c r="N138" i="1" s="1"/>
  <c r="N139" i="1" s="1"/>
  <c r="E138" i="1"/>
  <c r="F138" i="1"/>
  <c r="G136" i="1"/>
  <c r="I140" i="1"/>
  <c r="J139" i="1"/>
  <c r="K139" i="1" s="1"/>
  <c r="M139" i="1"/>
  <c r="D137" i="1"/>
  <c r="L137" i="1" s="1"/>
  <c r="U138" i="1"/>
  <c r="W138" i="1" s="1"/>
  <c r="O137" i="1" l="1"/>
  <c r="O136" i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L140" i="1" s="1"/>
  <c r="U141" i="1"/>
  <c r="W141" i="1" s="1"/>
  <c r="G139" i="1"/>
  <c r="M142" i="1"/>
  <c r="I143" i="1"/>
  <c r="J142" i="1"/>
  <c r="K142" i="1" s="1"/>
  <c r="N142" i="1"/>
  <c r="O140" i="1" l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M164" i="1" l="1"/>
  <c r="N164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O164" i="1" l="1"/>
  <c r="M165" i="1"/>
  <c r="F166" i="1"/>
  <c r="E166" i="1"/>
  <c r="G164" i="1"/>
  <c r="Y162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J168" i="1"/>
  <c r="K168" i="1" s="1"/>
  <c r="I169" i="1"/>
  <c r="U167" i="1"/>
  <c r="W167" i="1" s="1"/>
  <c r="L166" i="1" l="1"/>
  <c r="O166" i="1" s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N192" i="1"/>
  <c r="U191" i="1"/>
  <c r="W191" i="1" s="1"/>
  <c r="D190" i="1"/>
  <c r="L190" i="1" s="1"/>
  <c r="F192" i="1" l="1"/>
  <c r="E192" i="1"/>
  <c r="G190" i="1"/>
  <c r="M191" i="1"/>
  <c r="M192" i="1" s="1"/>
  <c r="O190" i="1"/>
  <c r="D191" i="1"/>
  <c r="J193" i="1"/>
  <c r="K193" i="1" s="1"/>
  <c r="I194" i="1"/>
  <c r="U192" i="1"/>
  <c r="W192" i="1" s="1"/>
  <c r="L191" i="1" l="1"/>
  <c r="O191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L218" i="1" s="1"/>
  <c r="U219" i="1"/>
  <c r="W219" i="1" s="1"/>
  <c r="M220" i="1"/>
  <c r="O218" i="1" l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U223" i="1" s="1"/>
  <c r="W223" i="1" s="1"/>
  <c r="D221" i="1"/>
  <c r="L221" i="1" s="1"/>
  <c r="U222" i="1"/>
  <c r="W222" i="1" s="1"/>
  <c r="F223" i="1" l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M225" i="1" s="1"/>
  <c r="M226" i="1" s="1"/>
  <c r="N223" i="1"/>
  <c r="N224" i="1" s="1"/>
  <c r="N225" i="1" s="1"/>
  <c r="N226" i="1" s="1"/>
  <c r="D224" i="1"/>
  <c r="L224" i="1" s="1"/>
  <c r="U225" i="1"/>
  <c r="W225" i="1" s="1"/>
  <c r="M227" i="1" l="1"/>
  <c r="E226" i="1"/>
  <c r="F226" i="1"/>
  <c r="D225" i="1"/>
  <c r="G224" i="1"/>
  <c r="U226" i="1"/>
  <c r="W226" i="1" s="1"/>
  <c r="O224" i="1"/>
  <c r="O223" i="1"/>
  <c r="I228" i="1"/>
  <c r="J227" i="1"/>
  <c r="K227" i="1" s="1"/>
  <c r="N227" i="1"/>
  <c r="L225" i="1" l="1"/>
  <c r="O225" i="1" s="1"/>
  <c r="F227" i="1"/>
  <c r="E227" i="1"/>
  <c r="Y223" i="1"/>
  <c r="G225" i="1"/>
  <c r="D226" i="1"/>
  <c r="L226" i="1" s="1"/>
  <c r="U227" i="1"/>
  <c r="W227" i="1" s="1"/>
  <c r="J228" i="1"/>
  <c r="K228" i="1" s="1"/>
  <c r="I229" i="1"/>
  <c r="O226" i="1" l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L232" i="1" s="1"/>
  <c r="U233" i="1"/>
  <c r="W233" i="1" s="1"/>
  <c r="M234" i="1"/>
  <c r="I235" i="1"/>
  <c r="J234" i="1"/>
  <c r="K234" i="1" s="1"/>
  <c r="N234" i="1"/>
  <c r="O232" i="1" l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L250" i="1" s="1"/>
  <c r="U251" i="1"/>
  <c r="W251" i="1" s="1"/>
  <c r="I253" i="1"/>
  <c r="J252" i="1"/>
  <c r="K252" i="1" s="1"/>
  <c r="M252" i="1"/>
  <c r="N252" i="1"/>
  <c r="O250" i="1" l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F253" i="1"/>
  <c r="E253" i="1"/>
  <c r="G251" i="1"/>
  <c r="U253" i="1"/>
  <c r="W253" i="1" s="1"/>
  <c r="J254" i="1"/>
  <c r="K254" i="1" s="1"/>
  <c r="I255" i="1"/>
  <c r="N254" i="1"/>
  <c r="D252" i="1"/>
  <c r="L252" i="1" s="1"/>
  <c r="E254" i="1" l="1"/>
  <c r="F254" i="1"/>
  <c r="G252" i="1"/>
  <c r="M253" i="1"/>
  <c r="M254" i="1" s="1"/>
  <c r="O252" i="1"/>
  <c r="I256" i="1"/>
  <c r="J255" i="1"/>
  <c r="K255" i="1" s="1"/>
  <c r="U254" i="1"/>
  <c r="W254" i="1" s="1"/>
  <c r="D253" i="1"/>
  <c r="Y498" i="1"/>
  <c r="L253" i="1" l="1"/>
  <c r="O253" i="1" s="1"/>
  <c r="F255" i="1"/>
  <c r="E255" i="1"/>
  <c r="G253" i="1"/>
  <c r="D254" i="1"/>
  <c r="U255" i="1"/>
  <c r="W255" i="1" s="1"/>
  <c r="I257" i="1"/>
  <c r="J256" i="1"/>
  <c r="K256" i="1" s="1"/>
  <c r="L254" i="1" l="1"/>
  <c r="O254" i="1" s="1"/>
  <c r="U256" i="1"/>
  <c r="W256" i="1" s="1"/>
  <c r="F256" i="1"/>
  <c r="E256" i="1"/>
  <c r="G254" i="1"/>
  <c r="D255" i="1"/>
  <c r="L255" i="1" s="1"/>
  <c r="J257" i="1"/>
  <c r="K257" i="1" s="1"/>
  <c r="I258" i="1"/>
  <c r="M255" i="1" l="1"/>
  <c r="N255" i="1" s="1"/>
  <c r="O255" i="1" s="1"/>
  <c r="E257" i="1"/>
  <c r="F257" i="1"/>
  <c r="G255" i="1"/>
  <c r="J258" i="1"/>
  <c r="K258" i="1" s="1"/>
  <c r="I259" i="1"/>
  <c r="U257" i="1"/>
  <c r="W257" i="1" s="1"/>
  <c r="D256" i="1"/>
  <c r="L256" i="1" s="1"/>
  <c r="M256" i="1" l="1"/>
  <c r="M257" i="1" s="1"/>
  <c r="M258" i="1" s="1"/>
  <c r="M259" i="1" s="1"/>
  <c r="F258" i="1"/>
  <c r="E258" i="1"/>
  <c r="G256" i="1"/>
  <c r="D257" i="1"/>
  <c r="L257" i="1" s="1"/>
  <c r="N256" i="1"/>
  <c r="N257" i="1" s="1"/>
  <c r="N258" i="1" s="1"/>
  <c r="N259" i="1" s="1"/>
  <c r="I260" i="1"/>
  <c r="J259" i="1"/>
  <c r="K259" i="1" s="1"/>
  <c r="U258" i="1"/>
  <c r="W258" i="1" s="1"/>
  <c r="E259" i="1" l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E261" i="1"/>
  <c r="F261" i="1"/>
  <c r="G259" i="1"/>
  <c r="D260" i="1"/>
  <c r="L260" i="1" s="1"/>
  <c r="J262" i="1"/>
  <c r="K262" i="1" s="1"/>
  <c r="M262" i="1"/>
  <c r="I263" i="1"/>
  <c r="N262" i="1"/>
  <c r="U261" i="1"/>
  <c r="W261" i="1" s="1"/>
  <c r="O260" i="1" l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s="1"/>
  <c r="O261" i="1" l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I289" i="1"/>
  <c r="U287" i="1"/>
  <c r="W287" i="1" s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M289" i="1"/>
  <c r="N289" i="1"/>
  <c r="U288" i="1"/>
  <c r="W288" i="1" s="1"/>
  <c r="L287" i="1" l="1"/>
  <c r="O287" i="1" s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s="1"/>
  <c r="O302" i="1" l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M317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N317" i="1" s="1"/>
  <c r="N318" i="1" s="1"/>
  <c r="E317" i="1"/>
  <c r="F317" i="1"/>
  <c r="G315" i="1"/>
  <c r="M318" i="1"/>
  <c r="J318" i="1"/>
  <c r="K318" i="1" s="1"/>
  <c r="I319" i="1"/>
  <c r="U317" i="1"/>
  <c r="W317" i="1" s="1"/>
  <c r="D316" i="1"/>
  <c r="Y561" i="1"/>
  <c r="L316" i="1" l="1"/>
  <c r="O316" i="1" s="1"/>
  <c r="O315" i="1"/>
  <c r="F318" i="1"/>
  <c r="E318" i="1"/>
  <c r="Y313" i="1"/>
  <c r="G316" i="1"/>
  <c r="D317" i="1"/>
  <c r="J319" i="1"/>
  <c r="K319" i="1" s="1"/>
  <c r="I320" i="1"/>
  <c r="M319" i="1"/>
  <c r="N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l="1"/>
  <c r="O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s="1"/>
  <c r="O333" i="1" l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L335" i="1" s="1"/>
  <c r="U336" i="1"/>
  <c r="W336" i="1" s="1"/>
  <c r="I338" i="1"/>
  <c r="M337" i="1"/>
  <c r="J337" i="1"/>
  <c r="K337" i="1" s="1"/>
  <c r="N337" i="1"/>
  <c r="O335" i="1" l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M345" i="1" s="1"/>
  <c r="N343" i="1"/>
  <c r="N344" i="1" s="1"/>
  <c r="N345" i="1" s="1"/>
  <c r="D344" i="1"/>
  <c r="L344" i="1" s="1"/>
  <c r="U345" i="1"/>
  <c r="W345" i="1" s="1"/>
  <c r="J346" i="1"/>
  <c r="K346" i="1" s="1"/>
  <c r="I347" i="1"/>
  <c r="Y589" i="1"/>
  <c r="O344" i="1" l="1"/>
  <c r="E346" i="1"/>
  <c r="F346" i="1"/>
  <c r="G344" i="1"/>
  <c r="D345" i="1"/>
  <c r="U346" i="1"/>
  <c r="W346" i="1" s="1"/>
  <c r="I348" i="1"/>
  <c r="J347" i="1"/>
  <c r="K347" i="1" s="1"/>
  <c r="O343" i="1"/>
  <c r="L345" i="1" l="1"/>
  <c r="O345" i="1" s="1"/>
  <c r="G345" i="1"/>
  <c r="F347" i="1"/>
  <c r="E347" i="1"/>
  <c r="I349" i="1"/>
  <c r="J348" i="1"/>
  <c r="K348" i="1" s="1"/>
  <c r="D346" i="1"/>
  <c r="L346" i="1" s="1"/>
  <c r="U347" i="1"/>
  <c r="W347" i="1" s="1"/>
  <c r="M346" i="1" l="1"/>
  <c r="N346" i="1" s="1"/>
  <c r="O346" i="1" s="1"/>
  <c r="G346" i="1"/>
  <c r="E348" i="1"/>
  <c r="F348" i="1"/>
  <c r="Y343" i="1"/>
  <c r="U348" i="1"/>
  <c r="W348" i="1" s="1"/>
  <c r="D347" i="1"/>
  <c r="L347" i="1" s="1"/>
  <c r="J349" i="1"/>
  <c r="K349" i="1" s="1"/>
  <c r="I350" i="1"/>
  <c r="Y592" i="1"/>
  <c r="M347" i="1" l="1"/>
  <c r="M348" i="1" s="1"/>
  <c r="M349" i="1" s="1"/>
  <c r="M350" i="1" s="1"/>
  <c r="N347" i="1"/>
  <c r="N348" i="1" s="1"/>
  <c r="N349" i="1" s="1"/>
  <c r="N350" i="1" s="1"/>
  <c r="F349" i="1"/>
  <c r="E349" i="1"/>
  <c r="D348" i="1"/>
  <c r="L348" i="1" s="1"/>
  <c r="J350" i="1"/>
  <c r="K350" i="1" s="1"/>
  <c r="I351" i="1"/>
  <c r="U349" i="1"/>
  <c r="W349" i="1" s="1"/>
  <c r="G347" i="1"/>
  <c r="O348" i="1" l="1"/>
  <c r="O347" i="1"/>
  <c r="E350" i="1"/>
  <c r="F350" i="1"/>
  <c r="G348" i="1"/>
  <c r="I352" i="1"/>
  <c r="J351" i="1"/>
  <c r="K351" i="1" s="1"/>
  <c r="N351" i="1"/>
  <c r="U350" i="1"/>
  <c r="W350" i="1" s="1"/>
  <c r="M351" i="1"/>
  <c r="D349" i="1"/>
  <c r="L349" i="1" l="1"/>
  <c r="O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s="1"/>
  <c r="O352" i="1" l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L360" i="1" s="1"/>
  <c r="U361" i="1"/>
  <c r="W361" i="1" s="1"/>
  <c r="I363" i="1"/>
  <c r="M362" i="1"/>
  <c r="J362" i="1"/>
  <c r="K362" i="1" s="1"/>
  <c r="N362" i="1"/>
  <c r="O360" i="1" l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M377" i="1" s="1"/>
  <c r="M378" i="1" s="1"/>
  <c r="J378" i="1"/>
  <c r="K378" i="1" s="1"/>
  <c r="I379" i="1"/>
  <c r="U377" i="1"/>
  <c r="W377" i="1" s="1"/>
  <c r="Y621" i="1"/>
  <c r="N376" i="1" l="1"/>
  <c r="N377" i="1" s="1"/>
  <c r="N378" i="1" s="1"/>
  <c r="N379" i="1" s="1"/>
  <c r="E378" i="1"/>
  <c r="F378" i="1"/>
  <c r="G376" i="1"/>
  <c r="M379" i="1"/>
  <c r="D377" i="1"/>
  <c r="O375" i="1"/>
  <c r="I380" i="1"/>
  <c r="J379" i="1"/>
  <c r="K379" i="1" s="1"/>
  <c r="U378" i="1"/>
  <c r="W378" i="1" s="1"/>
  <c r="L377" i="1" l="1"/>
  <c r="O377" i="1" s="1"/>
  <c r="O376" i="1"/>
  <c r="F379" i="1"/>
  <c r="E379" i="1"/>
  <c r="G377" i="1"/>
  <c r="U379" i="1"/>
  <c r="W379" i="1" s="1"/>
  <c r="J380" i="1"/>
  <c r="K380" i="1" s="1"/>
  <c r="I381" i="1"/>
  <c r="N380" i="1"/>
  <c r="D378" i="1"/>
  <c r="M380" i="1"/>
  <c r="L378" i="1" l="1"/>
  <c r="O378" i="1" s="1"/>
  <c r="E380" i="1"/>
  <c r="F380" i="1"/>
  <c r="G378" i="1"/>
  <c r="M381" i="1"/>
  <c r="J381" i="1"/>
  <c r="K381" i="1" s="1"/>
  <c r="I382" i="1"/>
  <c r="N381" i="1"/>
  <c r="U380" i="1"/>
  <c r="W380" i="1" s="1"/>
  <c r="D379" i="1"/>
  <c r="L379" i="1" l="1"/>
  <c r="O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s="1"/>
  <c r="O386" i="1" l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L389" i="1" s="1"/>
  <c r="U390" i="1"/>
  <c r="W390" i="1" s="1"/>
  <c r="O389" i="1" l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U404" i="1" s="1"/>
  <c r="W404" i="1" s="1"/>
  <c r="I405" i="1"/>
  <c r="F404" i="1" l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F407" i="1" l="1"/>
  <c r="E407" i="1"/>
  <c r="G405" i="1"/>
  <c r="Y403" i="1"/>
  <c r="I409" i="1"/>
  <c r="J408" i="1"/>
  <c r="K408" i="1" s="1"/>
  <c r="U407" i="1"/>
  <c r="W407" i="1" s="1"/>
  <c r="O405" i="1"/>
  <c r="D406" i="1"/>
  <c r="O404" i="1"/>
  <c r="Y651" i="1"/>
  <c r="L406" i="1" l="1"/>
  <c r="O406" i="1" s="1"/>
  <c r="M407" i="1"/>
  <c r="E408" i="1"/>
  <c r="F408" i="1"/>
  <c r="G406" i="1"/>
  <c r="D407" i="1"/>
  <c r="L407" i="1" s="1"/>
  <c r="U408" i="1"/>
  <c r="W408" i="1" s="1"/>
  <c r="J409" i="1"/>
  <c r="K409" i="1" s="1"/>
  <c r="I410" i="1"/>
  <c r="Y652" i="1"/>
  <c r="N407" i="1" l="1"/>
  <c r="N408" i="1" s="1"/>
  <c r="M408" i="1"/>
  <c r="G407" i="1"/>
  <c r="F409" i="1"/>
  <c r="E409" i="1"/>
  <c r="Y404" i="1"/>
  <c r="J410" i="1"/>
  <c r="K410" i="1" s="1"/>
  <c r="I411" i="1"/>
  <c r="D408" i="1"/>
  <c r="U409" i="1"/>
  <c r="W409" i="1" s="1"/>
  <c r="L408" i="1" l="1"/>
  <c r="O408" i="1" s="1"/>
  <c r="O407" i="1"/>
  <c r="E410" i="1"/>
  <c r="F410" i="1"/>
  <c r="G408" i="1"/>
  <c r="D409" i="1"/>
  <c r="L409" i="1" s="1"/>
  <c r="J411" i="1"/>
  <c r="K411" i="1" s="1"/>
  <c r="I412" i="1"/>
  <c r="U410" i="1"/>
  <c r="W410" i="1" s="1"/>
  <c r="M409" i="1" l="1"/>
  <c r="M410" i="1" s="1"/>
  <c r="M411" i="1" s="1"/>
  <c r="M412" i="1" s="1"/>
  <c r="F411" i="1"/>
  <c r="E411" i="1"/>
  <c r="G409" i="1"/>
  <c r="I413" i="1"/>
  <c r="J412" i="1"/>
  <c r="K412" i="1" s="1"/>
  <c r="U411" i="1"/>
  <c r="W411" i="1" s="1"/>
  <c r="D410" i="1"/>
  <c r="L410" i="1" s="1"/>
  <c r="N409" i="1" l="1"/>
  <c r="N410" i="1" s="1"/>
  <c r="N411" i="1" s="1"/>
  <c r="N412" i="1" s="1"/>
  <c r="N413" i="1" s="1"/>
  <c r="E412" i="1"/>
  <c r="F412" i="1"/>
  <c r="G410" i="1"/>
  <c r="D411" i="1"/>
  <c r="U412" i="1"/>
  <c r="W412" i="1" s="1"/>
  <c r="J413" i="1"/>
  <c r="K413" i="1" s="1"/>
  <c r="M413" i="1"/>
  <c r="I414" i="1"/>
  <c r="O409" i="1" l="1"/>
  <c r="O410" i="1"/>
  <c r="L411" i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s="1"/>
  <c r="O417" i="1" l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L421" i="1" s="1"/>
  <c r="J423" i="1"/>
  <c r="K423" i="1" s="1"/>
  <c r="I424" i="1"/>
  <c r="M423" i="1"/>
  <c r="N423" i="1"/>
  <c r="U422" i="1"/>
  <c r="W422" i="1" s="1"/>
  <c r="O421" i="1" l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s="1"/>
  <c r="O422" i="1" l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Y434" i="1"/>
  <c r="D437" i="1"/>
  <c r="L437" i="1" s="1"/>
  <c r="U438" i="1"/>
  <c r="W438" i="1" s="1"/>
  <c r="I440" i="1"/>
  <c r="J439" i="1"/>
  <c r="K439" i="1" s="1"/>
  <c r="Y682" i="1"/>
  <c r="O437" i="1" l="1"/>
  <c r="M438" i="1"/>
  <c r="F439" i="1"/>
  <c r="E439" i="1"/>
  <c r="G437" i="1"/>
  <c r="Y435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N465" i="1"/>
  <c r="U464" i="1"/>
  <c r="W464" i="1" s="1"/>
  <c r="D463" i="1"/>
  <c r="L463" i="1" s="1"/>
  <c r="O463" i="1" l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M469" i="1" s="1"/>
  <c r="M470" i="1" s="1"/>
  <c r="O467" i="1"/>
  <c r="E469" i="1"/>
  <c r="O466" i="1"/>
  <c r="F469" i="1"/>
  <c r="G467" i="1"/>
  <c r="Y465" i="1"/>
  <c r="D468" i="1"/>
  <c r="L468" i="1" s="1"/>
  <c r="I471" i="1"/>
  <c r="J470" i="1"/>
  <c r="K470" i="1" s="1"/>
  <c r="U469" i="1"/>
  <c r="W469" i="1" s="1"/>
  <c r="N468" i="1" l="1"/>
  <c r="N469" i="1" s="1"/>
  <c r="N470" i="1" s="1"/>
  <c r="N471" i="1" s="1"/>
  <c r="F470" i="1"/>
  <c r="E470" i="1"/>
  <c r="G468" i="1"/>
  <c r="Y466" i="1"/>
  <c r="D469" i="1"/>
  <c r="U470" i="1"/>
  <c r="W470" i="1" s="1"/>
  <c r="I472" i="1"/>
  <c r="J471" i="1"/>
  <c r="K471" i="1" s="1"/>
  <c r="M471" i="1"/>
  <c r="L469" i="1" l="1"/>
  <c r="O469" i="1" s="1"/>
  <c r="O468" i="1"/>
  <c r="E471" i="1"/>
  <c r="F471" i="1"/>
  <c r="G469" i="1"/>
  <c r="I473" i="1"/>
  <c r="J472" i="1"/>
  <c r="K472" i="1" s="1"/>
  <c r="N472" i="1"/>
  <c r="D470" i="1"/>
  <c r="M472" i="1"/>
  <c r="U471" i="1"/>
  <c r="W471" i="1" s="1"/>
  <c r="L470" i="1" l="1"/>
  <c r="O470" i="1" s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s="1"/>
  <c r="O479" i="1" l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Y741" i="1"/>
  <c r="G496" i="1" l="1"/>
  <c r="F498" i="1"/>
  <c r="E498" i="1"/>
  <c r="J499" i="1"/>
  <c r="K499" i="1" s="1"/>
  <c r="I500" i="1"/>
  <c r="M497" i="1"/>
  <c r="M498" i="1" s="1"/>
  <c r="M499" i="1" s="1"/>
  <c r="N496" i="1"/>
  <c r="N497" i="1" s="1"/>
  <c r="N498" i="1" s="1"/>
  <c r="N499" i="1" s="1"/>
  <c r="D497" i="1"/>
  <c r="L497" i="1" s="1"/>
  <c r="U498" i="1"/>
  <c r="W498" i="1" s="1"/>
  <c r="O497" i="1" l="1"/>
  <c r="E499" i="1"/>
  <c r="F499" i="1"/>
  <c r="O496" i="1"/>
  <c r="G497" i="1"/>
  <c r="D498" i="1"/>
  <c r="Y495" i="1"/>
  <c r="J500" i="1"/>
  <c r="K500" i="1" s="1"/>
  <c r="I501" i="1"/>
  <c r="U499" i="1"/>
  <c r="W499" i="1" s="1"/>
  <c r="L498" i="1" l="1"/>
  <c r="O498" i="1" s="1"/>
  <c r="F500" i="1"/>
  <c r="E500" i="1"/>
  <c r="G498" i="1"/>
  <c r="D499" i="1"/>
  <c r="L499" i="1" s="1"/>
  <c r="I502" i="1"/>
  <c r="J501" i="1"/>
  <c r="K501" i="1" s="1"/>
  <c r="U500" i="1"/>
  <c r="W500" i="1" s="1"/>
  <c r="O499" i="1" l="1"/>
  <c r="M500" i="1"/>
  <c r="N500" i="1" s="1"/>
  <c r="E501" i="1"/>
  <c r="F501" i="1"/>
  <c r="G499" i="1"/>
  <c r="Y496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U503" i="1"/>
  <c r="W503" i="1" s="1"/>
  <c r="J504" i="1"/>
  <c r="K504" i="1" s="1"/>
  <c r="I505" i="1"/>
  <c r="O502" i="1" l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s="1"/>
  <c r="O510" i="1" l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L518" i="1" s="1"/>
  <c r="U519" i="1"/>
  <c r="W519" i="1" s="1"/>
  <c r="O518" i="1" l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l="1"/>
  <c r="O523" i="1" s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E527" i="1" l="1"/>
  <c r="F527" i="1"/>
  <c r="G525" i="1"/>
  <c r="D526" i="1"/>
  <c r="M526" i="1"/>
  <c r="M527" i="1" s="1"/>
  <c r="O525" i="1"/>
  <c r="I529" i="1"/>
  <c r="J528" i="1"/>
  <c r="K528" i="1" s="1"/>
  <c r="U527" i="1"/>
  <c r="W527" i="1" s="1"/>
  <c r="L526" i="1" l="1"/>
  <c r="O526" i="1" s="1"/>
  <c r="E528" i="1"/>
  <c r="F528" i="1"/>
  <c r="G526" i="1"/>
  <c r="D527" i="1"/>
  <c r="U528" i="1"/>
  <c r="W528" i="1" s="1"/>
  <c r="I530" i="1"/>
  <c r="J529" i="1"/>
  <c r="K529" i="1" s="1"/>
  <c r="U529" i="1" l="1"/>
  <c r="W529" i="1" s="1"/>
  <c r="L527" i="1"/>
  <c r="O527" i="1" s="1"/>
  <c r="F529" i="1"/>
  <c r="E529" i="1"/>
  <c r="G527" i="1"/>
  <c r="I531" i="1"/>
  <c r="J530" i="1"/>
  <c r="K530" i="1" s="1"/>
  <c r="D528" i="1"/>
  <c r="L528" i="1" s="1"/>
  <c r="M528" i="1" l="1"/>
  <c r="N528" i="1" s="1"/>
  <c r="O528" i="1" s="1"/>
  <c r="F530" i="1"/>
  <c r="E530" i="1"/>
  <c r="G528" i="1"/>
  <c r="U530" i="1"/>
  <c r="W530" i="1" s="1"/>
  <c r="I532" i="1"/>
  <c r="J531" i="1"/>
  <c r="K531" i="1" s="1"/>
  <c r="D529" i="1"/>
  <c r="L529" i="1" s="1"/>
  <c r="M529" i="1" l="1"/>
  <c r="M530" i="1" s="1"/>
  <c r="M531" i="1" s="1"/>
  <c r="M532" i="1" s="1"/>
  <c r="F531" i="1"/>
  <c r="E531" i="1"/>
  <c r="G529" i="1"/>
  <c r="J532" i="1"/>
  <c r="K532" i="1" s="1"/>
  <c r="I533" i="1"/>
  <c r="U531" i="1"/>
  <c r="W531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L540" i="1" s="1"/>
  <c r="J542" i="1"/>
  <c r="K542" i="1" s="1"/>
  <c r="I543" i="1"/>
  <c r="M542" i="1"/>
  <c r="N542" i="1"/>
  <c r="U541" i="1"/>
  <c r="W541" i="1" s="1"/>
  <c r="O540" i="1" l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s="1"/>
  <c r="O541" i="1" l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l="1"/>
  <c r="N559" i="1" s="1"/>
  <c r="E560" i="1"/>
  <c r="F560" i="1"/>
  <c r="O557" i="1"/>
  <c r="Y556" i="1"/>
  <c r="G558" i="1"/>
  <c r="D559" i="1"/>
  <c r="L559" i="1" s="1"/>
  <c r="U560" i="1"/>
  <c r="W560" i="1" s="1"/>
  <c r="I562" i="1"/>
  <c r="J561" i="1"/>
  <c r="K561" i="1" s="1"/>
  <c r="O559" i="1" l="1"/>
  <c r="O558" i="1"/>
  <c r="M560" i="1"/>
  <c r="F561" i="1"/>
  <c r="E561" i="1"/>
  <c r="G559" i="1"/>
  <c r="U561" i="1"/>
  <c r="W561" i="1" s="1"/>
  <c r="I563" i="1"/>
  <c r="J562" i="1"/>
  <c r="K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U562" i="1"/>
  <c r="W562" i="1" s="1"/>
  <c r="I564" i="1"/>
  <c r="J563" i="1"/>
  <c r="K563" i="1" s="1"/>
  <c r="D561" i="1"/>
  <c r="L561" i="1" l="1"/>
  <c r="O561" i="1" s="1"/>
  <c r="O560" i="1"/>
  <c r="F563" i="1"/>
  <c r="E563" i="1"/>
  <c r="U563" i="1"/>
  <c r="W563" i="1" s="1"/>
  <c r="I565" i="1"/>
  <c r="J564" i="1"/>
  <c r="K564" i="1" s="1"/>
  <c r="N564" i="1"/>
  <c r="D562" i="1"/>
  <c r="G561" i="1"/>
  <c r="M564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L564" i="1" s="1"/>
  <c r="G563" i="1"/>
  <c r="O564" i="1" l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L566" i="1" s="1"/>
  <c r="J568" i="1"/>
  <c r="K568" i="1" s="1"/>
  <c r="I569" i="1"/>
  <c r="M568" i="1"/>
  <c r="N568" i="1"/>
  <c r="U567" i="1"/>
  <c r="W567" i="1" s="1"/>
  <c r="O566" i="1" l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L582" i="1" s="1"/>
  <c r="I585" i="1"/>
  <c r="J584" i="1"/>
  <c r="K584" i="1" s="1"/>
  <c r="M584" i="1"/>
  <c r="N584" i="1"/>
  <c r="U583" i="1"/>
  <c r="W583" i="1" s="1"/>
  <c r="G581" i="1"/>
  <c r="O582" i="1" l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D591" i="1"/>
  <c r="L591" i="1" s="1"/>
  <c r="O591" i="1" l="1"/>
  <c r="M592" i="1"/>
  <c r="E593" i="1"/>
  <c r="F593" i="1"/>
  <c r="Y588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l="1"/>
  <c r="O593" i="1" s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L602" i="1" s="1"/>
  <c r="G601" i="1"/>
  <c r="O602" i="1" l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L609" i="1" s="1"/>
  <c r="J611" i="1"/>
  <c r="K611" i="1" s="1"/>
  <c r="I612" i="1"/>
  <c r="M611" i="1"/>
  <c r="N611" i="1"/>
  <c r="U610" i="1"/>
  <c r="W610" i="1" s="1"/>
  <c r="O609" i="1" l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L616" i="1" s="1"/>
  <c r="U617" i="1"/>
  <c r="W617" i="1" s="1"/>
  <c r="G615" i="1"/>
  <c r="I619" i="1"/>
  <c r="J618" i="1"/>
  <c r="K618" i="1" s="1"/>
  <c r="N618" i="1"/>
  <c r="O616" i="1" l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J620" i="1"/>
  <c r="K620" i="1" s="1"/>
  <c r="I621" i="1"/>
  <c r="M618" i="1"/>
  <c r="O617" i="1"/>
  <c r="U620" i="1" l="1"/>
  <c r="W620" i="1" s="1"/>
  <c r="L618" i="1"/>
  <c r="O618" i="1" s="1"/>
  <c r="F620" i="1"/>
  <c r="E620" i="1"/>
  <c r="G618" i="1"/>
  <c r="J621" i="1"/>
  <c r="K621" i="1" s="1"/>
  <c r="I622" i="1"/>
  <c r="D619" i="1"/>
  <c r="L619" i="1" s="1"/>
  <c r="M619" i="1" l="1"/>
  <c r="N619" i="1" s="1"/>
  <c r="O619" i="1" s="1"/>
  <c r="E621" i="1"/>
  <c r="F621" i="1"/>
  <c r="D620" i="1"/>
  <c r="L620" i="1" s="1"/>
  <c r="G619" i="1"/>
  <c r="I623" i="1"/>
  <c r="J622" i="1"/>
  <c r="K622" i="1" s="1"/>
  <c r="U621" i="1"/>
  <c r="W621" i="1" s="1"/>
  <c r="M620" i="1" l="1"/>
  <c r="M621" i="1" s="1"/>
  <c r="M622" i="1" s="1"/>
  <c r="M623" i="1" s="1"/>
  <c r="G620" i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D621" i="1"/>
  <c r="L621" i="1" s="1"/>
  <c r="M624" i="1" l="1"/>
  <c r="E623" i="1"/>
  <c r="F623" i="1"/>
  <c r="O621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Y620" i="1"/>
  <c r="D624" i="1"/>
  <c r="L624" i="1" s="1"/>
  <c r="U625" i="1"/>
  <c r="W625" i="1" s="1"/>
  <c r="J626" i="1"/>
  <c r="K626" i="1" s="1"/>
  <c r="I627" i="1"/>
  <c r="M626" i="1"/>
  <c r="N626" i="1"/>
  <c r="O624" i="1" l="1"/>
  <c r="G624" i="1"/>
  <c r="F626" i="1"/>
  <c r="E626" i="1"/>
  <c r="U626" i="1"/>
  <c r="W626" i="1" s="1"/>
  <c r="D625" i="1"/>
  <c r="L625" i="1" s="1"/>
  <c r="M627" i="1"/>
  <c r="I628" i="1"/>
  <c r="J627" i="1"/>
  <c r="K627" i="1" s="1"/>
  <c r="N627" i="1"/>
  <c r="O625" i="1" l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s="1"/>
  <c r="O633" i="1" l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L639" i="1" s="1"/>
  <c r="I642" i="1"/>
  <c r="M641" i="1"/>
  <c r="J641" i="1"/>
  <c r="K641" i="1" s="1"/>
  <c r="N641" i="1"/>
  <c r="O639" i="1" l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s="1"/>
  <c r="O640" i="1" l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L646" i="1" l="1"/>
  <c r="O646" i="1" s="1"/>
  <c r="U648" i="1"/>
  <c r="W648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l="1"/>
  <c r="O649" i="1" s="1"/>
  <c r="M650" i="1"/>
  <c r="M651" i="1" s="1"/>
  <c r="M652" i="1" s="1"/>
  <c r="E651" i="1"/>
  <c r="F651" i="1"/>
  <c r="Y647" i="1"/>
  <c r="U651" i="1"/>
  <c r="W651" i="1" s="1"/>
  <c r="J652" i="1"/>
  <c r="K652" i="1" s="1"/>
  <c r="I653" i="1"/>
  <c r="O648" i="1"/>
  <c r="D650" i="1"/>
  <c r="L650" i="1" s="1"/>
  <c r="G649" i="1"/>
  <c r="N650" i="1" l="1"/>
  <c r="N651" i="1" s="1"/>
  <c r="N652" i="1" s="1"/>
  <c r="N653" i="1" s="1"/>
  <c r="F652" i="1"/>
  <c r="E652" i="1"/>
  <c r="J653" i="1"/>
  <c r="K653" i="1" s="1"/>
  <c r="I654" i="1"/>
  <c r="M653" i="1"/>
  <c r="U652" i="1"/>
  <c r="W652" i="1" s="1"/>
  <c r="D651" i="1"/>
  <c r="G650" i="1"/>
  <c r="L651" i="1" l="1"/>
  <c r="O651" i="1" s="1"/>
  <c r="O650" i="1"/>
  <c r="E653" i="1"/>
  <c r="F653" i="1"/>
  <c r="G651" i="1"/>
  <c r="M654" i="1"/>
  <c r="J654" i="1"/>
  <c r="K654" i="1" s="1"/>
  <c r="I655" i="1"/>
  <c r="N654" i="1"/>
  <c r="U653" i="1"/>
  <c r="W653" i="1" s="1"/>
  <c r="D652" i="1"/>
  <c r="L652" i="1" l="1"/>
  <c r="O652" i="1" s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s="1"/>
  <c r="O674" i="1" l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Y923" i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Y926" i="1"/>
  <c r="M680" i="1" l="1"/>
  <c r="M681" i="1" s="1"/>
  <c r="F681" i="1"/>
  <c r="E681" i="1"/>
  <c r="G679" i="1"/>
  <c r="O678" i="1"/>
  <c r="O679" i="1"/>
  <c r="U681" i="1"/>
  <c r="W681" i="1" s="1"/>
  <c r="J682" i="1"/>
  <c r="K682" i="1" s="1"/>
  <c r="I683" i="1"/>
  <c r="Y677" i="1"/>
  <c r="D680" i="1"/>
  <c r="L680" i="1" s="1"/>
  <c r="N680" i="1" l="1"/>
  <c r="N681" i="1" s="1"/>
  <c r="E682" i="1"/>
  <c r="F682" i="1"/>
  <c r="Y678" i="1"/>
  <c r="G680" i="1"/>
  <c r="J683" i="1"/>
  <c r="K683" i="1" s="1"/>
  <c r="I684" i="1"/>
  <c r="U682" i="1"/>
  <c r="W682" i="1" s="1"/>
  <c r="D681" i="1"/>
  <c r="L681" i="1" l="1"/>
  <c r="M682" i="1" s="1"/>
  <c r="O680" i="1"/>
  <c r="F683" i="1"/>
  <c r="E683" i="1"/>
  <c r="G681" i="1"/>
  <c r="D682" i="1"/>
  <c r="I685" i="1"/>
  <c r="J684" i="1"/>
  <c r="K684" i="1" s="1"/>
  <c r="U683" i="1"/>
  <c r="W683" i="1" s="1"/>
  <c r="O681" i="1" l="1"/>
  <c r="M683" i="1"/>
  <c r="M684" i="1" s="1"/>
  <c r="M685" i="1" s="1"/>
  <c r="N682" i="1"/>
  <c r="N683" i="1" s="1"/>
  <c r="N684" i="1" s="1"/>
  <c r="N685" i="1" s="1"/>
  <c r="L682" i="1"/>
  <c r="E684" i="1"/>
  <c r="F684" i="1"/>
  <c r="G682" i="1"/>
  <c r="U684" i="1"/>
  <c r="W684" i="1" s="1"/>
  <c r="I686" i="1"/>
  <c r="J685" i="1"/>
  <c r="K685" i="1" s="1"/>
  <c r="D683" i="1"/>
  <c r="O682" i="1" l="1"/>
  <c r="L683" i="1"/>
  <c r="O683" i="1" s="1"/>
  <c r="F685" i="1"/>
  <c r="E685" i="1"/>
  <c r="U685" i="1"/>
  <c r="W685" i="1" s="1"/>
  <c r="I687" i="1"/>
  <c r="J686" i="1"/>
  <c r="K686" i="1" s="1"/>
  <c r="N686" i="1"/>
  <c r="D684" i="1"/>
  <c r="L684" i="1" s="1"/>
  <c r="G683" i="1"/>
  <c r="M686" i="1"/>
  <c r="O684" i="1" l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L692" i="1" s="1"/>
  <c r="G691" i="1"/>
  <c r="O692" i="1" l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L696" i="1" s="1"/>
  <c r="U697" i="1"/>
  <c r="W697" i="1" s="1"/>
  <c r="J698" i="1"/>
  <c r="K698" i="1" s="1"/>
  <c r="M698" i="1"/>
  <c r="I699" i="1"/>
  <c r="N698" i="1"/>
  <c r="G695" i="1"/>
  <c r="O696" i="1" l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L704" i="1" s="1"/>
  <c r="M706" i="1"/>
  <c r="O704" i="1" l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U708" i="1" s="1"/>
  <c r="W708" i="1" s="1"/>
  <c r="D706" i="1"/>
  <c r="L706" i="1" s="1"/>
  <c r="F708" i="1" l="1"/>
  <c r="E708" i="1"/>
  <c r="G706" i="1"/>
  <c r="J709" i="1"/>
  <c r="K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M710" i="1" s="1"/>
  <c r="N708" i="1"/>
  <c r="N709" i="1" s="1"/>
  <c r="N710" i="1" s="1"/>
  <c r="Y956" i="1"/>
  <c r="E711" i="1" l="1"/>
  <c r="F711" i="1"/>
  <c r="G709" i="1"/>
  <c r="D710" i="1"/>
  <c r="U711" i="1"/>
  <c r="W711" i="1" s="1"/>
  <c r="I713" i="1"/>
  <c r="J712" i="1"/>
  <c r="K712" i="1" s="1"/>
  <c r="O708" i="1"/>
  <c r="Y707" i="1"/>
  <c r="O709" i="1"/>
  <c r="L710" i="1" l="1"/>
  <c r="O710" i="1" s="1"/>
  <c r="G710" i="1"/>
  <c r="F712" i="1"/>
  <c r="E712" i="1"/>
  <c r="U712" i="1"/>
  <c r="W712" i="1" s="1"/>
  <c r="J713" i="1"/>
  <c r="K713" i="1" s="1"/>
  <c r="I714" i="1"/>
  <c r="D711" i="1"/>
  <c r="L711" i="1" s="1"/>
  <c r="M711" i="1" l="1"/>
  <c r="N711" i="1" s="1"/>
  <c r="N712" i="1" s="1"/>
  <c r="N713" i="1" s="1"/>
  <c r="N714" i="1" s="1"/>
  <c r="E713" i="1"/>
  <c r="F713" i="1"/>
  <c r="Y708" i="1"/>
  <c r="J714" i="1"/>
  <c r="K714" i="1" s="1"/>
  <c r="I715" i="1"/>
  <c r="U713" i="1"/>
  <c r="W713" i="1" s="1"/>
  <c r="D712" i="1"/>
  <c r="G711" i="1"/>
  <c r="M712" i="1" l="1"/>
  <c r="M713" i="1" s="1"/>
  <c r="M714" i="1" s="1"/>
  <c r="M715" i="1" s="1"/>
  <c r="L712" i="1"/>
  <c r="O712" i="1" s="1"/>
  <c r="O711" i="1"/>
  <c r="F714" i="1"/>
  <c r="E714" i="1"/>
  <c r="G712" i="1"/>
  <c r="D713" i="1"/>
  <c r="I716" i="1"/>
  <c r="J715" i="1"/>
  <c r="K715" i="1" s="1"/>
  <c r="N715" i="1"/>
  <c r="U714" i="1"/>
  <c r="W714" i="1" s="1"/>
  <c r="L713" i="1" l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l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s="1"/>
  <c r="O726" i="1" l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L729" i="1" s="1"/>
  <c r="U730" i="1"/>
  <c r="W730" i="1" s="1"/>
  <c r="O729" i="1" l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L732" i="1" s="1"/>
  <c r="I735" i="1"/>
  <c r="J734" i="1"/>
  <c r="K734" i="1" s="1"/>
  <c r="M734" i="1"/>
  <c r="N734" i="1"/>
  <c r="U733" i="1"/>
  <c r="W733" i="1" s="1"/>
  <c r="O732" i="1" l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M742" i="1" s="1"/>
  <c r="M743" i="1" s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N741" i="1" l="1"/>
  <c r="N742" i="1" s="1"/>
  <c r="N743" i="1" s="1"/>
  <c r="N744" i="1" s="1"/>
  <c r="F743" i="1"/>
  <c r="E743" i="1"/>
  <c r="G741" i="1"/>
  <c r="U743" i="1"/>
  <c r="W743" i="1" s="1"/>
  <c r="D742" i="1"/>
  <c r="I745" i="1"/>
  <c r="J744" i="1"/>
  <c r="K744" i="1" s="1"/>
  <c r="M744" i="1"/>
  <c r="L742" i="1" l="1"/>
  <c r="O742" i="1" s="1"/>
  <c r="O741" i="1"/>
  <c r="E744" i="1"/>
  <c r="F744" i="1"/>
  <c r="G742" i="1"/>
  <c r="Y739" i="1"/>
  <c r="M745" i="1"/>
  <c r="U744" i="1"/>
  <c r="W744" i="1" s="1"/>
  <c r="I746" i="1"/>
  <c r="J745" i="1"/>
  <c r="K745" i="1" s="1"/>
  <c r="N745" i="1"/>
  <c r="D743" i="1"/>
  <c r="L743" i="1" l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s="1"/>
  <c r="O748" i="1" l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L754" i="1" s="1"/>
  <c r="G753" i="1"/>
  <c r="O754" i="1" l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O761" i="1" l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L764" i="1" s="1"/>
  <c r="U765" i="1"/>
  <c r="W765" i="1" s="1"/>
  <c r="I767" i="1"/>
  <c r="J766" i="1"/>
  <c r="K766" i="1" s="1"/>
  <c r="N766" i="1"/>
  <c r="O764" i="1" l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M771" i="1" s="1"/>
  <c r="M772" i="1" s="1"/>
  <c r="N769" i="1"/>
  <c r="N770" i="1" s="1"/>
  <c r="N771" i="1" s="1"/>
  <c r="N772" i="1" s="1"/>
  <c r="E772" i="1" l="1"/>
  <c r="F772" i="1"/>
  <c r="G770" i="1"/>
  <c r="O769" i="1"/>
  <c r="D771" i="1"/>
  <c r="O770" i="1"/>
  <c r="Y768" i="1"/>
  <c r="J773" i="1"/>
  <c r="K773" i="1" s="1"/>
  <c r="I774" i="1"/>
  <c r="U772" i="1"/>
  <c r="W772" i="1" s="1"/>
  <c r="Y1018" i="1"/>
  <c r="L771" i="1" l="1"/>
  <c r="O771" i="1" s="1"/>
  <c r="F773" i="1"/>
  <c r="E773" i="1"/>
  <c r="G771" i="1"/>
  <c r="Y769" i="1"/>
  <c r="U773" i="1"/>
  <c r="W773" i="1" s="1"/>
  <c r="D772" i="1"/>
  <c r="L772" i="1" s="1"/>
  <c r="I775" i="1"/>
  <c r="J774" i="1"/>
  <c r="K774" i="1" s="1"/>
  <c r="O772" i="1" l="1"/>
  <c r="M773" i="1"/>
  <c r="N773" i="1" s="1"/>
  <c r="E774" i="1"/>
  <c r="F774" i="1"/>
  <c r="G772" i="1"/>
  <c r="U774" i="1"/>
  <c r="W774" i="1" s="1"/>
  <c r="I776" i="1"/>
  <c r="J775" i="1"/>
  <c r="K775" i="1" s="1"/>
  <c r="D773" i="1"/>
  <c r="L773" i="1" s="1"/>
  <c r="O773" i="1" l="1"/>
  <c r="M774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U776" i="1"/>
  <c r="W776" i="1" s="1"/>
  <c r="J777" i="1"/>
  <c r="K777" i="1" s="1"/>
  <c r="I778" i="1"/>
  <c r="G774" i="1"/>
  <c r="L775" i="1" l="1"/>
  <c r="O775" i="1" s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L777" i="1" s="1"/>
  <c r="U778" i="1"/>
  <c r="W778" i="1" s="1"/>
  <c r="O777" i="1" l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s="1"/>
  <c r="O786" i="1" l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L795" i="1" s="1"/>
  <c r="M797" i="1"/>
  <c r="U796" i="1"/>
  <c r="W796" i="1" s="1"/>
  <c r="O795" i="1" l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U798" i="1"/>
  <c r="W798" i="1" s="1"/>
  <c r="G796" i="1"/>
  <c r="Y1044" i="1"/>
  <c r="L797" i="1" l="1"/>
  <c r="O797" i="1" s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U802" i="1" s="1"/>
  <c r="W802" i="1" s="1"/>
  <c r="D800" i="1"/>
  <c r="G799" i="1"/>
  <c r="L800" i="1" l="1"/>
  <c r="O800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l="1"/>
  <c r="N804" i="1" s="1"/>
  <c r="N805" i="1" s="1"/>
  <c r="N806" i="1" s="1"/>
  <c r="E805" i="1"/>
  <c r="F805" i="1"/>
  <c r="G803" i="1"/>
  <c r="U805" i="1"/>
  <c r="W805" i="1" s="1"/>
  <c r="I807" i="1"/>
  <c r="J806" i="1"/>
  <c r="K806" i="1" s="1"/>
  <c r="M806" i="1"/>
  <c r="O802" i="1"/>
  <c r="D804" i="1"/>
  <c r="L804" i="1" l="1"/>
  <c r="O804" i="1" s="1"/>
  <c r="O803" i="1"/>
  <c r="F806" i="1"/>
  <c r="E806" i="1"/>
  <c r="G804" i="1"/>
  <c r="I808" i="1"/>
  <c r="J807" i="1"/>
  <c r="K807" i="1" s="1"/>
  <c r="N807" i="1"/>
  <c r="U806" i="1"/>
  <c r="W806" i="1" s="1"/>
  <c r="D805" i="1"/>
  <c r="M807" i="1"/>
  <c r="L805" i="1" l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s="1"/>
  <c r="O819" i="1" l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M835" i="1" s="1"/>
  <c r="O832" i="1"/>
  <c r="O831" i="1"/>
  <c r="E834" i="1"/>
  <c r="F834" i="1"/>
  <c r="G832" i="1"/>
  <c r="Y830" i="1"/>
  <c r="D833" i="1"/>
  <c r="L833" i="1" s="1"/>
  <c r="J835" i="1"/>
  <c r="K835" i="1" s="1"/>
  <c r="I836" i="1"/>
  <c r="U834" i="1"/>
  <c r="W834" i="1" s="1"/>
  <c r="N833" i="1" l="1"/>
  <c r="N834" i="1" s="1"/>
  <c r="N835" i="1" s="1"/>
  <c r="N836" i="1" s="1"/>
  <c r="F835" i="1"/>
  <c r="E835" i="1"/>
  <c r="G833" i="1"/>
  <c r="Y831" i="1"/>
  <c r="D834" i="1"/>
  <c r="L834" i="1" s="1"/>
  <c r="M836" i="1"/>
  <c r="I837" i="1"/>
  <c r="J836" i="1"/>
  <c r="K836" i="1" s="1"/>
  <c r="U835" i="1"/>
  <c r="W835" i="1" s="1"/>
  <c r="O834" i="1" l="1"/>
  <c r="O833" i="1"/>
  <c r="G834" i="1"/>
  <c r="E836" i="1"/>
  <c r="F836" i="1"/>
  <c r="U836" i="1"/>
  <c r="W836" i="1" s="1"/>
  <c r="I838" i="1"/>
  <c r="J837" i="1"/>
  <c r="K837" i="1" s="1"/>
  <c r="N837" i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s="1"/>
  <c r="O839" i="1" l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s="1"/>
  <c r="O841" i="1" l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L843" i="1" s="1"/>
  <c r="J845" i="1"/>
  <c r="K845" i="1" s="1"/>
  <c r="M845" i="1"/>
  <c r="I846" i="1"/>
  <c r="N845" i="1"/>
  <c r="U844" i="1"/>
  <c r="W844" i="1" s="1"/>
  <c r="O843" i="1" l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s="1"/>
  <c r="O846" i="1" l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L850" i="1" s="1"/>
  <c r="U851" i="1"/>
  <c r="W851" i="1" s="1"/>
  <c r="I853" i="1"/>
  <c r="J852" i="1"/>
  <c r="K852" i="1" s="1"/>
  <c r="M852" i="1"/>
  <c r="N852" i="1"/>
  <c r="O850" i="1" l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L858" i="1" s="1"/>
  <c r="U859" i="1"/>
  <c r="W859" i="1" s="1"/>
  <c r="I861" i="1"/>
  <c r="J860" i="1"/>
  <c r="K860" i="1" s="1"/>
  <c r="N860" i="1"/>
  <c r="O858" i="1" l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F861" i="1" l="1"/>
  <c r="E861" i="1"/>
  <c r="G859" i="1"/>
  <c r="J862" i="1"/>
  <c r="K862" i="1" s="1"/>
  <c r="I863" i="1"/>
  <c r="D860" i="1"/>
  <c r="L860" i="1" s="1"/>
  <c r="M860" i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M864" i="1" s="1"/>
  <c r="N861" i="1"/>
  <c r="N862" i="1" s="1"/>
  <c r="N863" i="1" s="1"/>
  <c r="N864" i="1" s="1"/>
  <c r="D862" i="1"/>
  <c r="L862" i="1" s="1"/>
  <c r="U863" i="1"/>
  <c r="W863" i="1" s="1"/>
  <c r="E864" i="1" l="1"/>
  <c r="F864" i="1"/>
  <c r="Y860" i="1"/>
  <c r="O862" i="1"/>
  <c r="O861" i="1"/>
  <c r="D863" i="1"/>
  <c r="G862" i="1"/>
  <c r="U864" i="1"/>
  <c r="W864" i="1" s="1"/>
  <c r="I866" i="1"/>
  <c r="J865" i="1"/>
  <c r="K865" i="1" s="1"/>
  <c r="L863" i="1" l="1"/>
  <c r="O863" i="1" s="1"/>
  <c r="F865" i="1"/>
  <c r="E865" i="1"/>
  <c r="G863" i="1"/>
  <c r="D864" i="1"/>
  <c r="L864" i="1" s="1"/>
  <c r="I867" i="1"/>
  <c r="J866" i="1"/>
  <c r="K866" i="1" s="1"/>
  <c r="U865" i="1"/>
  <c r="W865" i="1" s="1"/>
  <c r="O864" i="1" l="1"/>
  <c r="M865" i="1"/>
  <c r="E866" i="1"/>
  <c r="F866" i="1"/>
  <c r="Y861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F867" i="1"/>
  <c r="E867" i="1"/>
  <c r="G865" i="1"/>
  <c r="D866" i="1"/>
  <c r="L866" i="1" s="1"/>
  <c r="I869" i="1"/>
  <c r="J868" i="1"/>
  <c r="K868" i="1" s="1"/>
  <c r="U867" i="1"/>
  <c r="W867" i="1" s="1"/>
  <c r="N866" i="1" l="1"/>
  <c r="N867" i="1" s="1"/>
  <c r="N868" i="1" s="1"/>
  <c r="N869" i="1" s="1"/>
  <c r="O865" i="1"/>
  <c r="E868" i="1"/>
  <c r="F868" i="1"/>
  <c r="G866" i="1"/>
  <c r="I870" i="1"/>
  <c r="J869" i="1"/>
  <c r="K869" i="1" s="1"/>
  <c r="M869" i="1"/>
  <c r="U868" i="1"/>
  <c r="W868" i="1" s="1"/>
  <c r="D867" i="1"/>
  <c r="L867" i="1" s="1"/>
  <c r="O867" i="1" l="1"/>
  <c r="O866" i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l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E892" i="1" l="1"/>
  <c r="F892" i="1"/>
  <c r="G890" i="1"/>
  <c r="M891" i="1"/>
  <c r="O890" i="1"/>
  <c r="D891" i="1"/>
  <c r="J893" i="1"/>
  <c r="K893" i="1" s="1"/>
  <c r="I894" i="1"/>
  <c r="U892" i="1"/>
  <c r="W892" i="1" s="1"/>
  <c r="Y1138" i="1"/>
  <c r="L891" i="1" l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M892" i="1" l="1"/>
  <c r="N892" i="1" s="1"/>
  <c r="O892" i="1" s="1"/>
  <c r="E894" i="1"/>
  <c r="F894" i="1"/>
  <c r="G892" i="1"/>
  <c r="D893" i="1"/>
  <c r="L893" i="1" s="1"/>
  <c r="I896" i="1"/>
  <c r="J895" i="1"/>
  <c r="K895" i="1" s="1"/>
  <c r="U894" i="1"/>
  <c r="W894" i="1" s="1"/>
  <c r="M893" i="1" l="1"/>
  <c r="M894" i="1" s="1"/>
  <c r="M895" i="1" s="1"/>
  <c r="M896" i="1" s="1"/>
  <c r="G893" i="1"/>
  <c r="F895" i="1"/>
  <c r="E895" i="1"/>
  <c r="D894" i="1"/>
  <c r="L894" i="1" s="1"/>
  <c r="J896" i="1"/>
  <c r="K896" i="1" s="1"/>
  <c r="I897" i="1"/>
  <c r="U895" i="1"/>
  <c r="W895" i="1" s="1"/>
  <c r="N893" i="1"/>
  <c r="N894" i="1" l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L895" i="1" s="1"/>
  <c r="O893" i="1"/>
  <c r="O894" i="1" l="1"/>
  <c r="O895" i="1"/>
  <c r="F897" i="1"/>
  <c r="E897" i="1"/>
  <c r="U897" i="1"/>
  <c r="W897" i="1" s="1"/>
  <c r="D896" i="1"/>
  <c r="J898" i="1"/>
  <c r="K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L904" i="1" s="1"/>
  <c r="G903" i="1"/>
  <c r="O904" i="1" l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L906" i="1" s="1"/>
  <c r="U907" i="1"/>
  <c r="W907" i="1" s="1"/>
  <c r="I909" i="1"/>
  <c r="M908" i="1"/>
  <c r="J908" i="1"/>
  <c r="K908" i="1" s="1"/>
  <c r="N908" i="1"/>
  <c r="O906" i="1" l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L918" i="1" s="1"/>
  <c r="M920" i="1"/>
  <c r="O918" i="1" l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s="1"/>
  <c r="W922" i="1" s="1"/>
  <c r="F922" i="1" l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M924" i="1" s="1"/>
  <c r="N922" i="1"/>
  <c r="U924" i="1"/>
  <c r="W924" i="1" s="1"/>
  <c r="D923" i="1"/>
  <c r="L923" i="1" s="1"/>
  <c r="N923" i="1" l="1"/>
  <c r="N924" i="1" s="1"/>
  <c r="F925" i="1"/>
  <c r="E925" i="1"/>
  <c r="G923" i="1"/>
  <c r="U925" i="1"/>
  <c r="W925" i="1" s="1"/>
  <c r="J926" i="1"/>
  <c r="K926" i="1" s="1"/>
  <c r="I927" i="1"/>
  <c r="D924" i="1"/>
  <c r="O922" i="1"/>
  <c r="Y921" i="1"/>
  <c r="O923" i="1" l="1"/>
  <c r="L924" i="1"/>
  <c r="O924" i="1" s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U927" i="1"/>
  <c r="W927" i="1" s="1"/>
  <c r="D926" i="1"/>
  <c r="L926" i="1" s="1"/>
  <c r="I929" i="1"/>
  <c r="J928" i="1"/>
  <c r="K928" i="1" s="1"/>
  <c r="O926" i="1" l="1"/>
  <c r="O925" i="1"/>
  <c r="M929" i="1"/>
  <c r="F928" i="1"/>
  <c r="E928" i="1"/>
  <c r="G926" i="1"/>
  <c r="U928" i="1"/>
  <c r="W928" i="1" s="1"/>
  <c r="I930" i="1"/>
  <c r="J929" i="1"/>
  <c r="K929" i="1" s="1"/>
  <c r="N929" i="1"/>
  <c r="D927" i="1"/>
  <c r="L927" i="1" l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L932" i="1" s="1"/>
  <c r="U933" i="1"/>
  <c r="W933" i="1" s="1"/>
  <c r="I935" i="1"/>
  <c r="J934" i="1"/>
  <c r="K934" i="1" s="1"/>
  <c r="M934" i="1"/>
  <c r="N934" i="1"/>
  <c r="O932" i="1" l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L935" i="1" s="1"/>
  <c r="I938" i="1"/>
  <c r="M937" i="1"/>
  <c r="J937" i="1"/>
  <c r="K937" i="1" s="1"/>
  <c r="N937" i="1"/>
  <c r="U936" i="1"/>
  <c r="W936" i="1" s="1"/>
  <c r="O935" i="1" l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s="1"/>
  <c r="O936" i="1" l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s="1"/>
  <c r="W953" i="1" s="1"/>
  <c r="Y1198" i="1"/>
  <c r="F953" i="1" l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M954" i="1"/>
  <c r="I957" i="1"/>
  <c r="J956" i="1"/>
  <c r="K956" i="1" s="1"/>
  <c r="M955" i="1" l="1"/>
  <c r="M956" i="1" s="1"/>
  <c r="M957" i="1" s="1"/>
  <c r="E956" i="1"/>
  <c r="F956" i="1"/>
  <c r="G954" i="1"/>
  <c r="Y952" i="1"/>
  <c r="O954" i="1"/>
  <c r="U956" i="1"/>
  <c r="W956" i="1" s="1"/>
  <c r="D955" i="1"/>
  <c r="L955" i="1" s="1"/>
  <c r="O953" i="1"/>
  <c r="J957" i="1"/>
  <c r="K957" i="1" s="1"/>
  <c r="I958" i="1"/>
  <c r="N955" i="1" l="1"/>
  <c r="N956" i="1" s="1"/>
  <c r="N957" i="1" s="1"/>
  <c r="F957" i="1"/>
  <c r="E957" i="1"/>
  <c r="G955" i="1"/>
  <c r="D956" i="1"/>
  <c r="J958" i="1"/>
  <c r="K958" i="1" s="1"/>
  <c r="I959" i="1"/>
  <c r="U957" i="1"/>
  <c r="W957" i="1" s="1"/>
  <c r="L956" i="1" l="1"/>
  <c r="O956" i="1" s="1"/>
  <c r="O955" i="1"/>
  <c r="E958" i="1"/>
  <c r="F958" i="1"/>
  <c r="G956" i="1"/>
  <c r="Y953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L966" i="1" s="1"/>
  <c r="J968" i="1"/>
  <c r="K968" i="1" s="1"/>
  <c r="I969" i="1"/>
  <c r="M968" i="1"/>
  <c r="N968" i="1"/>
  <c r="U967" i="1"/>
  <c r="W967" i="1" s="1"/>
  <c r="O966" i="1" l="1"/>
  <c r="E968" i="1"/>
  <c r="F968" i="1"/>
  <c r="G966" i="1"/>
  <c r="D967" i="1"/>
  <c r="L967" i="1" s="1"/>
  <c r="U968" i="1"/>
  <c r="W968" i="1" s="1"/>
  <c r="J969" i="1"/>
  <c r="K969" i="1" s="1"/>
  <c r="I970" i="1"/>
  <c r="M969" i="1"/>
  <c r="N969" i="1"/>
  <c r="O967" i="1" l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L974" i="1" s="1"/>
  <c r="J976" i="1"/>
  <c r="K976" i="1" s="1"/>
  <c r="M976" i="1"/>
  <c r="I977" i="1"/>
  <c r="N976" i="1"/>
  <c r="U975" i="1"/>
  <c r="W975" i="1" s="1"/>
  <c r="O974" i="1" l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L977" i="1" s="1"/>
  <c r="U978" i="1"/>
  <c r="W978" i="1" s="1"/>
  <c r="O977" i="1" l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L979" i="1" s="1"/>
  <c r="M981" i="1"/>
  <c r="O979" i="1" l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N983" i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Y1229" i="1"/>
  <c r="F984" i="1" l="1"/>
  <c r="E984" i="1"/>
  <c r="M983" i="1"/>
  <c r="O982" i="1"/>
  <c r="J985" i="1"/>
  <c r="K985" i="1" s="1"/>
  <c r="I986" i="1"/>
  <c r="U984" i="1"/>
  <c r="W984" i="1" s="1"/>
  <c r="D983" i="1"/>
  <c r="G982" i="1"/>
  <c r="L983" i="1" l="1"/>
  <c r="O983" i="1" s="1"/>
  <c r="E985" i="1"/>
  <c r="F985" i="1"/>
  <c r="G983" i="1"/>
  <c r="D984" i="1"/>
  <c r="L984" i="1" s="1"/>
  <c r="J986" i="1"/>
  <c r="K986" i="1" s="1"/>
  <c r="I987" i="1"/>
  <c r="U985" i="1"/>
  <c r="W985" i="1" s="1"/>
  <c r="M984" i="1" l="1"/>
  <c r="M985" i="1" s="1"/>
  <c r="U986" i="1"/>
  <c r="W986" i="1" s="1"/>
  <c r="F986" i="1"/>
  <c r="E986" i="1"/>
  <c r="G984" i="1"/>
  <c r="I988" i="1"/>
  <c r="J987" i="1"/>
  <c r="K987" i="1" s="1"/>
  <c r="D985" i="1"/>
  <c r="L985" i="1" s="1"/>
  <c r="N984" i="1" l="1"/>
  <c r="N985" i="1" s="1"/>
  <c r="O985" i="1" s="1"/>
  <c r="E987" i="1"/>
  <c r="F987" i="1"/>
  <c r="G985" i="1"/>
  <c r="U987" i="1"/>
  <c r="W987" i="1" s="1"/>
  <c r="I989" i="1"/>
  <c r="J988" i="1"/>
  <c r="K988" i="1" s="1"/>
  <c r="M986" i="1"/>
  <c r="D986" i="1"/>
  <c r="L986" i="1" s="1"/>
  <c r="O984" i="1" l="1"/>
  <c r="F988" i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L1003" i="1" s="1"/>
  <c r="I1006" i="1"/>
  <c r="J1005" i="1"/>
  <c r="K1005" i="1" s="1"/>
  <c r="M1005" i="1"/>
  <c r="N1005" i="1"/>
  <c r="O1003" i="1" l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s="1"/>
  <c r="O1007" i="1" l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Y1259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N1012" i="1"/>
  <c r="N1013" i="1" s="1"/>
  <c r="M1014" i="1" l="1"/>
  <c r="N1014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O1014" i="1" l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N1016" i="1" s="1"/>
  <c r="N1017" i="1" s="1"/>
  <c r="N1018" i="1" s="1"/>
  <c r="M1016" i="1"/>
  <c r="M1017" i="1" s="1"/>
  <c r="M1018" i="1" s="1"/>
  <c r="E1017" i="1"/>
  <c r="F1017" i="1"/>
  <c r="G1015" i="1"/>
  <c r="Y1012" i="1"/>
  <c r="I1019" i="1"/>
  <c r="J1018" i="1"/>
  <c r="K1018" i="1" s="1"/>
  <c r="U1017" i="1"/>
  <c r="W1017" i="1" s="1"/>
  <c r="D1016" i="1"/>
  <c r="L1016" i="1" l="1"/>
  <c r="O1016" i="1" s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N1019" i="1"/>
  <c r="L1017" i="1" l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L1019" i="1" l="1"/>
  <c r="O1019" i="1" s="1"/>
  <c r="M1022" i="1"/>
  <c r="E1021" i="1"/>
  <c r="F1021" i="1"/>
  <c r="G1019" i="1"/>
  <c r="U1021" i="1"/>
  <c r="W1021" i="1" s="1"/>
  <c r="D1020" i="1"/>
  <c r="L1020" i="1" s="1"/>
  <c r="I1023" i="1"/>
  <c r="J1022" i="1"/>
  <c r="K1022" i="1" s="1"/>
  <c r="N1022" i="1"/>
  <c r="O1020" i="1" l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L1022" i="1" s="1"/>
  <c r="U1023" i="1"/>
  <c r="W1023" i="1" s="1"/>
  <c r="G1021" i="1"/>
  <c r="O1022" i="1" l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L1033" i="1" s="1"/>
  <c r="M1035" i="1"/>
  <c r="J1035" i="1"/>
  <c r="K1035" i="1" s="1"/>
  <c r="I1036" i="1"/>
  <c r="N1035" i="1"/>
  <c r="U1034" i="1"/>
  <c r="W1034" i="1" s="1"/>
  <c r="O1033" i="1" l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L1040" i="1" s="1"/>
  <c r="I1043" i="1"/>
  <c r="J1042" i="1"/>
  <c r="K1042" i="1" s="1"/>
  <c r="N1042" i="1"/>
  <c r="O1040" i="1" l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M1045" i="1" s="1"/>
  <c r="N1043" i="1"/>
  <c r="N1044" i="1" s="1"/>
  <c r="N1045" i="1" s="1"/>
  <c r="D1044" i="1"/>
  <c r="L1044" i="1" s="1"/>
  <c r="U1045" i="1"/>
  <c r="W1045" i="1" s="1"/>
  <c r="O1044" i="1" l="1"/>
  <c r="F1046" i="1"/>
  <c r="E1046" i="1"/>
  <c r="Y1042" i="1"/>
  <c r="G1044" i="1"/>
  <c r="O1043" i="1"/>
  <c r="D1045" i="1"/>
  <c r="I1048" i="1"/>
  <c r="J1047" i="1"/>
  <c r="K1047" i="1" s="1"/>
  <c r="U1046" i="1"/>
  <c r="W1046" i="1" s="1"/>
  <c r="L1045" i="1" l="1"/>
  <c r="O1045" i="1" s="1"/>
  <c r="E1047" i="1"/>
  <c r="F1047" i="1"/>
  <c r="G1045" i="1"/>
  <c r="U1047" i="1"/>
  <c r="W1047" i="1" s="1"/>
  <c r="I1049" i="1"/>
  <c r="J1048" i="1"/>
  <c r="K1048" i="1" s="1"/>
  <c r="D1046" i="1"/>
  <c r="L1046" i="1" s="1"/>
  <c r="M1046" i="1" l="1"/>
  <c r="N1046" i="1" s="1"/>
  <c r="O1046" i="1" s="1"/>
  <c r="F1048" i="1"/>
  <c r="E1048" i="1"/>
  <c r="Y1043" i="1"/>
  <c r="D1047" i="1"/>
  <c r="L1047" i="1" s="1"/>
  <c r="J1049" i="1"/>
  <c r="K1049" i="1" s="1"/>
  <c r="I1050" i="1"/>
  <c r="U1048" i="1"/>
  <c r="W1048" i="1" s="1"/>
  <c r="G1046" i="1"/>
  <c r="M1047" i="1" l="1"/>
  <c r="M1048" i="1" s="1"/>
  <c r="M1049" i="1" s="1"/>
  <c r="M1050" i="1" s="1"/>
  <c r="N1047" i="1"/>
  <c r="N1048" i="1" s="1"/>
  <c r="N1049" i="1" s="1"/>
  <c r="N1050" i="1" s="1"/>
  <c r="E1049" i="1"/>
  <c r="F1049" i="1"/>
  <c r="G1047" i="1"/>
  <c r="I1051" i="1"/>
  <c r="J1050" i="1"/>
  <c r="K1050" i="1" s="1"/>
  <c r="D1048" i="1"/>
  <c r="L1048" i="1" s="1"/>
  <c r="U1049" i="1"/>
  <c r="W1049" i="1" s="1"/>
  <c r="O1048" i="1" l="1"/>
  <c r="O1047" i="1"/>
  <c r="F1050" i="1"/>
  <c r="E1050" i="1"/>
  <c r="G1048" i="1"/>
  <c r="U1050" i="1"/>
  <c r="W1050" i="1" s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L1050" i="1" s="1"/>
  <c r="U1051" i="1"/>
  <c r="W1051" i="1" s="1"/>
  <c r="O1050" i="1" l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L1056" i="1" s="1"/>
  <c r="J1058" i="1"/>
  <c r="K1058" i="1" s="1"/>
  <c r="I1059" i="1"/>
  <c r="M1058" i="1"/>
  <c r="N1058" i="1"/>
  <c r="O1056" i="1" l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L1073" i="1" l="1"/>
  <c r="O1073" i="1" s="1"/>
  <c r="U1075" i="1"/>
  <c r="W1075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O1075" i="1"/>
  <c r="Y1074" i="1"/>
  <c r="O1076" i="1" l="1"/>
  <c r="L1077" i="1"/>
  <c r="O1077" i="1" s="1"/>
  <c r="F1079" i="1"/>
  <c r="E1079" i="1"/>
  <c r="G1077" i="1"/>
  <c r="D1078" i="1"/>
  <c r="J1080" i="1"/>
  <c r="K1080" i="1" s="1"/>
  <c r="I1081" i="1"/>
  <c r="M1080" i="1"/>
  <c r="N1080" i="1"/>
  <c r="U1079" i="1"/>
  <c r="W1079" i="1" s="1"/>
  <c r="L1078" i="1" l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L1080" i="1" s="1"/>
  <c r="U1081" i="1"/>
  <c r="W1081" i="1" s="1"/>
  <c r="J1082" i="1"/>
  <c r="K1082" i="1" s="1"/>
  <c r="I1083" i="1"/>
  <c r="N1082" i="1"/>
  <c r="G1079" i="1"/>
  <c r="M1082" i="1"/>
  <c r="O1080" i="1" l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s="1"/>
  <c r="O1086" i="1" l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L1094" i="1" s="1"/>
  <c r="U1095" i="1"/>
  <c r="W1095" i="1" s="1"/>
  <c r="O1094" i="1" l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s="1"/>
  <c r="O1097" i="1" l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Y1350" i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M1107" i="1" s="1"/>
  <c r="M1108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N1106" i="1" l="1"/>
  <c r="N1107" i="1" s="1"/>
  <c r="N1108" i="1" s="1"/>
  <c r="N1109" i="1" s="1"/>
  <c r="F1108" i="1"/>
  <c r="E1108" i="1"/>
  <c r="M1109" i="1"/>
  <c r="D1107" i="1"/>
  <c r="U1108" i="1"/>
  <c r="W1108" i="1" s="1"/>
  <c r="G1106" i="1"/>
  <c r="J1109" i="1"/>
  <c r="K1109" i="1" s="1"/>
  <c r="I1110" i="1"/>
  <c r="L1107" i="1" l="1"/>
  <c r="O1107" i="1" s="1"/>
  <c r="O1106" i="1"/>
  <c r="E1109" i="1"/>
  <c r="F1109" i="1"/>
  <c r="M1110" i="1"/>
  <c r="Y1104" i="1"/>
  <c r="G1107" i="1"/>
  <c r="U1109" i="1"/>
  <c r="W1109" i="1" s="1"/>
  <c r="D1108" i="1"/>
  <c r="I1111" i="1"/>
  <c r="J1110" i="1"/>
  <c r="K1110" i="1" s="1"/>
  <c r="N1110" i="1"/>
  <c r="L1108" i="1" l="1"/>
  <c r="O1108" i="1" s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L1110" i="1" s="1"/>
  <c r="U1111" i="1"/>
  <c r="W1111" i="1" s="1"/>
  <c r="G1109" i="1"/>
  <c r="M1112" i="1"/>
  <c r="O1110" i="1" l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L1114" i="1" s="1"/>
  <c r="U1115" i="1"/>
  <c r="W1115" i="1" s="1"/>
  <c r="G1113" i="1"/>
  <c r="O1114" i="1" l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s="1"/>
  <c r="O1116" i="1" l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L1121" i="1" s="1"/>
  <c r="U1122" i="1"/>
  <c r="W1122" i="1" s="1"/>
  <c r="O1121" i="1" l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L1125" i="1" s="1"/>
  <c r="U1126" i="1"/>
  <c r="W1126" i="1" s="1"/>
  <c r="G1124" i="1"/>
  <c r="O1125" i="1" l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L1130" i="1" s="1"/>
  <c r="M1132" i="1"/>
  <c r="O1130" i="1" l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Y1379" i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M1136" i="1" s="1"/>
  <c r="N1134" i="1"/>
  <c r="N1135" i="1" s="1"/>
  <c r="N1136" i="1" s="1"/>
  <c r="E1137" i="1" l="1"/>
  <c r="F1137" i="1"/>
  <c r="O1134" i="1"/>
  <c r="G1135" i="1"/>
  <c r="Y1133" i="1"/>
  <c r="Y1134" i="1"/>
  <c r="U1137" i="1"/>
  <c r="W1137" i="1" s="1"/>
  <c r="J1138" i="1"/>
  <c r="K1138" i="1" s="1"/>
  <c r="I1139" i="1"/>
  <c r="O1135" i="1"/>
  <c r="D1136" i="1"/>
  <c r="Y1383" i="1"/>
  <c r="L1136" i="1" l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M1137" i="1" l="1"/>
  <c r="N1137" i="1" s="1"/>
  <c r="O1137" i="1" s="1"/>
  <c r="E1139" i="1"/>
  <c r="F1139" i="1"/>
  <c r="G1137" i="1"/>
  <c r="U1139" i="1"/>
  <c r="W1139" i="1" s="1"/>
  <c r="I1141" i="1"/>
  <c r="J1140" i="1"/>
  <c r="K1140" i="1" s="1"/>
  <c r="D1138" i="1"/>
  <c r="L1138" i="1" s="1"/>
  <c r="M1138" i="1" l="1"/>
  <c r="M1139" i="1" s="1"/>
  <c r="M1140" i="1" s="1"/>
  <c r="M1141" i="1" s="1"/>
  <c r="N1138" i="1"/>
  <c r="N1139" i="1" s="1"/>
  <c r="N1140" i="1" s="1"/>
  <c r="N1141" i="1" s="1"/>
  <c r="F1140" i="1"/>
  <c r="E1140" i="1"/>
  <c r="I1142" i="1"/>
  <c r="J1141" i="1"/>
  <c r="K1141" i="1" s="1"/>
  <c r="U1140" i="1"/>
  <c r="W1140" i="1" s="1"/>
  <c r="D1139" i="1"/>
  <c r="L1139" i="1" s="1"/>
  <c r="G1138" i="1"/>
  <c r="O1139" i="1" l="1"/>
  <c r="O1138" i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s="1"/>
  <c r="O1149" i="1" l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L1152" i="1" s="1"/>
  <c r="J1154" i="1"/>
  <c r="K1154" i="1" s="1"/>
  <c r="M1154" i="1"/>
  <c r="I1155" i="1"/>
  <c r="N1154" i="1"/>
  <c r="G1151" i="1"/>
  <c r="O1152" i="1" l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s="1"/>
  <c r="O1153" i="1" l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L1159" i="1" s="1"/>
  <c r="G1158" i="1"/>
  <c r="O1159" i="1" l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N1167" i="1" l="1"/>
  <c r="O1167" i="1" s="1"/>
  <c r="M1168" i="1"/>
  <c r="M1169" i="1" s="1"/>
  <c r="M1170" i="1" s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N1168" i="1" l="1"/>
  <c r="N1169" i="1" s="1"/>
  <c r="N1170" i="1" s="1"/>
  <c r="N1171" i="1" s="1"/>
  <c r="F1170" i="1"/>
  <c r="E1170" i="1"/>
  <c r="M1171" i="1"/>
  <c r="G1168" i="1"/>
  <c r="D1169" i="1"/>
  <c r="L1169" i="1" s="1"/>
  <c r="I1172" i="1"/>
  <c r="J1171" i="1"/>
  <c r="K1171" i="1" s="1"/>
  <c r="U1170" i="1"/>
  <c r="W1170" i="1" s="1"/>
  <c r="O1169" i="1" l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L1184" i="1" s="1"/>
  <c r="M1186" i="1"/>
  <c r="J1186" i="1"/>
  <c r="K1186" i="1" s="1"/>
  <c r="I1187" i="1"/>
  <c r="N1186" i="1"/>
  <c r="U1185" i="1"/>
  <c r="W1185" i="1" s="1"/>
  <c r="G1183" i="1"/>
  <c r="O1184" i="1" l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L1193" i="1" s="1"/>
  <c r="U1194" i="1"/>
  <c r="W1194" i="1" s="1"/>
  <c r="O1193" i="1" l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M1199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N1198" i="1" l="1"/>
  <c r="N1199" i="1" s="1"/>
  <c r="F1200" i="1"/>
  <c r="E1200" i="1"/>
  <c r="G1198" i="1"/>
  <c r="Y1196" i="1"/>
  <c r="U1200" i="1"/>
  <c r="W1200" i="1" s="1"/>
  <c r="D1199" i="1"/>
  <c r="J1201" i="1"/>
  <c r="K1201" i="1" s="1"/>
  <c r="I1202" i="1"/>
  <c r="L1199" i="1" l="1"/>
  <c r="O1199" i="1" s="1"/>
  <c r="O1198" i="1"/>
  <c r="E1201" i="1"/>
  <c r="F1201" i="1"/>
  <c r="D1200" i="1"/>
  <c r="L1200" i="1" s="1"/>
  <c r="J1202" i="1"/>
  <c r="K1202" i="1" s="1"/>
  <c r="I1203" i="1"/>
  <c r="U1201" i="1"/>
  <c r="W1201" i="1" s="1"/>
  <c r="G1199" i="1"/>
  <c r="M1200" i="1" l="1"/>
  <c r="M1201" i="1" s="1"/>
  <c r="M1202" i="1" s="1"/>
  <c r="M1203" i="1" s="1"/>
  <c r="F1202" i="1"/>
  <c r="G1200" i="1"/>
  <c r="E1202" i="1"/>
  <c r="D1201" i="1"/>
  <c r="L1201" i="1" s="1"/>
  <c r="U1202" i="1"/>
  <c r="W1202" i="1" s="1"/>
  <c r="J1203" i="1"/>
  <c r="K1203" i="1" s="1"/>
  <c r="I1204" i="1"/>
  <c r="N1200" i="1" l="1"/>
  <c r="N1201" i="1" s="1"/>
  <c r="N1202" i="1" s="1"/>
  <c r="N1203" i="1" s="1"/>
  <c r="N1204" i="1" s="1"/>
  <c r="E1203" i="1"/>
  <c r="G1201" i="1"/>
  <c r="F1203" i="1"/>
  <c r="J1204" i="1"/>
  <c r="K1204" i="1" s="1"/>
  <c r="M1204" i="1"/>
  <c r="I1205" i="1"/>
  <c r="U1203" i="1"/>
  <c r="W1203" i="1" s="1"/>
  <c r="D1202" i="1"/>
  <c r="O1200" i="1" l="1"/>
  <c r="O1201" i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s="1"/>
  <c r="O1205" i="1" l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L1210" i="1" s="1"/>
  <c r="J1212" i="1"/>
  <c r="K1212" i="1" s="1"/>
  <c r="M1212" i="1"/>
  <c r="I1213" i="1"/>
  <c r="N1212" i="1"/>
  <c r="U1211" i="1"/>
  <c r="W1211" i="1" s="1"/>
  <c r="O1210" i="1" l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l="1"/>
  <c r="O1215" i="1" s="1"/>
  <c r="E1217" i="1"/>
  <c r="F1217" i="1"/>
  <c r="D1216" i="1"/>
  <c r="L1216" i="1" s="1"/>
  <c r="G1215" i="1"/>
  <c r="M1218" i="1"/>
  <c r="J1218" i="1"/>
  <c r="K1218" i="1" s="1"/>
  <c r="I1219" i="1"/>
  <c r="N1218" i="1"/>
  <c r="U1217" i="1"/>
  <c r="W1217" i="1" s="1"/>
  <c r="O1216" i="1" l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Y1471" i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N1227" i="1" s="1"/>
  <c r="N1228" i="1" s="1"/>
  <c r="Y1474" i="1"/>
  <c r="E1229" i="1" l="1"/>
  <c r="F1229" i="1"/>
  <c r="O1226" i="1"/>
  <c r="G1227" i="1"/>
  <c r="Y1225" i="1"/>
  <c r="I1231" i="1"/>
  <c r="J1230" i="1"/>
  <c r="K1230" i="1" s="1"/>
  <c r="U1229" i="1"/>
  <c r="W1229" i="1" s="1"/>
  <c r="O1227" i="1"/>
  <c r="D1228" i="1"/>
  <c r="L1228" i="1" l="1"/>
  <c r="O1228" i="1" s="1"/>
  <c r="F1230" i="1"/>
  <c r="E1230" i="1"/>
  <c r="Y1226" i="1"/>
  <c r="U1230" i="1"/>
  <c r="W1230" i="1" s="1"/>
  <c r="D1229" i="1"/>
  <c r="L1229" i="1" s="1"/>
  <c r="G1228" i="1"/>
  <c r="J1231" i="1"/>
  <c r="K1231" i="1" s="1"/>
  <c r="I1232" i="1"/>
  <c r="M1229" i="1" l="1"/>
  <c r="N1229" i="1" s="1"/>
  <c r="N1230" i="1" s="1"/>
  <c r="N1231" i="1" s="1"/>
  <c r="N1232" i="1" s="1"/>
  <c r="E1231" i="1"/>
  <c r="F1231" i="1"/>
  <c r="G1229" i="1"/>
  <c r="D1230" i="1"/>
  <c r="L1230" i="1" s="1"/>
  <c r="J1232" i="1"/>
  <c r="K1232" i="1" s="1"/>
  <c r="I1233" i="1"/>
  <c r="U1231" i="1"/>
  <c r="W1231" i="1" s="1"/>
  <c r="M1230" i="1" l="1"/>
  <c r="M1231" i="1" s="1"/>
  <c r="M1232" i="1" s="1"/>
  <c r="M1233" i="1" s="1"/>
  <c r="O1230" i="1"/>
  <c r="O1229" i="1"/>
  <c r="F1232" i="1"/>
  <c r="E1232" i="1"/>
  <c r="G1230" i="1"/>
  <c r="U1232" i="1"/>
  <c r="W1232" i="1" s="1"/>
  <c r="I1234" i="1"/>
  <c r="J1233" i="1"/>
  <c r="K1233" i="1" s="1"/>
  <c r="N1233" i="1"/>
  <c r="D1231" i="1"/>
  <c r="L1231" i="1" l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L1254" i="1" s="1"/>
  <c r="J1256" i="1"/>
  <c r="K1256" i="1" s="1"/>
  <c r="I1257" i="1"/>
  <c r="N1256" i="1"/>
  <c r="U1255" i="1"/>
  <c r="W1255" i="1" s="1"/>
  <c r="O1254" i="1" l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l="1"/>
  <c r="O1258" i="1" s="1"/>
  <c r="M1259" i="1"/>
  <c r="M1260" i="1" s="1"/>
  <c r="M1261" i="1" s="1"/>
  <c r="E1260" i="1"/>
  <c r="F1260" i="1"/>
  <c r="G1258" i="1"/>
  <c r="O1257" i="1"/>
  <c r="J1261" i="1"/>
  <c r="K1261" i="1" s="1"/>
  <c r="I1262" i="1"/>
  <c r="Y1256" i="1"/>
  <c r="U1260" i="1"/>
  <c r="W1260" i="1" s="1"/>
  <c r="D1259" i="1"/>
  <c r="L1259" i="1" s="1"/>
  <c r="N1259" i="1" l="1"/>
  <c r="N1260" i="1" s="1"/>
  <c r="N1261" i="1" s="1"/>
  <c r="N1262" i="1" s="1"/>
  <c r="F1261" i="1"/>
  <c r="E1261" i="1"/>
  <c r="D1260" i="1"/>
  <c r="G1259" i="1"/>
  <c r="I1263" i="1"/>
  <c r="J1262" i="1"/>
  <c r="K1262" i="1" s="1"/>
  <c r="M1262" i="1"/>
  <c r="U1261" i="1"/>
  <c r="W1261" i="1" s="1"/>
  <c r="L1260" i="1" l="1"/>
  <c r="O1260" i="1" s="1"/>
  <c r="O1259" i="1"/>
  <c r="E1262" i="1"/>
  <c r="F1262" i="1"/>
  <c r="G1260" i="1"/>
  <c r="U1262" i="1"/>
  <c r="W1262" i="1" s="1"/>
  <c r="D1261" i="1"/>
  <c r="L1261" i="1" s="1"/>
  <c r="I1264" i="1"/>
  <c r="J1263" i="1"/>
  <c r="K1263" i="1" s="1"/>
  <c r="N1263" i="1"/>
  <c r="M1263" i="1"/>
  <c r="O1261" i="1" l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l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F1289" i="1" l="1"/>
  <c r="E1289" i="1"/>
  <c r="G1287" i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E1290" i="1" l="1"/>
  <c r="F1290" i="1"/>
  <c r="O1287" i="1"/>
  <c r="G1288" i="1"/>
  <c r="D1289" i="1"/>
  <c r="U1290" i="1"/>
  <c r="W1290" i="1" s="1"/>
  <c r="J1291" i="1"/>
  <c r="K1291" i="1" s="1"/>
  <c r="I1292" i="1"/>
  <c r="O1288" i="1"/>
  <c r="Y1286" i="1"/>
  <c r="L1289" i="1" l="1"/>
  <c r="O1289" i="1" s="1"/>
  <c r="F1291" i="1"/>
  <c r="E1291" i="1"/>
  <c r="G1289" i="1"/>
  <c r="Y1287" i="1"/>
  <c r="I1293" i="1"/>
  <c r="J1292" i="1"/>
  <c r="K1292" i="1" s="1"/>
  <c r="U1291" i="1"/>
  <c r="W1291" i="1" s="1"/>
  <c r="D1290" i="1"/>
  <c r="L1290" i="1" s="1"/>
  <c r="O1290" i="1" l="1"/>
  <c r="M1291" i="1"/>
  <c r="N1291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s="1"/>
  <c r="O1301" i="1" l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L1304" i="1" s="1"/>
  <c r="J1306" i="1"/>
  <c r="K1306" i="1" s="1"/>
  <c r="M1306" i="1"/>
  <c r="I1307" i="1"/>
  <c r="N1306" i="1"/>
  <c r="U1305" i="1"/>
  <c r="W1305" i="1" s="1"/>
  <c r="O1304" i="1" l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L1313" i="1" l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M1319" i="1" l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M1320" i="1" l="1"/>
  <c r="M1321" i="1" s="1"/>
  <c r="M1322" i="1" s="1"/>
  <c r="M1323" i="1" s="1"/>
  <c r="F1322" i="1"/>
  <c r="E1322" i="1"/>
  <c r="G1320" i="1"/>
  <c r="J1323" i="1"/>
  <c r="K1323" i="1" s="1"/>
  <c r="I1324" i="1"/>
  <c r="U1322" i="1"/>
  <c r="W1322" i="1" s="1"/>
  <c r="N1320" i="1"/>
  <c r="D1321" i="1"/>
  <c r="L1321" i="1" s="1"/>
  <c r="N1321" i="1" l="1"/>
  <c r="N1322" i="1" s="1"/>
  <c r="N1323" i="1" s="1"/>
  <c r="N1324" i="1" s="1"/>
  <c r="E1323" i="1"/>
  <c r="F1323" i="1"/>
  <c r="G1321" i="1"/>
  <c r="Y1319" i="1"/>
  <c r="M1324" i="1"/>
  <c r="O1320" i="1"/>
  <c r="D1322" i="1"/>
  <c r="I1325" i="1"/>
  <c r="J1324" i="1"/>
  <c r="K1324" i="1" s="1"/>
  <c r="U1323" i="1"/>
  <c r="W1323" i="1" s="1"/>
  <c r="O1321" i="1" l="1"/>
  <c r="L1322" i="1"/>
  <c r="O1322" i="1" s="1"/>
  <c r="F1324" i="1"/>
  <c r="E1324" i="1"/>
  <c r="G1322" i="1"/>
  <c r="U1324" i="1"/>
  <c r="W1324" i="1" s="1"/>
  <c r="I1326" i="1"/>
  <c r="J1325" i="1"/>
  <c r="K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L1330" i="1" s="1"/>
  <c r="U1331" i="1"/>
  <c r="W1331" i="1" s="1"/>
  <c r="I1333" i="1"/>
  <c r="M1332" i="1"/>
  <c r="J1332" i="1"/>
  <c r="K1332" i="1" s="1"/>
  <c r="N1332" i="1"/>
  <c r="G1329" i="1"/>
  <c r="O1330" i="1" l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s="1"/>
  <c r="O1331" i="1" l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L1338" i="1" s="1"/>
  <c r="U1339" i="1"/>
  <c r="W1339" i="1" s="1"/>
  <c r="O1338" i="1" l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L1346" i="1" s="1"/>
  <c r="G1345" i="1"/>
  <c r="U1347" i="1"/>
  <c r="W1347" i="1" s="1"/>
  <c r="O1346" i="1" l="1"/>
  <c r="F1348" i="1"/>
  <c r="E1348" i="1"/>
  <c r="D1347" i="1"/>
  <c r="L1347" i="1" s="1"/>
  <c r="G1346" i="1"/>
  <c r="U1348" i="1"/>
  <c r="W1348" i="1" s="1"/>
  <c r="I1350" i="1"/>
  <c r="J1349" i="1"/>
  <c r="K1349" i="1" s="1"/>
  <c r="U1349" i="1" s="1"/>
  <c r="W1349" i="1" s="1"/>
  <c r="F1349" i="1" l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M1351" i="1" s="1"/>
  <c r="M1352" i="1" s="1"/>
  <c r="D1350" i="1"/>
  <c r="L1350" i="1" s="1"/>
  <c r="G1349" i="1"/>
  <c r="I1353" i="1"/>
  <c r="J1352" i="1"/>
  <c r="K1352" i="1" s="1"/>
  <c r="U1351" i="1"/>
  <c r="W1351" i="1" s="1"/>
  <c r="N1350" i="1" l="1"/>
  <c r="N1351" i="1" s="1"/>
  <c r="N1352" i="1" s="1"/>
  <c r="N1353" i="1" s="1"/>
  <c r="E1352" i="1"/>
  <c r="F1352" i="1"/>
  <c r="G1350" i="1"/>
  <c r="U1352" i="1"/>
  <c r="W1352" i="1" s="1"/>
  <c r="Y1348" i="1"/>
  <c r="D1351" i="1"/>
  <c r="J1353" i="1"/>
  <c r="K1353" i="1" s="1"/>
  <c r="I1354" i="1"/>
  <c r="M1353" i="1"/>
  <c r="O1349" i="1"/>
  <c r="L1351" i="1" l="1"/>
  <c r="O1351" i="1" s="1"/>
  <c r="O1350" i="1"/>
  <c r="M1354" i="1"/>
  <c r="F1353" i="1"/>
  <c r="E1353" i="1"/>
  <c r="G1351" i="1"/>
  <c r="D1352" i="1"/>
  <c r="L1352" i="1" s="1"/>
  <c r="J1354" i="1"/>
  <c r="K1354" i="1" s="1"/>
  <c r="I1355" i="1"/>
  <c r="N1354" i="1"/>
  <c r="U1353" i="1"/>
  <c r="W1353" i="1" s="1"/>
  <c r="O1352" i="1" l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L1353" i="1" l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L1354" i="1" l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s="1"/>
  <c r="O1362" i="1" l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s="1"/>
  <c r="O1375" i="1" l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M1380" i="1" s="1"/>
  <c r="M1381" i="1" s="1"/>
  <c r="N1378" i="1"/>
  <c r="N1379" i="1" s="1"/>
  <c r="N1380" i="1" s="1"/>
  <c r="N1381" i="1" s="1"/>
  <c r="U1380" i="1"/>
  <c r="W1380" i="1" s="1"/>
  <c r="I1382" i="1"/>
  <c r="J1381" i="1"/>
  <c r="K1381" i="1" s="1"/>
  <c r="E1381" i="1" l="1"/>
  <c r="F1381" i="1"/>
  <c r="G1379" i="1"/>
  <c r="O1378" i="1"/>
  <c r="D1380" i="1"/>
  <c r="O1379" i="1"/>
  <c r="I1383" i="1"/>
  <c r="J1382" i="1"/>
  <c r="K1382" i="1" s="1"/>
  <c r="U1381" i="1"/>
  <c r="W1381" i="1" s="1"/>
  <c r="Y1377" i="1"/>
  <c r="L1380" i="1" l="1"/>
  <c r="O1380" i="1" s="1"/>
  <c r="G1380" i="1"/>
  <c r="F1382" i="1"/>
  <c r="E1382" i="1"/>
  <c r="Y1378" i="1"/>
  <c r="U1382" i="1"/>
  <c r="W1382" i="1" s="1"/>
  <c r="I1384" i="1"/>
  <c r="J1383" i="1"/>
  <c r="K1383" i="1" s="1"/>
  <c r="D1381" i="1"/>
  <c r="L1381" i="1" s="1"/>
  <c r="O1381" i="1" l="1"/>
  <c r="M1382" i="1"/>
  <c r="N1382" i="1" s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L1390" i="1" s="1"/>
  <c r="M1392" i="1"/>
  <c r="I1393" i="1"/>
  <c r="J1392" i="1"/>
  <c r="K1392" i="1" s="1"/>
  <c r="N1392" i="1"/>
  <c r="U1391" i="1"/>
  <c r="W1391" i="1" s="1"/>
  <c r="O1390" i="1" l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L1395" i="1" l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Y1807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O1412" i="1" l="1"/>
  <c r="E1414" i="1"/>
  <c r="F1414" i="1"/>
  <c r="O1411" i="1"/>
  <c r="G1412" i="1"/>
  <c r="U1414" i="1"/>
  <c r="W1414" i="1" s="1"/>
  <c r="M1415" i="1"/>
  <c r="D1413" i="1"/>
  <c r="I1416" i="1"/>
  <c r="J1415" i="1"/>
  <c r="K1415" i="1" s="1"/>
  <c r="N1415" i="1"/>
  <c r="L1413" i="1" l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L1414" i="1" l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N1441" i="1" s="1"/>
  <c r="M1440" i="1"/>
  <c r="M1441" i="1" s="1"/>
  <c r="E1442" i="1" l="1"/>
  <c r="F1442" i="1"/>
  <c r="G1440" i="1"/>
  <c r="D1441" i="1"/>
  <c r="Y1438" i="1"/>
  <c r="O1439" i="1"/>
  <c r="I1444" i="1"/>
  <c r="J1443" i="1"/>
  <c r="K1443" i="1" s="1"/>
  <c r="U1442" i="1"/>
  <c r="W1442" i="1" s="1"/>
  <c r="O1440" i="1"/>
  <c r="L1441" i="1" l="1"/>
  <c r="O1441" i="1" s="1"/>
  <c r="F1443" i="1"/>
  <c r="E1443" i="1"/>
  <c r="G1441" i="1"/>
  <c r="U1443" i="1"/>
  <c r="W1443" i="1" s="1"/>
  <c r="J1444" i="1"/>
  <c r="K1444" i="1" s="1"/>
  <c r="I1445" i="1"/>
  <c r="D1442" i="1"/>
  <c r="L1442" i="1" s="1"/>
  <c r="M1442" i="1" l="1"/>
  <c r="N1442" i="1" s="1"/>
  <c r="N1443" i="1" s="1"/>
  <c r="N1444" i="1" s="1"/>
  <c r="N1445" i="1" s="1"/>
  <c r="E1444" i="1"/>
  <c r="F1444" i="1"/>
  <c r="G1442" i="1"/>
  <c r="Y1439" i="1"/>
  <c r="U1444" i="1"/>
  <c r="W1444" i="1" s="1"/>
  <c r="D1443" i="1"/>
  <c r="L1443" i="1" s="1"/>
  <c r="I1446" i="1"/>
  <c r="J1445" i="1"/>
  <c r="K1445" i="1" s="1"/>
  <c r="M1443" i="1" l="1"/>
  <c r="M1444" i="1" s="1"/>
  <c r="M1445" i="1" s="1"/>
  <c r="M1446" i="1" s="1"/>
  <c r="O1443" i="1"/>
  <c r="O1442" i="1"/>
  <c r="F1445" i="1"/>
  <c r="E1445" i="1"/>
  <c r="G1443" i="1"/>
  <c r="I1447" i="1"/>
  <c r="J1446" i="1"/>
  <c r="K1446" i="1" s="1"/>
  <c r="N1446" i="1"/>
  <c r="U1445" i="1"/>
  <c r="W1445" i="1" s="1"/>
  <c r="D1444" i="1"/>
  <c r="L1444" i="1" l="1"/>
  <c r="O1444" i="1" s="1"/>
  <c r="M1447" i="1"/>
  <c r="E1446" i="1"/>
  <c r="F1446" i="1"/>
  <c r="D1445" i="1"/>
  <c r="L1445" i="1" s="1"/>
  <c r="G1444" i="1"/>
  <c r="U1446" i="1"/>
  <c r="W1446" i="1" s="1"/>
  <c r="I1448" i="1"/>
  <c r="J1447" i="1"/>
  <c r="K1447" i="1" s="1"/>
  <c r="N1447" i="1"/>
  <c r="M1448" i="1" l="1"/>
  <c r="O1445" i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L1453" i="1" s="1"/>
  <c r="U1454" i="1"/>
  <c r="W1454" i="1" s="1"/>
  <c r="G1452" i="1"/>
  <c r="O1453" i="1" l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L1458" i="1" s="1"/>
  <c r="U1459" i="1"/>
  <c r="W1459" i="1" s="1"/>
  <c r="G1457" i="1"/>
  <c r="O1458" i="1" l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N1467" i="1"/>
  <c r="U1466" i="1"/>
  <c r="W1466" i="1" s="1"/>
  <c r="O1465" i="1" l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M1472" i="1" s="1"/>
  <c r="N1470" i="1"/>
  <c r="N1471" i="1" s="1"/>
  <c r="N1472" i="1" s="1"/>
  <c r="D1471" i="1"/>
  <c r="L1471" i="1" s="1"/>
  <c r="U1472" i="1"/>
  <c r="W1472" i="1" s="1"/>
  <c r="Y1718" i="1"/>
  <c r="E1473" i="1" l="1"/>
  <c r="F1473" i="1"/>
  <c r="O1471" i="1"/>
  <c r="G1471" i="1"/>
  <c r="O1470" i="1"/>
  <c r="Y1469" i="1"/>
  <c r="D1472" i="1"/>
  <c r="I1475" i="1"/>
  <c r="J1474" i="1"/>
  <c r="K1474" i="1" s="1"/>
  <c r="U1473" i="1"/>
  <c r="W1473" i="1" s="1"/>
  <c r="L1472" i="1" l="1"/>
  <c r="O1472" i="1" s="1"/>
  <c r="F1474" i="1"/>
  <c r="E1474" i="1"/>
  <c r="U1474" i="1"/>
  <c r="W1474" i="1" s="1"/>
  <c r="J1475" i="1"/>
  <c r="K1475" i="1" s="1"/>
  <c r="I1476" i="1"/>
  <c r="G1472" i="1"/>
  <c r="D1473" i="1"/>
  <c r="L1473" i="1" s="1"/>
  <c r="M1473" i="1" l="1"/>
  <c r="N1473" i="1" s="1"/>
  <c r="O1473" i="1" s="1"/>
  <c r="E1475" i="1"/>
  <c r="F1475" i="1"/>
  <c r="Y1470" i="1"/>
  <c r="U1475" i="1"/>
  <c r="W1475" i="1" s="1"/>
  <c r="D1474" i="1"/>
  <c r="L1474" i="1" s="1"/>
  <c r="J1476" i="1"/>
  <c r="K1476" i="1" s="1"/>
  <c r="I1477" i="1"/>
  <c r="G1473" i="1"/>
  <c r="M1474" i="1" l="1"/>
  <c r="M1475" i="1" s="1"/>
  <c r="M1476" i="1" s="1"/>
  <c r="M1477" i="1" s="1"/>
  <c r="N1474" i="1"/>
  <c r="N1475" i="1" s="1"/>
  <c r="N1476" i="1" s="1"/>
  <c r="N1477" i="1" s="1"/>
  <c r="F1476" i="1"/>
  <c r="E1476" i="1"/>
  <c r="J1477" i="1"/>
  <c r="K1477" i="1" s="1"/>
  <c r="I1478" i="1"/>
  <c r="D1475" i="1"/>
  <c r="L1475" i="1" s="1"/>
  <c r="U1476" i="1"/>
  <c r="W1476" i="1" s="1"/>
  <c r="G1474" i="1"/>
  <c r="O1475" i="1" l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L1479" i="1" s="1"/>
  <c r="U1480" i="1"/>
  <c r="W1480" i="1" s="1"/>
  <c r="G1478" i="1"/>
  <c r="O1479" i="1" l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L1481" i="1" s="1"/>
  <c r="M1483" i="1"/>
  <c r="I1484" i="1"/>
  <c r="J1483" i="1"/>
  <c r="K1483" i="1" s="1"/>
  <c r="N1483" i="1"/>
  <c r="G1480" i="1"/>
  <c r="O1481" i="1" l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Y1746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U1504" i="1"/>
  <c r="W1504" i="1" s="1"/>
  <c r="M1504" i="1" l="1"/>
  <c r="M1505" i="1" s="1"/>
  <c r="M1506" i="1"/>
  <c r="N1503" i="1"/>
  <c r="N1504" i="1" s="1"/>
  <c r="N1505" i="1" s="1"/>
  <c r="N1506" i="1" s="1"/>
  <c r="E1505" i="1"/>
  <c r="F1505" i="1"/>
  <c r="Y1501" i="1"/>
  <c r="G1503" i="1"/>
  <c r="O1502" i="1"/>
  <c r="U1505" i="1"/>
  <c r="W1505" i="1" s="1"/>
  <c r="D1504" i="1"/>
  <c r="L1504" i="1" s="1"/>
  <c r="J1506" i="1"/>
  <c r="K1506" i="1" s="1"/>
  <c r="I1507" i="1"/>
  <c r="M1507" i="1" l="1"/>
  <c r="O1504" i="1"/>
  <c r="O1503" i="1"/>
  <c r="F1506" i="1"/>
  <c r="E1506" i="1"/>
  <c r="D1505" i="1"/>
  <c r="U1506" i="1"/>
  <c r="W1506" i="1" s="1"/>
  <c r="G1504" i="1"/>
  <c r="J1507" i="1"/>
  <c r="K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L1507" i="1" s="1"/>
  <c r="U1508" i="1"/>
  <c r="W1508" i="1" s="1"/>
  <c r="G1506" i="1"/>
  <c r="I1510" i="1"/>
  <c r="M1509" i="1"/>
  <c r="J1509" i="1"/>
  <c r="K1509" i="1" s="1"/>
  <c r="N1509" i="1"/>
  <c r="O1507" i="1" l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L1511" i="1" s="1"/>
  <c r="U1512" i="1"/>
  <c r="W1512" i="1" s="1"/>
  <c r="G1510" i="1"/>
  <c r="O1511" i="1" l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L1514" i="1" s="1"/>
  <c r="J1516" i="1"/>
  <c r="K1516" i="1" s="1"/>
  <c r="M1516" i="1"/>
  <c r="I1517" i="1"/>
  <c r="N1516" i="1"/>
  <c r="U1515" i="1"/>
  <c r="W1515" i="1" s="1"/>
  <c r="O1514" i="1" l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L1519" i="1" s="1"/>
  <c r="J1521" i="1"/>
  <c r="K1521" i="1" s="1"/>
  <c r="I1522" i="1"/>
  <c r="M1521" i="1"/>
  <c r="N1521" i="1"/>
  <c r="G1518" i="1"/>
  <c r="O1519" i="1" l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L1526" i="1" s="1"/>
  <c r="M1528" i="1"/>
  <c r="O1526" i="1" l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Y1530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Y1531" i="1"/>
  <c r="J1536" i="1"/>
  <c r="K1536" i="1" s="1"/>
  <c r="I1537" i="1"/>
  <c r="U1535" i="1"/>
  <c r="W1535" i="1" s="1"/>
  <c r="D1534" i="1"/>
  <c r="L1534" i="1" s="1"/>
  <c r="N1534" i="1" l="1"/>
  <c r="N1535" i="1" s="1"/>
  <c r="N1536" i="1" s="1"/>
  <c r="N1537" i="1" s="1"/>
  <c r="M1535" i="1"/>
  <c r="M1536" i="1" s="1"/>
  <c r="M1537" i="1" s="1"/>
  <c r="E1536" i="1"/>
  <c r="F1536" i="1"/>
  <c r="G1534" i="1"/>
  <c r="I1538" i="1"/>
  <c r="J1537" i="1"/>
  <c r="K1537" i="1" s="1"/>
  <c r="U1536" i="1"/>
  <c r="W1536" i="1" s="1"/>
  <c r="D1535" i="1"/>
  <c r="L1535" i="1" l="1"/>
  <c r="O1535" i="1" s="1"/>
  <c r="M1538" i="1"/>
  <c r="O1534" i="1"/>
  <c r="F1537" i="1"/>
  <c r="E1537" i="1"/>
  <c r="D1536" i="1"/>
  <c r="U1537" i="1"/>
  <c r="W1537" i="1" s="1"/>
  <c r="G1535" i="1"/>
  <c r="I1539" i="1"/>
  <c r="J1538" i="1"/>
  <c r="K1538" i="1" s="1"/>
  <c r="N1538" i="1"/>
  <c r="L1536" i="1" l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L1537" i="1" l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L1538" i="1" l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l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s="1"/>
  <c r="O1540" i="1" l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L1547" i="1" s="1"/>
  <c r="J1549" i="1"/>
  <c r="K1549" i="1" s="1"/>
  <c r="M1549" i="1"/>
  <c r="I1550" i="1"/>
  <c r="N1549" i="1"/>
  <c r="U1548" i="1"/>
  <c r="W1548" i="1" s="1"/>
  <c r="O1547" i="1" l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L1549" i="1" s="1"/>
  <c r="M1551" i="1"/>
  <c r="J1551" i="1"/>
  <c r="K1551" i="1" s="1"/>
  <c r="I1552" i="1"/>
  <c r="N1551" i="1"/>
  <c r="O1549" i="1" l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L1555" i="1" s="1"/>
  <c r="U1556" i="1"/>
  <c r="W1556" i="1" s="1"/>
  <c r="G1554" i="1"/>
  <c r="O1555" i="1" l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Y1805" i="1"/>
  <c r="L1558" i="1" l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L1559" i="1" s="1"/>
  <c r="O1559" i="1" l="1"/>
  <c r="F1561" i="1"/>
  <c r="E1561" i="1"/>
  <c r="G1559" i="1"/>
  <c r="U1561" i="1"/>
  <c r="W1561" i="1" s="1"/>
  <c r="D1560" i="1"/>
  <c r="L1560" i="1" s="1"/>
  <c r="I1563" i="1"/>
  <c r="J1562" i="1"/>
  <c r="K1562" i="1" s="1"/>
  <c r="U1562" i="1" l="1"/>
  <c r="W1562" i="1" s="1"/>
  <c r="F1562" i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Y1561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U1567" i="1"/>
  <c r="W1567" i="1" s="1"/>
  <c r="J1568" i="1"/>
  <c r="K1568" i="1" s="1"/>
  <c r="I1569" i="1"/>
  <c r="L1566" i="1" l="1"/>
  <c r="O1566" i="1" s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L1571" i="1" s="1"/>
  <c r="J1573" i="1"/>
  <c r="K1573" i="1" s="1"/>
  <c r="M1573" i="1"/>
  <c r="I1574" i="1"/>
  <c r="N1573" i="1"/>
  <c r="O1571" i="1" l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s="1"/>
  <c r="O1574" i="1" l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L1577" i="1" s="1"/>
  <c r="M1579" i="1"/>
  <c r="I1580" i="1"/>
  <c r="J1579" i="1"/>
  <c r="K1579" i="1" s="1"/>
  <c r="N1579" i="1"/>
  <c r="U1578" i="1"/>
  <c r="W1578" i="1" s="1"/>
  <c r="O1577" i="1" l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L1581" i="1" l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s="1"/>
  <c r="O1583" i="1" l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L1586" i="1" l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N1592" i="1"/>
  <c r="E1592" i="1" l="1"/>
  <c r="F1592" i="1"/>
  <c r="G1590" i="1"/>
  <c r="U1592" i="1"/>
  <c r="W1592" i="1" s="1"/>
  <c r="D1591" i="1"/>
  <c r="J1593" i="1"/>
  <c r="K1593" i="1" s="1"/>
  <c r="U1593" i="1" s="1"/>
  <c r="W1593" i="1" s="1"/>
  <c r="I1594" i="1"/>
  <c r="M1591" i="1"/>
  <c r="M1592" i="1" s="1"/>
  <c r="O1590" i="1"/>
  <c r="L1591" i="1" l="1"/>
  <c r="O1591" i="1" s="1"/>
  <c r="F1593" i="1"/>
  <c r="E1593" i="1"/>
  <c r="G1591" i="1"/>
  <c r="J1594" i="1"/>
  <c r="K1594" i="1" s="1"/>
  <c r="I1595" i="1"/>
  <c r="D1592" i="1"/>
  <c r="L1592" i="1" s="1"/>
  <c r="Y1839" i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U1595" i="1"/>
  <c r="W1595" i="1" s="1"/>
  <c r="N1593" i="1"/>
  <c r="N1594" i="1" s="1"/>
  <c r="M1594" i="1"/>
  <c r="I1597" i="1"/>
  <c r="J1596" i="1"/>
  <c r="K1596" i="1" s="1"/>
  <c r="M1595" i="1" l="1"/>
  <c r="M1596" i="1" s="1"/>
  <c r="M1597" i="1" s="1"/>
  <c r="E1596" i="1"/>
  <c r="F1596" i="1"/>
  <c r="G1594" i="1"/>
  <c r="D1595" i="1"/>
  <c r="L1595" i="1" s="1"/>
  <c r="Y1592" i="1"/>
  <c r="U1596" i="1"/>
  <c r="W1596" i="1" s="1"/>
  <c r="I1598" i="1"/>
  <c r="J1597" i="1"/>
  <c r="K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I1599" i="1"/>
  <c r="J1598" i="1"/>
  <c r="K1598" i="1" s="1"/>
  <c r="M1598" i="1"/>
  <c r="U1597" i="1"/>
  <c r="W1597" i="1" s="1"/>
  <c r="L1596" i="1" l="1"/>
  <c r="O1596" i="1" s="1"/>
  <c r="O1595" i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L1599" i="1" s="1"/>
  <c r="U1600" i="1"/>
  <c r="W1600" i="1" s="1"/>
  <c r="G1598" i="1"/>
  <c r="O1599" i="1" l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s="1"/>
  <c r="O1605" i="1" l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L1615" i="1" l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s="1"/>
  <c r="O1618" i="1" l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M1627" i="1" s="1"/>
  <c r="E1626" i="1"/>
  <c r="F1626" i="1"/>
  <c r="G1624" i="1"/>
  <c r="U1626" i="1"/>
  <c r="W1626" i="1" s="1"/>
  <c r="O1623" i="1"/>
  <c r="I1628" i="1"/>
  <c r="J1627" i="1"/>
  <c r="K1627" i="1" s="1"/>
  <c r="D1625" i="1"/>
  <c r="L1625" i="1" s="1"/>
  <c r="O1624" i="1"/>
  <c r="N1625" i="1" l="1"/>
  <c r="N1626" i="1" s="1"/>
  <c r="N1627" i="1" s="1"/>
  <c r="N1628" i="1" s="1"/>
  <c r="F1627" i="1"/>
  <c r="E1627" i="1"/>
  <c r="G1625" i="1"/>
  <c r="I1629" i="1"/>
  <c r="J1628" i="1"/>
  <c r="K1628" i="1" s="1"/>
  <c r="D1626" i="1"/>
  <c r="U1627" i="1"/>
  <c r="W1627" i="1" s="1"/>
  <c r="M1628" i="1"/>
  <c r="L1626" i="1" l="1"/>
  <c r="O1626" i="1" s="1"/>
  <c r="O1625" i="1"/>
  <c r="M1629" i="1"/>
  <c r="E1628" i="1"/>
  <c r="F1628" i="1"/>
  <c r="Y1623" i="1"/>
  <c r="D1627" i="1"/>
  <c r="U1628" i="1"/>
  <c r="W1628" i="1" s="1"/>
  <c r="G1626" i="1"/>
  <c r="J1629" i="1"/>
  <c r="K1629" i="1" s="1"/>
  <c r="I1630" i="1"/>
  <c r="N1629" i="1"/>
  <c r="L1627" i="1" l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L1628" i="1" l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L1630" i="1" s="1"/>
  <c r="U1631" i="1"/>
  <c r="W1631" i="1" s="1"/>
  <c r="O1630" i="1" l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L1633" i="1" s="1"/>
  <c r="U1634" i="1"/>
  <c r="W1634" i="1" s="1"/>
  <c r="J1635" i="1"/>
  <c r="K1635" i="1" s="1"/>
  <c r="I1636" i="1"/>
  <c r="M1635" i="1"/>
  <c r="N1635" i="1"/>
  <c r="O1633" i="1" l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L1641" i="1" s="1"/>
  <c r="U1642" i="1"/>
  <c r="W1642" i="1" s="1"/>
  <c r="M1643" i="1"/>
  <c r="I1644" i="1"/>
  <c r="J1643" i="1"/>
  <c r="K1643" i="1" s="1"/>
  <c r="N1643" i="1"/>
  <c r="O1641" i="1" l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l="1"/>
  <c r="O1646" i="1" s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I1654" i="1"/>
  <c r="Y1898" i="1"/>
  <c r="U1653" i="1" l="1"/>
  <c r="W1653" i="1" s="1"/>
  <c r="F1653" i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Y1652" i="1"/>
  <c r="L1655" i="1" l="1"/>
  <c r="O1655" i="1" s="1"/>
  <c r="G1655" i="1"/>
  <c r="F1657" i="1"/>
  <c r="E1657" i="1"/>
  <c r="I1659" i="1"/>
  <c r="J1658" i="1"/>
  <c r="K1658" i="1" s="1"/>
  <c r="U1657" i="1"/>
  <c r="W1657" i="1" s="1"/>
  <c r="D1656" i="1"/>
  <c r="L1656" i="1" s="1"/>
  <c r="M1656" i="1" l="1"/>
  <c r="N1656" i="1" s="1"/>
  <c r="N1657" i="1" s="1"/>
  <c r="N1658" i="1" s="1"/>
  <c r="N1659" i="1" s="1"/>
  <c r="E1658" i="1"/>
  <c r="F1658" i="1"/>
  <c r="Y1653" i="1"/>
  <c r="G1656" i="1"/>
  <c r="D1657" i="1"/>
  <c r="U1658" i="1"/>
  <c r="W1658" i="1" s="1"/>
  <c r="I1660" i="1"/>
  <c r="J1659" i="1"/>
  <c r="K1659" i="1" s="1"/>
  <c r="M1657" i="1" l="1"/>
  <c r="M1658" i="1" s="1"/>
  <c r="M1659" i="1" s="1"/>
  <c r="M1660" i="1" s="1"/>
  <c r="L1657" i="1"/>
  <c r="O1657" i="1" s="1"/>
  <c r="O1656" i="1"/>
  <c r="F1659" i="1"/>
  <c r="E1659" i="1"/>
  <c r="G1657" i="1"/>
  <c r="D1658" i="1"/>
  <c r="U1659" i="1"/>
  <c r="W1659" i="1" s="1"/>
  <c r="J1660" i="1"/>
  <c r="K1660" i="1" s="1"/>
  <c r="I1661" i="1"/>
  <c r="N1660" i="1"/>
  <c r="L1658" i="1" l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L1659" i="1" l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L1661" i="1" s="1"/>
  <c r="U1662" i="1"/>
  <c r="W1662" i="1" s="1"/>
  <c r="G1660" i="1"/>
  <c r="O1661" i="1" l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L1671" i="1" l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L1675" i="1" s="1"/>
  <c r="I1678" i="1"/>
  <c r="J1677" i="1"/>
  <c r="K1677" i="1" s="1"/>
  <c r="M1677" i="1"/>
  <c r="N1677" i="1"/>
  <c r="O1675" i="1" l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L1679" i="1" s="1"/>
  <c r="J1681" i="1"/>
  <c r="K1681" i="1" s="1"/>
  <c r="I1682" i="1"/>
  <c r="N1681" i="1"/>
  <c r="O1679" i="1" l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U1684" i="1" s="1"/>
  <c r="W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M1686" i="1" s="1"/>
  <c r="N1684" i="1"/>
  <c r="N1685" i="1" s="1"/>
  <c r="N1686" i="1" s="1"/>
  <c r="D1685" i="1"/>
  <c r="L1685" i="1" s="1"/>
  <c r="J1687" i="1"/>
  <c r="K1687" i="1" s="1"/>
  <c r="I1688" i="1"/>
  <c r="U1686" i="1"/>
  <c r="W1686" i="1" s="1"/>
  <c r="O1685" i="1" l="1"/>
  <c r="E1687" i="1"/>
  <c r="F1687" i="1"/>
  <c r="O1684" i="1"/>
  <c r="G1685" i="1"/>
  <c r="D1686" i="1"/>
  <c r="U1687" i="1"/>
  <c r="W1687" i="1" s="1"/>
  <c r="I1689" i="1"/>
  <c r="J1688" i="1"/>
  <c r="K1688" i="1" s="1"/>
  <c r="L1686" i="1" l="1"/>
  <c r="O1686" i="1" s="1"/>
  <c r="M1687" i="1"/>
  <c r="F1688" i="1"/>
  <c r="E1688" i="1"/>
  <c r="G1686" i="1"/>
  <c r="Y1684" i="1"/>
  <c r="U1688" i="1"/>
  <c r="W1688" i="1" s="1"/>
  <c r="I1690" i="1"/>
  <c r="J1689" i="1"/>
  <c r="K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U1689" i="1"/>
  <c r="W1689" i="1" s="1"/>
  <c r="D1688" i="1"/>
  <c r="J1690" i="1"/>
  <c r="K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L1692" i="1" s="1"/>
  <c r="U1693" i="1"/>
  <c r="W1693" i="1" s="1"/>
  <c r="G1691" i="1"/>
  <c r="I1695" i="1"/>
  <c r="M1694" i="1"/>
  <c r="J1694" i="1"/>
  <c r="K1694" i="1" s="1"/>
  <c r="N1694" i="1"/>
  <c r="O1692" i="1" l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L1712" i="1" l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O1713" i="1"/>
  <c r="D1714" i="1"/>
  <c r="L1714" i="1" s="1"/>
  <c r="Y1961" i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E1718" i="1" l="1"/>
  <c r="F1718" i="1"/>
  <c r="M1719" i="1"/>
  <c r="G1716" i="1"/>
  <c r="I1720" i="1"/>
  <c r="J1719" i="1"/>
  <c r="K1719" i="1" s="1"/>
  <c r="N1719" i="1"/>
  <c r="O1716" i="1"/>
  <c r="O1715" i="1"/>
  <c r="U1718" i="1"/>
  <c r="W1718" i="1" s="1"/>
  <c r="D1717" i="1"/>
  <c r="L1717" i="1" l="1"/>
  <c r="O1717" i="1" s="1"/>
  <c r="M1720" i="1"/>
  <c r="F1719" i="1"/>
  <c r="E1719" i="1"/>
  <c r="G1717" i="1"/>
  <c r="U1719" i="1"/>
  <c r="W1719" i="1" s="1"/>
  <c r="D1718" i="1"/>
  <c r="L1718" i="1" s="1"/>
  <c r="J1720" i="1"/>
  <c r="K1720" i="1" s="1"/>
  <c r="I1721" i="1"/>
  <c r="N1720" i="1"/>
  <c r="O1718" i="1" l="1"/>
  <c r="E1720" i="1"/>
  <c r="F1720" i="1"/>
  <c r="Y1715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s="1"/>
  <c r="O1720" i="1" l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L1739" i="1" s="1"/>
  <c r="I1742" i="1"/>
  <c r="J1741" i="1"/>
  <c r="K1741" i="1" s="1"/>
  <c r="M1741" i="1"/>
  <c r="N1741" i="1"/>
  <c r="G1738" i="1"/>
  <c r="O1739" i="1" l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s="1"/>
  <c r="W1743" i="1" s="1"/>
  <c r="G1741" i="1" l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M1745" i="1" s="1"/>
  <c r="N1743" i="1"/>
  <c r="N1744" i="1" s="1"/>
  <c r="N1745" i="1" s="1"/>
  <c r="D1744" i="1"/>
  <c r="L1744" i="1" s="1"/>
  <c r="E1746" i="1" l="1"/>
  <c r="F1746" i="1"/>
  <c r="G1744" i="1"/>
  <c r="O1743" i="1"/>
  <c r="O1744" i="1"/>
  <c r="U1746" i="1"/>
  <c r="W1746" i="1" s="1"/>
  <c r="Y1742" i="1"/>
  <c r="D1745" i="1"/>
  <c r="I1748" i="1"/>
  <c r="J1747" i="1"/>
  <c r="K1747" i="1" s="1"/>
  <c r="L1745" i="1" l="1"/>
  <c r="O1745" i="1" s="1"/>
  <c r="F1747" i="1"/>
  <c r="E1747" i="1"/>
  <c r="G1745" i="1"/>
  <c r="J1748" i="1"/>
  <c r="K1748" i="1" s="1"/>
  <c r="I1749" i="1"/>
  <c r="U1747" i="1"/>
  <c r="W1747" i="1" s="1"/>
  <c r="D1746" i="1"/>
  <c r="L1746" i="1" s="1"/>
  <c r="M1746" i="1" l="1"/>
  <c r="N1746" i="1" s="1"/>
  <c r="N1747" i="1" s="1"/>
  <c r="E1748" i="1"/>
  <c r="F1748" i="1"/>
  <c r="G1746" i="1"/>
  <c r="Y1743" i="1"/>
  <c r="D1747" i="1"/>
  <c r="L1747" i="1" s="1"/>
  <c r="J1749" i="1"/>
  <c r="K1749" i="1" s="1"/>
  <c r="I1750" i="1"/>
  <c r="U1748" i="1"/>
  <c r="W1748" i="1" s="1"/>
  <c r="M1747" i="1" l="1"/>
  <c r="M1748" i="1" s="1"/>
  <c r="O1746" i="1"/>
  <c r="O1747" i="1"/>
  <c r="F1749" i="1"/>
  <c r="E1749" i="1"/>
  <c r="G1747" i="1"/>
  <c r="D1748" i="1"/>
  <c r="L1748" i="1" s="1"/>
  <c r="J1750" i="1"/>
  <c r="K1750" i="1" s="1"/>
  <c r="I1751" i="1"/>
  <c r="U1749" i="1"/>
  <c r="W1749" i="1" s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O1748" i="1" l="1"/>
  <c r="O1749" i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L1750" i="1" l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L1752" i="1" s="1"/>
  <c r="U1753" i="1"/>
  <c r="W1753" i="1" s="1"/>
  <c r="O1752" i="1" l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L1754" i="1" l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U1757" i="1"/>
  <c r="W1757" i="1" s="1"/>
  <c r="I1759" i="1"/>
  <c r="J1758" i="1"/>
  <c r="K1758" i="1" s="1"/>
  <c r="M1758" i="1"/>
  <c r="N1758" i="1"/>
  <c r="L1756" i="1" l="1"/>
  <c r="O1756" i="1" s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l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l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l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M1778" i="1" s="1"/>
  <c r="M1779" i="1" s="1"/>
  <c r="N1776" i="1"/>
  <c r="N1777" i="1" s="1"/>
  <c r="N1778" i="1" s="1"/>
  <c r="N1779" i="1" s="1"/>
  <c r="G1776" i="1"/>
  <c r="D1777" i="1"/>
  <c r="L1777" i="1" s="1"/>
  <c r="I1780" i="1"/>
  <c r="J1779" i="1"/>
  <c r="K1779" i="1" s="1"/>
  <c r="U1778" i="1"/>
  <c r="W1778" i="1" s="1"/>
  <c r="O1777" i="1" l="1"/>
  <c r="E1779" i="1"/>
  <c r="F1779" i="1"/>
  <c r="O1776" i="1"/>
  <c r="G1777" i="1"/>
  <c r="D1778" i="1"/>
  <c r="U1779" i="1"/>
  <c r="W1779" i="1" s="1"/>
  <c r="I1781" i="1"/>
  <c r="J1780" i="1"/>
  <c r="K1780" i="1" s="1"/>
  <c r="N1780" i="1"/>
  <c r="M1780" i="1"/>
  <c r="L1778" i="1" l="1"/>
  <c r="O1778" i="1" s="1"/>
  <c r="F1780" i="1"/>
  <c r="E1780" i="1"/>
  <c r="G1778" i="1"/>
  <c r="Y1776" i="1"/>
  <c r="M1781" i="1"/>
  <c r="U1780" i="1"/>
  <c r="W1780" i="1" s="1"/>
  <c r="J1781" i="1"/>
  <c r="K1781" i="1" s="1"/>
  <c r="I1782" i="1"/>
  <c r="N1781" i="1"/>
  <c r="D1779" i="1"/>
  <c r="L1779" i="1" s="1"/>
  <c r="O1779" i="1" l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L1781" i="1" l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L1788" i="1" s="1"/>
  <c r="G1787" i="1"/>
  <c r="O1788" i="1" l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L1793" i="1" l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L1795" i="1" s="1"/>
  <c r="U1796" i="1"/>
  <c r="W1796" i="1" s="1"/>
  <c r="O1795" i="1" l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M1805" i="1"/>
  <c r="M1806" i="1" s="1"/>
  <c r="N1804" i="1"/>
  <c r="N1805" i="1" s="1"/>
  <c r="N1806" i="1" s="1"/>
  <c r="Y2052" i="1"/>
  <c r="E1807" i="1" l="1"/>
  <c r="F1807" i="1"/>
  <c r="G1805" i="1"/>
  <c r="I1809" i="1"/>
  <c r="J1808" i="1"/>
  <c r="K1808" i="1" s="1"/>
  <c r="O1804" i="1"/>
  <c r="Y1803" i="1"/>
  <c r="U1807" i="1"/>
  <c r="W1807" i="1" s="1"/>
  <c r="D1806" i="1"/>
  <c r="O1805" i="1"/>
  <c r="L1806" i="1" l="1"/>
  <c r="O1806" i="1" s="1"/>
  <c r="M1807" i="1"/>
  <c r="F1808" i="1"/>
  <c r="E1808" i="1"/>
  <c r="G1806" i="1"/>
  <c r="D1807" i="1"/>
  <c r="L1807" i="1" s="1"/>
  <c r="U1808" i="1"/>
  <c r="W1808" i="1" s="1"/>
  <c r="I1810" i="1"/>
  <c r="J1809" i="1"/>
  <c r="K1809" i="1" s="1"/>
  <c r="N1807" i="1" l="1"/>
  <c r="N1808" i="1" s="1"/>
  <c r="M1808" i="1"/>
  <c r="E1809" i="1"/>
  <c r="F1809" i="1"/>
  <c r="Y1804" i="1"/>
  <c r="D1808" i="1"/>
  <c r="L1808" i="1" s="1"/>
  <c r="U1809" i="1"/>
  <c r="W1809" i="1" s="1"/>
  <c r="I1811" i="1"/>
  <c r="J1810" i="1"/>
  <c r="K1810" i="1" s="1"/>
  <c r="G1807" i="1"/>
  <c r="O1808" i="1" l="1"/>
  <c r="M1809" i="1"/>
  <c r="M1810" i="1" s="1"/>
  <c r="M1811" i="1" s="1"/>
  <c r="O1807" i="1"/>
  <c r="F1810" i="1"/>
  <c r="E1810" i="1"/>
  <c r="G1808" i="1"/>
  <c r="D1809" i="1"/>
  <c r="L1809" i="1" s="1"/>
  <c r="U1810" i="1"/>
  <c r="W1810" i="1" s="1"/>
  <c r="J1811" i="1"/>
  <c r="K1811" i="1" s="1"/>
  <c r="I1812" i="1"/>
  <c r="N1809" i="1" l="1"/>
  <c r="N1810" i="1" s="1"/>
  <c r="N1811" i="1" s="1"/>
  <c r="N1812" i="1" s="1"/>
  <c r="E1811" i="1"/>
  <c r="M1812" i="1"/>
  <c r="F1811" i="1"/>
  <c r="G1809" i="1"/>
  <c r="J1812" i="1"/>
  <c r="K1812" i="1" s="1"/>
  <c r="I1813" i="1"/>
  <c r="D1810" i="1"/>
  <c r="L1810" i="1" s="1"/>
  <c r="U1811" i="1"/>
  <c r="W1811" i="1" s="1"/>
  <c r="O1810" i="1" l="1"/>
  <c r="O1809" i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L1811" i="1" l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L1830" i="1" s="1"/>
  <c r="I1833" i="1"/>
  <c r="J1832" i="1"/>
  <c r="K1832" i="1" s="1"/>
  <c r="N1832" i="1"/>
  <c r="G1829" i="1"/>
  <c r="O1830" i="1" l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s="1"/>
  <c r="O1831" i="1" l="1"/>
  <c r="E1833" i="1"/>
  <c r="F1833" i="1"/>
  <c r="J1834" i="1"/>
  <c r="K1834" i="1" s="1"/>
  <c r="I1835" i="1"/>
  <c r="N1834" i="1"/>
  <c r="D1832" i="1"/>
  <c r="U1833" i="1"/>
  <c r="W1833" i="1" s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M1836" i="1"/>
  <c r="N1835" i="1"/>
  <c r="N1836" i="1" s="1"/>
  <c r="Y2083" i="1"/>
  <c r="M1837" i="1" l="1"/>
  <c r="N1837" i="1" s="1"/>
  <c r="E1838" i="1"/>
  <c r="F1838" i="1"/>
  <c r="O1836" i="1"/>
  <c r="G1836" i="1"/>
  <c r="J1839" i="1"/>
  <c r="K1839" i="1" s="1"/>
  <c r="I1840" i="1"/>
  <c r="U1838" i="1"/>
  <c r="W1838" i="1" s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U1839" i="1"/>
  <c r="W1839" i="1" s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Y1835" i="1"/>
  <c r="J1841" i="1"/>
  <c r="K1841" i="1" s="1"/>
  <c r="I1842" i="1"/>
  <c r="U1840" i="1"/>
  <c r="W1840" i="1" s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l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l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L1850" i="1" s="1"/>
  <c r="U1851" i="1"/>
  <c r="W1851" i="1" s="1"/>
  <c r="G1849" i="1"/>
  <c r="O1850" i="1" l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L1852" i="1" s="1"/>
  <c r="U1853" i="1"/>
  <c r="W1853" i="1" s="1"/>
  <c r="O1852" i="1" l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F1865" i="1" l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Y2111" i="1"/>
  <c r="L1864" i="1" l="1"/>
  <c r="O1864" i="1" s="1"/>
  <c r="U1866" i="1"/>
  <c r="W1866" i="1" s="1"/>
  <c r="F1866" i="1"/>
  <c r="E1866" i="1"/>
  <c r="I1868" i="1"/>
  <c r="J1867" i="1"/>
  <c r="K1867" i="1" s="1"/>
  <c r="G1864" i="1"/>
  <c r="D1865" i="1"/>
  <c r="L1865" i="1" s="1"/>
  <c r="Y2112" i="1"/>
  <c r="E1867" i="1" l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M1868" i="1" l="1"/>
  <c r="O1867" i="1"/>
  <c r="E1869" i="1"/>
  <c r="F1869" i="1"/>
  <c r="O1866" i="1"/>
  <c r="G1867" i="1"/>
  <c r="D1868" i="1"/>
  <c r="L1868" i="1" s="1"/>
  <c r="U1869" i="1"/>
  <c r="W1869" i="1" s="1"/>
  <c r="Y1865" i="1"/>
  <c r="J1870" i="1"/>
  <c r="K1870" i="1" s="1"/>
  <c r="I1871" i="1"/>
  <c r="M1869" i="1" l="1"/>
  <c r="M1870" i="1" s="1"/>
  <c r="N1868" i="1"/>
  <c r="N1869" i="1" s="1"/>
  <c r="N1870" i="1" s="1"/>
  <c r="N1871" i="1" s="1"/>
  <c r="F1870" i="1"/>
  <c r="G1868" i="1"/>
  <c r="E1870" i="1"/>
  <c r="Y1866" i="1"/>
  <c r="I1872" i="1"/>
  <c r="J1871" i="1"/>
  <c r="K1871" i="1" s="1"/>
  <c r="M1871" i="1"/>
  <c r="D1869" i="1"/>
  <c r="U1870" i="1"/>
  <c r="W1870" i="1" s="1"/>
  <c r="L1869" i="1" l="1"/>
  <c r="O1869" i="1" s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L1870" i="1" l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M1876" i="1"/>
  <c r="I1877" i="1"/>
  <c r="J1876" i="1"/>
  <c r="K1876" i="1" s="1"/>
  <c r="N1876" i="1"/>
  <c r="U1875" i="1"/>
  <c r="W1875" i="1" s="1"/>
  <c r="L1874" i="1" l="1"/>
  <c r="O1874" i="1" s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L1877" i="1" s="1"/>
  <c r="M1879" i="1"/>
  <c r="I1880" i="1"/>
  <c r="J1879" i="1"/>
  <c r="K1879" i="1" s="1"/>
  <c r="N1879" i="1"/>
  <c r="U1878" i="1"/>
  <c r="W1878" i="1" s="1"/>
  <c r="O1877" i="1" l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L1881" i="1" l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s="1"/>
  <c r="O1885" i="1" l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L1892" i="1" s="1"/>
  <c r="U1893" i="1"/>
  <c r="W1893" i="1" s="1"/>
  <c r="M1894" i="1"/>
  <c r="O1892" i="1" l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Y2143" i="1"/>
  <c r="F1898" i="1" l="1"/>
  <c r="E1898" i="1"/>
  <c r="G1896" i="1"/>
  <c r="U1898" i="1"/>
  <c r="W1898" i="1" s="1"/>
  <c r="I1900" i="1"/>
  <c r="J1899" i="1"/>
  <c r="K1899" i="1" s="1"/>
  <c r="M1897" i="1"/>
  <c r="M1898" i="1" s="1"/>
  <c r="M1899" i="1" s="1"/>
  <c r="N1896" i="1"/>
  <c r="N1897" i="1" s="1"/>
  <c r="N1898" i="1" s="1"/>
  <c r="N1899" i="1" s="1"/>
  <c r="D1897" i="1"/>
  <c r="L1897" i="1" s="1"/>
  <c r="O1896" i="1" l="1"/>
  <c r="O1897" i="1"/>
  <c r="E1899" i="1"/>
  <c r="F1899" i="1"/>
  <c r="G1897" i="1"/>
  <c r="J1900" i="1"/>
  <c r="K1900" i="1" s="1"/>
  <c r="I1901" i="1"/>
  <c r="U1899" i="1"/>
  <c r="W1899" i="1" s="1"/>
  <c r="Y1895" i="1"/>
  <c r="D1898" i="1"/>
  <c r="L1898" i="1" l="1"/>
  <c r="O1898" i="1" s="1"/>
  <c r="F1900" i="1"/>
  <c r="E1900" i="1"/>
  <c r="G1898" i="1"/>
  <c r="Y1896" i="1"/>
  <c r="D1899" i="1"/>
  <c r="L1899" i="1" s="1"/>
  <c r="I1902" i="1"/>
  <c r="J1901" i="1"/>
  <c r="K1901" i="1" s="1"/>
  <c r="U1900" i="1"/>
  <c r="W1900" i="1" s="1"/>
  <c r="O1899" i="1" l="1"/>
  <c r="M1900" i="1"/>
  <c r="N1900" i="1" s="1"/>
  <c r="E1901" i="1"/>
  <c r="F1901" i="1"/>
  <c r="G1899" i="1"/>
  <c r="D1900" i="1"/>
  <c r="L1900" i="1" s="1"/>
  <c r="U1901" i="1"/>
  <c r="W1901" i="1" s="1"/>
  <c r="J1902" i="1"/>
  <c r="K1902" i="1" s="1"/>
  <c r="I1903" i="1"/>
  <c r="O1900" i="1" l="1"/>
  <c r="M1901" i="1"/>
  <c r="F1902" i="1"/>
  <c r="E1902" i="1"/>
  <c r="G1900" i="1"/>
  <c r="U1902" i="1"/>
  <c r="W1902" i="1" s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I1905" i="1"/>
  <c r="J1904" i="1"/>
  <c r="K1904" i="1" s="1"/>
  <c r="U1903" i="1"/>
  <c r="W1903" i="1" s="1"/>
  <c r="L1902" i="1" l="1"/>
  <c r="O1902" i="1" s="1"/>
  <c r="O1901" i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l="1"/>
  <c r="O1904" i="1" s="1"/>
  <c r="F1906" i="1"/>
  <c r="E1906" i="1"/>
  <c r="D1905" i="1"/>
  <c r="L1905" i="1" s="1"/>
  <c r="U1906" i="1"/>
  <c r="W1906" i="1" s="1"/>
  <c r="M1907" i="1"/>
  <c r="I1908" i="1"/>
  <c r="J1907" i="1"/>
  <c r="K1907" i="1" s="1"/>
  <c r="N1907" i="1"/>
  <c r="G1904" i="1"/>
  <c r="O1905" i="1" l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L1908" i="1" l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s="1"/>
  <c r="O1911" i="1" l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s="1"/>
  <c r="O1915" i="1" l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L1922" i="1" s="1"/>
  <c r="U1923" i="1"/>
  <c r="W1923" i="1" s="1"/>
  <c r="J1924" i="1"/>
  <c r="K1924" i="1" s="1"/>
  <c r="I1925" i="1"/>
  <c r="N1924" i="1"/>
  <c r="O1922" i="1" l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Y2170" i="1"/>
  <c r="L1923" i="1" l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Y2171" i="1"/>
  <c r="L1924" i="1" l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E1927" i="1" l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L1926" i="1" l="1"/>
  <c r="O1926" i="1" s="1"/>
  <c r="F1928" i="1"/>
  <c r="E1928" i="1"/>
  <c r="G1926" i="1"/>
  <c r="U1928" i="1"/>
  <c r="W1928" i="1" s="1"/>
  <c r="D1927" i="1"/>
  <c r="I1930" i="1"/>
  <c r="J1929" i="1"/>
  <c r="K1929" i="1" s="1"/>
  <c r="L1927" i="1" l="1"/>
  <c r="O1927" i="1" s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M1931" i="1" s="1"/>
  <c r="M1932" i="1" s="1"/>
  <c r="N1929" i="1"/>
  <c r="N1930" i="1" s="1"/>
  <c r="N1931" i="1" s="1"/>
  <c r="N1932" i="1" s="1"/>
  <c r="U1931" i="1"/>
  <c r="W1931" i="1" s="1"/>
  <c r="I1933" i="1"/>
  <c r="J1932" i="1"/>
  <c r="K1932" i="1" s="1"/>
  <c r="G1929" i="1"/>
  <c r="D1930" i="1"/>
  <c r="L1930" i="1" s="1"/>
  <c r="O1929" i="1" l="1"/>
  <c r="G1930" i="1"/>
  <c r="O1930" i="1"/>
  <c r="E1932" i="1"/>
  <c r="F1932" i="1"/>
  <c r="D1931" i="1"/>
  <c r="U1932" i="1"/>
  <c r="W1932" i="1" s="1"/>
  <c r="I1934" i="1"/>
  <c r="J1933" i="1"/>
  <c r="K1933" i="1" s="1"/>
  <c r="N1933" i="1"/>
  <c r="M1933" i="1"/>
  <c r="L1931" i="1" l="1"/>
  <c r="O1931" i="1" s="1"/>
  <c r="F1933" i="1"/>
  <c r="E1933" i="1"/>
  <c r="G1931" i="1"/>
  <c r="Y1929" i="1"/>
  <c r="D1932" i="1"/>
  <c r="L1932" i="1" s="1"/>
  <c r="U1933" i="1"/>
  <c r="W1933" i="1" s="1"/>
  <c r="I1935" i="1"/>
  <c r="J1934" i="1"/>
  <c r="K1934" i="1" s="1"/>
  <c r="M1934" i="1"/>
  <c r="N1934" i="1"/>
  <c r="O1932" i="1" l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L1937" i="1" s="1"/>
  <c r="U1938" i="1"/>
  <c r="W1938" i="1" s="1"/>
  <c r="G1936" i="1"/>
  <c r="O1937" i="1" l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L1942" i="1" l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L1950" i="1" s="1"/>
  <c r="U1951" i="1"/>
  <c r="W1951" i="1" s="1"/>
  <c r="O1950" i="1" l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U1957" i="1" s="1"/>
  <c r="W1957" i="1" s="1"/>
  <c r="D1955" i="1"/>
  <c r="L1955" i="1" s="1"/>
  <c r="F1957" i="1" l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M1959" i="1" s="1"/>
  <c r="N1957" i="1"/>
  <c r="N1958" i="1" s="1"/>
  <c r="N1959" i="1" s="1"/>
  <c r="E1960" i="1" l="1"/>
  <c r="F1960" i="1"/>
  <c r="G1958" i="1"/>
  <c r="I1962" i="1"/>
  <c r="J1961" i="1"/>
  <c r="K1961" i="1" s="1"/>
  <c r="U1960" i="1"/>
  <c r="W1960" i="1" s="1"/>
  <c r="D1959" i="1"/>
  <c r="O1958" i="1"/>
  <c r="Y1956" i="1"/>
  <c r="O1957" i="1"/>
  <c r="L1959" i="1" l="1"/>
  <c r="O1959" i="1" s="1"/>
  <c r="F1961" i="1"/>
  <c r="E1961" i="1"/>
  <c r="G1959" i="1"/>
  <c r="D1960" i="1"/>
  <c r="L1960" i="1" s="1"/>
  <c r="U1961" i="1"/>
  <c r="W1961" i="1" s="1"/>
  <c r="J1962" i="1"/>
  <c r="K1962" i="1" s="1"/>
  <c r="I1963" i="1"/>
  <c r="M1960" i="1" l="1"/>
  <c r="N1960" i="1" s="1"/>
  <c r="N1961" i="1" s="1"/>
  <c r="N1962" i="1" s="1"/>
  <c r="N1963" i="1" s="1"/>
  <c r="E1962" i="1"/>
  <c r="F1962" i="1"/>
  <c r="G1960" i="1"/>
  <c r="Y1957" i="1"/>
  <c r="D1961" i="1"/>
  <c r="L1961" i="1" s="1"/>
  <c r="U1962" i="1"/>
  <c r="W1962" i="1" s="1"/>
  <c r="J1963" i="1"/>
  <c r="K1963" i="1" s="1"/>
  <c r="I1964" i="1"/>
  <c r="M1961" i="1" l="1"/>
  <c r="M1962" i="1" s="1"/>
  <c r="M1963" i="1" s="1"/>
  <c r="M1964" i="1" s="1"/>
  <c r="O1961" i="1"/>
  <c r="O1960" i="1"/>
  <c r="F1963" i="1"/>
  <c r="E1963" i="1"/>
  <c r="G1961" i="1"/>
  <c r="U1963" i="1"/>
  <c r="W1963" i="1" s="1"/>
  <c r="D1962" i="1"/>
  <c r="J1964" i="1"/>
  <c r="K1964" i="1" s="1"/>
  <c r="I1965" i="1"/>
  <c r="N1964" i="1"/>
  <c r="L1962" i="1" l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U1969" i="1"/>
  <c r="W1969" i="1" s="1"/>
  <c r="G1967" i="1"/>
  <c r="I1971" i="1"/>
  <c r="J1970" i="1"/>
  <c r="K1970" i="1" s="1"/>
  <c r="M1970" i="1"/>
  <c r="N1970" i="1"/>
  <c r="L1968" i="1" l="1"/>
  <c r="O1968" i="1" s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L1977" i="1" l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L1981" i="1" s="1"/>
  <c r="U1982" i="1"/>
  <c r="W1982" i="1" s="1"/>
  <c r="G1980" i="1"/>
  <c r="O1981" i="1" l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L1985" i="1" l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U1988" i="1" l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E1989" i="1" l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F1990" i="1" l="1"/>
  <c r="E1990" i="1"/>
  <c r="D1989" i="1"/>
  <c r="L1989" i="1" s="1"/>
  <c r="U1990" i="1"/>
  <c r="W1990" i="1" s="1"/>
  <c r="G1988" i="1"/>
  <c r="J1991" i="1"/>
  <c r="K1991" i="1" s="1"/>
  <c r="I1992" i="1"/>
  <c r="N1988" i="1"/>
  <c r="N1989" i="1" s="1"/>
  <c r="N1990" i="1" s="1"/>
  <c r="N1991" i="1" s="1"/>
  <c r="M1989" i="1"/>
  <c r="M1990" i="1" s="1"/>
  <c r="M1991" i="1" s="1"/>
  <c r="G1989" i="1" l="1"/>
  <c r="E1991" i="1"/>
  <c r="F1991" i="1"/>
  <c r="D1990" i="1"/>
  <c r="I1993" i="1"/>
  <c r="J1992" i="1"/>
  <c r="K1992" i="1" s="1"/>
  <c r="O1988" i="1"/>
  <c r="U1991" i="1"/>
  <c r="W1991" i="1" s="1"/>
  <c r="O1989" i="1"/>
  <c r="L1990" i="1" l="1"/>
  <c r="O1990" i="1" s="1"/>
  <c r="F1992" i="1"/>
  <c r="E1992" i="1"/>
  <c r="G1990" i="1"/>
  <c r="J1993" i="1"/>
  <c r="K1993" i="1" s="1"/>
  <c r="I1994" i="1"/>
  <c r="D1991" i="1"/>
  <c r="L1991" i="1" s="1"/>
  <c r="U1992" i="1"/>
  <c r="W1992" i="1" s="1"/>
  <c r="O1991" i="1" l="1"/>
  <c r="M1992" i="1"/>
  <c r="E1993" i="1"/>
  <c r="F1993" i="1"/>
  <c r="Y1988" i="1"/>
  <c r="D1992" i="1"/>
  <c r="L1992" i="1" s="1"/>
  <c r="J1994" i="1"/>
  <c r="K1994" i="1" s="1"/>
  <c r="I1995" i="1"/>
  <c r="U1993" i="1"/>
  <c r="W1993" i="1" s="1"/>
  <c r="G1991" i="1"/>
  <c r="N1992" i="1" l="1"/>
  <c r="N1993" i="1" s="1"/>
  <c r="N1994" i="1" s="1"/>
  <c r="N1995" i="1" s="1"/>
  <c r="M1993" i="1"/>
  <c r="M1994" i="1" s="1"/>
  <c r="M1995" i="1" s="1"/>
  <c r="F1994" i="1"/>
  <c r="E1994" i="1"/>
  <c r="G1992" i="1"/>
  <c r="U1994" i="1"/>
  <c r="W1994" i="1" s="1"/>
  <c r="J1995" i="1"/>
  <c r="K1995" i="1" s="1"/>
  <c r="I1996" i="1"/>
  <c r="D1993" i="1"/>
  <c r="L1993" i="1" l="1"/>
  <c r="O1993" i="1" s="1"/>
  <c r="O1992" i="1"/>
  <c r="E1995" i="1"/>
  <c r="F1995" i="1"/>
  <c r="U1995" i="1"/>
  <c r="W1995" i="1" s="1"/>
  <c r="D1994" i="1"/>
  <c r="G1993" i="1"/>
  <c r="J1996" i="1"/>
  <c r="K1996" i="1" s="1"/>
  <c r="I1997" i="1"/>
  <c r="N1996" i="1"/>
  <c r="M1996" i="1"/>
  <c r="L1994" i="1" l="1"/>
  <c r="O1994" i="1" s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L1995" i="1" l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L1996" i="1" l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L1997" i="1" l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L1998" i="1" l="1"/>
  <c r="O1998" i="1" s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L1999" i="1" l="1"/>
  <c r="O1999" i="1" s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L2000" i="1" l="1"/>
  <c r="O2000" i="1" s="1"/>
  <c r="F2002" i="1"/>
  <c r="E2002" i="1"/>
  <c r="G2000" i="1"/>
  <c r="U2002" i="1"/>
  <c r="W2002" i="1" s="1"/>
  <c r="D2001" i="1"/>
  <c r="M2003" i="1"/>
  <c r="I2004" i="1"/>
  <c r="J2003" i="1"/>
  <c r="K2003" i="1" s="1"/>
  <c r="N2003" i="1"/>
  <c r="L2001" i="1" l="1"/>
  <c r="O2001" i="1" s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L2002" i="1" l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L2003" i="1" l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L2004" i="1" l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L2005" i="1" l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L2006" i="1" l="1"/>
  <c r="O2006" i="1" s="1"/>
  <c r="F2008" i="1"/>
  <c r="E2008" i="1"/>
  <c r="G2006" i="1"/>
  <c r="M2009" i="1"/>
  <c r="I2010" i="1"/>
  <c r="J2009" i="1"/>
  <c r="K2009" i="1" s="1"/>
  <c r="N2009" i="1"/>
  <c r="D2007" i="1"/>
  <c r="L2007" i="1" s="1"/>
  <c r="U2008" i="1"/>
  <c r="W2008" i="1" s="1"/>
  <c r="O2007" i="1" l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L2008" i="1" l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L2009" i="1" l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L2010" i="1" s="1"/>
  <c r="O2010" i="1" l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L2011" i="1" l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L2012" i="1" l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L2013" i="1" l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L2014" i="1" l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L2015" i="1" l="1"/>
  <c r="O2015" i="1" s="1"/>
  <c r="E2017" i="1"/>
  <c r="F2017" i="1"/>
  <c r="G2015" i="1"/>
  <c r="D2016" i="1"/>
  <c r="L2016" i="1" s="1"/>
  <c r="J2018" i="1"/>
  <c r="K2018" i="1" s="1"/>
  <c r="I2019" i="1"/>
  <c r="N2018" i="1"/>
  <c r="U2017" i="1"/>
  <c r="W2017" i="1" s="1"/>
  <c r="F2018" i="1" l="1"/>
  <c r="E2018" i="1"/>
  <c r="G2016" i="1"/>
  <c r="U2018" i="1"/>
  <c r="W2018" i="1" s="1"/>
  <c r="I2020" i="1"/>
  <c r="J2019" i="1"/>
  <c r="K2019" i="1" s="1"/>
  <c r="D2017" i="1"/>
  <c r="M2017" i="1"/>
  <c r="M2018" i="1" s="1"/>
  <c r="O2016" i="1"/>
  <c r="L2017" i="1" l="1"/>
  <c r="O2017" i="1" s="1"/>
  <c r="E2019" i="1"/>
  <c r="F2019" i="1"/>
  <c r="G2017" i="1"/>
  <c r="I2021" i="1"/>
  <c r="J2020" i="1"/>
  <c r="K2020" i="1" s="1"/>
  <c r="U2019" i="1"/>
  <c r="W2019" i="1" s="1"/>
  <c r="D2018" i="1"/>
  <c r="L2018" i="1" l="1"/>
  <c r="O2018" i="1" s="1"/>
  <c r="U2020" i="1"/>
  <c r="W2020" i="1" s="1"/>
  <c r="F2020" i="1"/>
  <c r="E2020" i="1"/>
  <c r="G2018" i="1"/>
  <c r="D2019" i="1"/>
  <c r="L2019" i="1" s="1"/>
  <c r="I2022" i="1"/>
  <c r="J2021" i="1"/>
  <c r="K2021" i="1" s="1"/>
  <c r="M2019" i="1" l="1"/>
  <c r="N2019" i="1" s="1"/>
  <c r="O2019" i="1" s="1"/>
  <c r="E2021" i="1"/>
  <c r="F2021" i="1"/>
  <c r="G2019" i="1"/>
  <c r="D2020" i="1"/>
  <c r="L2020" i="1" s="1"/>
  <c r="U2021" i="1"/>
  <c r="W2021" i="1" s="1"/>
  <c r="J2022" i="1"/>
  <c r="K2022" i="1" s="1"/>
  <c r="I2023" i="1"/>
  <c r="M2020" i="1" l="1"/>
  <c r="M2021" i="1" s="1"/>
  <c r="M2022" i="1" s="1"/>
  <c r="M2023" i="1" s="1"/>
  <c r="F2022" i="1"/>
  <c r="E2022" i="1"/>
  <c r="G2020" i="1"/>
  <c r="U2022" i="1"/>
  <c r="W2022" i="1" s="1"/>
  <c r="J2023" i="1"/>
  <c r="K2023" i="1" s="1"/>
  <c r="I2024" i="1"/>
  <c r="D2021" i="1"/>
  <c r="L2021" i="1" s="1"/>
  <c r="N2020" i="1"/>
  <c r="N2021" i="1" l="1"/>
  <c r="N2022" i="1" s="1"/>
  <c r="N2023" i="1" s="1"/>
  <c r="N2024" i="1" s="1"/>
  <c r="E2023" i="1"/>
  <c r="F2023" i="1"/>
  <c r="O2020" i="1"/>
  <c r="Y2019" i="1"/>
  <c r="G2021" i="1"/>
  <c r="U2023" i="1"/>
  <c r="W2023" i="1" s="1"/>
  <c r="J2024" i="1"/>
  <c r="K2024" i="1" s="1"/>
  <c r="I2025" i="1"/>
  <c r="M2024" i="1"/>
  <c r="D2022" i="1"/>
  <c r="L2022" i="1" l="1"/>
  <c r="O2022" i="1" s="1"/>
  <c r="O2021" i="1"/>
  <c r="F2024" i="1"/>
  <c r="E2024" i="1"/>
  <c r="U2024" i="1"/>
  <c r="W2024" i="1" s="1"/>
  <c r="G2022" i="1"/>
  <c r="D2023" i="1"/>
  <c r="J2025" i="1"/>
  <c r="K2025" i="1" s="1"/>
  <c r="I2026" i="1"/>
  <c r="M2025" i="1"/>
  <c r="N2025" i="1"/>
  <c r="L2023" i="1" l="1"/>
  <c r="O2023" i="1" s="1"/>
  <c r="E2025" i="1"/>
  <c r="F2025" i="1"/>
  <c r="M2026" i="1"/>
  <c r="G2023" i="1"/>
  <c r="D2024" i="1"/>
  <c r="U2025" i="1"/>
  <c r="W2025" i="1" s="1"/>
  <c r="I2027" i="1"/>
  <c r="J2026" i="1"/>
  <c r="K2026" i="1" s="1"/>
  <c r="N2026" i="1"/>
  <c r="L2024" i="1" l="1"/>
  <c r="O2024" i="1" s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L2025" i="1" l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L2026" i="1" l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L2027" i="1" l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L2028" i="1" l="1"/>
  <c r="O2028" i="1" s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L2029" i="1" l="1"/>
  <c r="O2029" i="1" s="1"/>
  <c r="E2031" i="1"/>
  <c r="F2031" i="1"/>
  <c r="G2029" i="1"/>
  <c r="U2031" i="1"/>
  <c r="W2031" i="1" s="1"/>
  <c r="D2030" i="1"/>
  <c r="I2033" i="1"/>
  <c r="M2032" i="1"/>
  <c r="J2032" i="1"/>
  <c r="K2032" i="1" s="1"/>
  <c r="N2032" i="1"/>
  <c r="L2030" i="1" l="1"/>
  <c r="O2030" i="1" s="1"/>
  <c r="G2030" i="1"/>
  <c r="F2032" i="1"/>
  <c r="E2032" i="1"/>
  <c r="I2034" i="1"/>
  <c r="J2033" i="1"/>
  <c r="K2033" i="1" s="1"/>
  <c r="M2033" i="1"/>
  <c r="N2033" i="1"/>
  <c r="D2031" i="1"/>
  <c r="U2032" i="1"/>
  <c r="W2032" i="1" s="1"/>
  <c r="L2031" i="1" l="1"/>
  <c r="O2031" i="1" s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L2032" i="1" l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L2033" i="1" l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L2034" i="1" l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L2035" i="1" l="1"/>
  <c r="O2035" i="1" s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L2036" i="1" l="1"/>
  <c r="O2036" i="1" s="1"/>
  <c r="F2038" i="1"/>
  <c r="E2038" i="1"/>
  <c r="G2036" i="1"/>
  <c r="U2038" i="1"/>
  <c r="W2038" i="1" s="1"/>
  <c r="D2037" i="1"/>
  <c r="M2039" i="1"/>
  <c r="J2039" i="1"/>
  <c r="K2039" i="1" s="1"/>
  <c r="I2040" i="1"/>
  <c r="N2039" i="1"/>
  <c r="L2037" i="1" l="1"/>
  <c r="O2037" i="1" s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L2038" i="1" s="1"/>
  <c r="O2038" i="1" l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L2039" i="1" l="1"/>
  <c r="O2039" i="1" s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L2040" i="1" l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L2041" i="1" s="1"/>
  <c r="O2041" i="1" l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L2042" i="1" l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L2043" i="1" l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L2044" i="1" l="1"/>
  <c r="O2044" i="1" s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L2045" i="1" l="1"/>
  <c r="O2045" i="1" s="1"/>
  <c r="E2047" i="1"/>
  <c r="F2047" i="1"/>
  <c r="G2045" i="1"/>
  <c r="D2046" i="1"/>
  <c r="I2049" i="1"/>
  <c r="J2048" i="1"/>
  <c r="K2048" i="1" s="1"/>
  <c r="N2048" i="1"/>
  <c r="U2047" i="1"/>
  <c r="W2047" i="1" s="1"/>
  <c r="L2046" i="1" l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U2049" i="1" l="1"/>
  <c r="W2049" i="1" s="1"/>
  <c r="F2049" i="1"/>
  <c r="E2049" i="1"/>
  <c r="D2048" i="1"/>
  <c r="L2048" i="1" s="1"/>
  <c r="I2051" i="1"/>
  <c r="J2050" i="1"/>
  <c r="K2050" i="1" s="1"/>
  <c r="G2047" i="1"/>
  <c r="M2048" i="1"/>
  <c r="O2047" i="1"/>
  <c r="G2048" i="1" l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F2051" i="1" l="1"/>
  <c r="E2051" i="1"/>
  <c r="G2049" i="1"/>
  <c r="J2052" i="1"/>
  <c r="K2052" i="1" s="1"/>
  <c r="I2053" i="1"/>
  <c r="U2051" i="1"/>
  <c r="W2051" i="1" s="1"/>
  <c r="N2049" i="1"/>
  <c r="N2050" i="1" s="1"/>
  <c r="N2051" i="1" s="1"/>
  <c r="M2050" i="1"/>
  <c r="M2051" i="1" s="1"/>
  <c r="D2050" i="1"/>
  <c r="L2050" i="1" s="1"/>
  <c r="E2052" i="1" l="1"/>
  <c r="F2052" i="1"/>
  <c r="G2050" i="1"/>
  <c r="O2050" i="1"/>
  <c r="D2051" i="1"/>
  <c r="J2053" i="1"/>
  <c r="K2053" i="1" s="1"/>
  <c r="I2054" i="1"/>
  <c r="U2052" i="1"/>
  <c r="W2052" i="1" s="1"/>
  <c r="O2049" i="1"/>
  <c r="L2051" i="1" l="1"/>
  <c r="O2051" i="1" s="1"/>
  <c r="M2052" i="1"/>
  <c r="F2053" i="1"/>
  <c r="E2053" i="1"/>
  <c r="G2051" i="1"/>
  <c r="I2055" i="1"/>
  <c r="J2054" i="1"/>
  <c r="K2054" i="1" s="1"/>
  <c r="U2053" i="1"/>
  <c r="W2053" i="1" s="1"/>
  <c r="D2052" i="1"/>
  <c r="L2052" i="1" s="1"/>
  <c r="N2052" i="1" l="1"/>
  <c r="N2053" i="1" s="1"/>
  <c r="N2054" i="1" s="1"/>
  <c r="N2055" i="1" s="1"/>
  <c r="M2053" i="1"/>
  <c r="M2054" i="1" s="1"/>
  <c r="M2055" i="1" s="1"/>
  <c r="E2054" i="1"/>
  <c r="F2054" i="1"/>
  <c r="Y2049" i="1"/>
  <c r="U2054" i="1"/>
  <c r="W2054" i="1" s="1"/>
  <c r="D2053" i="1"/>
  <c r="J2055" i="1"/>
  <c r="K2055" i="1" s="1"/>
  <c r="I2056" i="1"/>
  <c r="G2052" i="1"/>
  <c r="L2053" i="1" l="1"/>
  <c r="O2053" i="1" s="1"/>
  <c r="M2056" i="1"/>
  <c r="O2052" i="1"/>
  <c r="F2055" i="1"/>
  <c r="E2055" i="1"/>
  <c r="G2053" i="1"/>
  <c r="D2054" i="1"/>
  <c r="I2057" i="1"/>
  <c r="J2056" i="1"/>
  <c r="K2056" i="1" s="1"/>
  <c r="N2056" i="1"/>
  <c r="U2055" i="1"/>
  <c r="W2055" i="1" s="1"/>
  <c r="L2054" i="1" l="1"/>
  <c r="O2054" i="1" s="1"/>
  <c r="M2057" i="1"/>
  <c r="E2056" i="1"/>
  <c r="F2056" i="1"/>
  <c r="G2054" i="1"/>
  <c r="D2055" i="1"/>
  <c r="U2056" i="1"/>
  <c r="W2056" i="1" s="1"/>
  <c r="J2057" i="1"/>
  <c r="K2057" i="1" s="1"/>
  <c r="I2058" i="1"/>
  <c r="N2057" i="1"/>
  <c r="L2055" i="1" l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L2056" i="1" l="1"/>
  <c r="O2056" i="1" s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L2057" i="1" l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L2058" i="1" l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L2059" i="1" l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s="1"/>
  <c r="O2060" i="1" l="1"/>
  <c r="E2062" i="1"/>
  <c r="F2062" i="1"/>
  <c r="M2063" i="1"/>
  <c r="J2063" i="1"/>
  <c r="K2063" i="1" s="1"/>
  <c r="I2064" i="1"/>
  <c r="N2063" i="1"/>
  <c r="D2061" i="1"/>
  <c r="U2062" i="1"/>
  <c r="W2062" i="1" s="1"/>
  <c r="G2060" i="1"/>
  <c r="L2061" i="1" l="1"/>
  <c r="O2061" i="1" s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L2062" i="1" l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L2063" i="1" l="1"/>
  <c r="O2063" i="1" s="1"/>
  <c r="F2065" i="1"/>
  <c r="E2065" i="1"/>
  <c r="G2063" i="1"/>
  <c r="D2064" i="1"/>
  <c r="L2064" i="1" s="1"/>
  <c r="J2066" i="1"/>
  <c r="K2066" i="1" s="1"/>
  <c r="I2067" i="1"/>
  <c r="M2066" i="1"/>
  <c r="N2066" i="1"/>
  <c r="U2065" i="1"/>
  <c r="W2065" i="1" s="1"/>
  <c r="O2064" i="1" l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L2065" i="1" l="1"/>
  <c r="O2065" i="1" s="1"/>
  <c r="F2067" i="1"/>
  <c r="E2067" i="1"/>
  <c r="M2068" i="1"/>
  <c r="I2069" i="1"/>
  <c r="J2068" i="1"/>
  <c r="K2068" i="1" s="1"/>
  <c r="N2068" i="1"/>
  <c r="U2067" i="1"/>
  <c r="W2067" i="1" s="1"/>
  <c r="D2066" i="1"/>
  <c r="L2066" i="1" s="1"/>
  <c r="G2065" i="1"/>
  <c r="O2066" i="1" l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L2067" i="1" l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L2068" i="1" l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L2069" i="1" l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L2070" i="1" l="1"/>
  <c r="O2070" i="1" s="1"/>
  <c r="F2072" i="1"/>
  <c r="E2072" i="1"/>
  <c r="I2074" i="1"/>
  <c r="M2073" i="1"/>
  <c r="J2073" i="1"/>
  <c r="K2073" i="1" s="1"/>
  <c r="N2073" i="1"/>
  <c r="D2071" i="1"/>
  <c r="L2071" i="1" s="1"/>
  <c r="U2072" i="1"/>
  <c r="W2072" i="1" s="1"/>
  <c r="G2070" i="1"/>
  <c r="O2071" i="1" l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L2072" i="1" l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L2073" i="1" l="1"/>
  <c r="O2073" i="1" s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L2074" i="1" l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L2075" i="1" l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L2076" i="1" l="1"/>
  <c r="O2076" i="1" s="1"/>
  <c r="F2078" i="1"/>
  <c r="E2078" i="1"/>
  <c r="G2076" i="1"/>
  <c r="D2077" i="1"/>
  <c r="J2079" i="1"/>
  <c r="K2079" i="1" s="1"/>
  <c r="I2080" i="1"/>
  <c r="N2079" i="1"/>
  <c r="U2078" i="1"/>
  <c r="W2078" i="1" s="1"/>
  <c r="L2077" i="1" l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U2080" i="1" l="1"/>
  <c r="W2080" i="1" s="1"/>
  <c r="F2080" i="1"/>
  <c r="E2080" i="1"/>
  <c r="G2078" i="1"/>
  <c r="I2082" i="1"/>
  <c r="J2081" i="1"/>
  <c r="K2081" i="1" s="1"/>
  <c r="D2079" i="1"/>
  <c r="L2079" i="1" s="1"/>
  <c r="M2079" i="1"/>
  <c r="O2078" i="1"/>
  <c r="F2081" i="1" l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F2082" i="1" l="1"/>
  <c r="E2082" i="1"/>
  <c r="G2080" i="1"/>
  <c r="U2082" i="1"/>
  <c r="W2082" i="1" s="1"/>
  <c r="M2081" i="1"/>
  <c r="N2080" i="1"/>
  <c r="N2081" i="1" s="1"/>
  <c r="D2081" i="1"/>
  <c r="L2081" i="1" s="1"/>
  <c r="J2083" i="1"/>
  <c r="K2083" i="1" s="1"/>
  <c r="I2084" i="1"/>
  <c r="M2082" i="1" l="1"/>
  <c r="M2083" i="1" s="1"/>
  <c r="M2084" i="1" s="1"/>
  <c r="E2083" i="1"/>
  <c r="F2083" i="1"/>
  <c r="O2081" i="1"/>
  <c r="O2080" i="1"/>
  <c r="G2081" i="1"/>
  <c r="I2085" i="1"/>
  <c r="J2084" i="1"/>
  <c r="K2084" i="1" s="1"/>
  <c r="D2082" i="1"/>
  <c r="L2082" i="1" s="1"/>
  <c r="U2083" i="1"/>
  <c r="W2083" i="1" s="1"/>
  <c r="N2082" i="1" l="1"/>
  <c r="N2083" i="1" s="1"/>
  <c r="N2084" i="1" s="1"/>
  <c r="N2085" i="1" s="1"/>
  <c r="M2085" i="1"/>
  <c r="F2084" i="1"/>
  <c r="E2084" i="1"/>
  <c r="G2082" i="1"/>
  <c r="U2084" i="1"/>
  <c r="W2084" i="1" s="1"/>
  <c r="J2085" i="1"/>
  <c r="K2085" i="1" s="1"/>
  <c r="I2086" i="1"/>
  <c r="D2083" i="1"/>
  <c r="L2083" i="1" l="1"/>
  <c r="O2083" i="1" s="1"/>
  <c r="O2082" i="1"/>
  <c r="E2085" i="1"/>
  <c r="F2085" i="1"/>
  <c r="Y2080" i="1"/>
  <c r="G2083" i="1"/>
  <c r="I2087" i="1"/>
  <c r="J2086" i="1"/>
  <c r="K2086" i="1" s="1"/>
  <c r="N2086" i="1"/>
  <c r="U2085" i="1"/>
  <c r="W2085" i="1" s="1"/>
  <c r="M2086" i="1"/>
  <c r="D2084" i="1"/>
  <c r="L2084" i="1" l="1"/>
  <c r="O2084" i="1" s="1"/>
  <c r="F2086" i="1"/>
  <c r="E2086" i="1"/>
  <c r="G2084" i="1"/>
  <c r="M2087" i="1"/>
  <c r="D2085" i="1"/>
  <c r="U2086" i="1"/>
  <c r="W2086" i="1" s="1"/>
  <c r="J2087" i="1"/>
  <c r="K2087" i="1" s="1"/>
  <c r="I2088" i="1"/>
  <c r="N2087" i="1"/>
  <c r="L2085" i="1" l="1"/>
  <c r="O2085" i="1" s="1"/>
  <c r="E2087" i="1"/>
  <c r="F2087" i="1"/>
  <c r="G2085" i="1"/>
  <c r="I2089" i="1"/>
  <c r="M2088" i="1"/>
  <c r="J2088" i="1"/>
  <c r="K2088" i="1" s="1"/>
  <c r="N2088" i="1"/>
  <c r="U2087" i="1"/>
  <c r="W2087" i="1" s="1"/>
  <c r="D2086" i="1"/>
  <c r="L2086" i="1" l="1"/>
  <c r="O2086" i="1" s="1"/>
  <c r="F2088" i="1"/>
  <c r="E2088" i="1"/>
  <c r="U2088" i="1"/>
  <c r="W2088" i="1" s="1"/>
  <c r="D2087" i="1"/>
  <c r="L2087" i="1" s="1"/>
  <c r="G2086" i="1"/>
  <c r="I2090" i="1"/>
  <c r="J2089" i="1"/>
  <c r="K2089" i="1" s="1"/>
  <c r="M2089" i="1"/>
  <c r="N2089" i="1"/>
  <c r="O2087" i="1" l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L2088" i="1" l="1"/>
  <c r="O2088" i="1" s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L2089" i="1" l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L2090" i="1" s="1"/>
  <c r="O2090" i="1" l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L2091" i="1" l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L2092" i="1" l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L2093" i="1" l="1"/>
  <c r="O2093" i="1" s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L2094" i="1" l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L2095" i="1" l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L2096" i="1" l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L2097" i="1" l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l="1"/>
  <c r="O2098" i="1" s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L2099" i="1" l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L2100" i="1" l="1"/>
  <c r="O2100" i="1" s="1"/>
  <c r="F2102" i="1"/>
  <c r="E2102" i="1"/>
  <c r="I2104" i="1"/>
  <c r="M2103" i="1"/>
  <c r="J2103" i="1"/>
  <c r="K2103" i="1" s="1"/>
  <c r="N2103" i="1"/>
  <c r="D2101" i="1"/>
  <c r="L2101" i="1" s="1"/>
  <c r="U2102" i="1"/>
  <c r="W2102" i="1" s="1"/>
  <c r="G2100" i="1"/>
  <c r="O2101" i="1" l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L2102" i="1" l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L2103" i="1" l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L2104" i="1" l="1"/>
  <c r="O2104" i="1" s="1"/>
  <c r="F2106" i="1"/>
  <c r="E2106" i="1"/>
  <c r="G2104" i="1"/>
  <c r="D2105" i="1"/>
  <c r="L2105" i="1" s="1"/>
  <c r="J2107" i="1"/>
  <c r="K2107" i="1" s="1"/>
  <c r="I2108" i="1"/>
  <c r="M2107" i="1"/>
  <c r="N2107" i="1"/>
  <c r="U2106" i="1"/>
  <c r="W2106" i="1" s="1"/>
  <c r="O2105" i="1" l="1"/>
  <c r="G2105" i="1"/>
  <c r="E2107" i="1"/>
  <c r="F2107" i="1"/>
  <c r="J2108" i="1"/>
  <c r="K2108" i="1" s="1"/>
  <c r="I2109" i="1"/>
  <c r="U2107" i="1"/>
  <c r="W2107" i="1" s="1"/>
  <c r="D2106" i="1"/>
  <c r="L2106" i="1" s="1"/>
  <c r="O2106" i="1" l="1"/>
  <c r="U2108" i="1"/>
  <c r="W2108" i="1" s="1"/>
  <c r="F2108" i="1"/>
  <c r="E2108" i="1"/>
  <c r="G2106" i="1"/>
  <c r="D2107" i="1"/>
  <c r="L2107" i="1" s="1"/>
  <c r="J2109" i="1"/>
  <c r="K2109" i="1" s="1"/>
  <c r="I2110" i="1"/>
  <c r="F2109" i="1" l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F2110" i="1" l="1"/>
  <c r="E2110" i="1"/>
  <c r="M2109" i="1"/>
  <c r="N2108" i="1"/>
  <c r="N2109" i="1" s="1"/>
  <c r="G2108" i="1"/>
  <c r="D2109" i="1"/>
  <c r="L2109" i="1" s="1"/>
  <c r="U2110" i="1"/>
  <c r="W2110" i="1" s="1"/>
  <c r="I2112" i="1"/>
  <c r="J2111" i="1"/>
  <c r="K2111" i="1" s="1"/>
  <c r="M2110" i="1" l="1"/>
  <c r="N2110" i="1" s="1"/>
  <c r="O2109" i="1"/>
  <c r="E2111" i="1"/>
  <c r="F2111" i="1"/>
  <c r="O2108" i="1"/>
  <c r="G2109" i="1"/>
  <c r="I2113" i="1"/>
  <c r="J2112" i="1"/>
  <c r="K2112" i="1" s="1"/>
  <c r="Y2107" i="1"/>
  <c r="U2111" i="1"/>
  <c r="W2111" i="1" s="1"/>
  <c r="D2110" i="1"/>
  <c r="L2110" i="1" s="1"/>
  <c r="O2110" i="1" l="1"/>
  <c r="M2111" i="1"/>
  <c r="F2112" i="1"/>
  <c r="E2112" i="1"/>
  <c r="G2110" i="1"/>
  <c r="D2111" i="1"/>
  <c r="L2111" i="1" s="1"/>
  <c r="U2112" i="1"/>
  <c r="W2112" i="1" s="1"/>
  <c r="I2114" i="1"/>
  <c r="J2113" i="1"/>
  <c r="K2113" i="1" s="1"/>
  <c r="N2111" i="1" l="1"/>
  <c r="N2112" i="1" s="1"/>
  <c r="N2113" i="1" s="1"/>
  <c r="N2114" i="1" s="1"/>
  <c r="M2112" i="1"/>
  <c r="M2113" i="1" s="1"/>
  <c r="M2114" i="1" s="1"/>
  <c r="E2113" i="1"/>
  <c r="F2113" i="1"/>
  <c r="G2111" i="1"/>
  <c r="Y2108" i="1"/>
  <c r="D2112" i="1"/>
  <c r="L2112" i="1" s="1"/>
  <c r="I2115" i="1"/>
  <c r="J2114" i="1"/>
  <c r="K2114" i="1" s="1"/>
  <c r="U2113" i="1"/>
  <c r="W2113" i="1" s="1"/>
  <c r="O2112" i="1" l="1"/>
  <c r="O2111" i="1"/>
  <c r="F2114" i="1"/>
  <c r="M2115" i="1"/>
  <c r="E2114" i="1"/>
  <c r="G2112" i="1"/>
  <c r="U2114" i="1"/>
  <c r="W2114" i="1" s="1"/>
  <c r="I2116" i="1"/>
  <c r="J2115" i="1"/>
  <c r="K2115" i="1" s="1"/>
  <c r="N2115" i="1"/>
  <c r="D2113" i="1"/>
  <c r="L2113" i="1" l="1"/>
  <c r="O2113" i="1" s="1"/>
  <c r="E2115" i="1"/>
  <c r="F2115" i="1"/>
  <c r="G2113" i="1"/>
  <c r="U2115" i="1"/>
  <c r="W2115" i="1" s="1"/>
  <c r="J2116" i="1"/>
  <c r="K2116" i="1" s="1"/>
  <c r="I2117" i="1"/>
  <c r="M2116" i="1"/>
  <c r="N2116" i="1"/>
  <c r="D2114" i="1"/>
  <c r="L2114" i="1" l="1"/>
  <c r="O2114" i="1" s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L2115" i="1" s="1"/>
  <c r="O2115" i="1" l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L2116" i="1" l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L2117" i="1" l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L2118" i="1" l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L2119" i="1" l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L2120" i="1" l="1"/>
  <c r="O2120" i="1" s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L2121" i="1" s="1"/>
  <c r="O2121" i="1" l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L2122" i="1" l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l="1"/>
  <c r="O2123" i="1" s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L2124" i="1" l="1"/>
  <c r="O2124" i="1" s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L2125" i="1" l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L2126" i="1" l="1"/>
  <c r="O2126" i="1" s="1"/>
  <c r="F2128" i="1"/>
  <c r="E2128" i="1"/>
  <c r="D2127" i="1"/>
  <c r="L2127" i="1" s="1"/>
  <c r="J2129" i="1"/>
  <c r="K2129" i="1" s="1"/>
  <c r="M2129" i="1"/>
  <c r="I2130" i="1"/>
  <c r="N2129" i="1"/>
  <c r="G2126" i="1"/>
  <c r="U2128" i="1"/>
  <c r="W2128" i="1" s="1"/>
  <c r="O2127" i="1" l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L2128" i="1" l="1"/>
  <c r="O2128" i="1" s="1"/>
  <c r="F2130" i="1"/>
  <c r="E2130" i="1"/>
  <c r="D2129" i="1"/>
  <c r="L2129" i="1" s="1"/>
  <c r="U2130" i="1"/>
  <c r="W2130" i="1" s="1"/>
  <c r="J2131" i="1"/>
  <c r="K2131" i="1" s="1"/>
  <c r="I2132" i="1"/>
  <c r="M2131" i="1"/>
  <c r="N2131" i="1"/>
  <c r="G2128" i="1"/>
  <c r="O2129" i="1" l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L2130" i="1" l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L2131" i="1" l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L2132" i="1" l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L2133" i="1" l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L2134" i="1" s="1"/>
  <c r="O2134" i="1" l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L2135" i="1" l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L2136" i="1" l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U2139" i="1" l="1"/>
  <c r="W2139" i="1" s="1"/>
  <c r="F2139" i="1"/>
  <c r="E2139" i="1"/>
  <c r="G2137" i="1"/>
  <c r="I2141" i="1"/>
  <c r="J2140" i="1"/>
  <c r="K2140" i="1" s="1"/>
  <c r="D2138" i="1"/>
  <c r="L2138" i="1" s="1"/>
  <c r="M2138" i="1"/>
  <c r="O2137" i="1"/>
  <c r="F2140" i="1" l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G2139" i="1" l="1"/>
  <c r="E2141" i="1"/>
  <c r="F2141" i="1"/>
  <c r="J2142" i="1"/>
  <c r="K2142" i="1" s="1"/>
  <c r="I2143" i="1"/>
  <c r="D2140" i="1"/>
  <c r="L2140" i="1" s="1"/>
  <c r="U2141" i="1"/>
  <c r="W2141" i="1" s="1"/>
  <c r="M2140" i="1"/>
  <c r="N2139" i="1"/>
  <c r="N2140" i="1" s="1"/>
  <c r="M2141" i="1" l="1"/>
  <c r="M2142" i="1" s="1"/>
  <c r="M2143" i="1" s="1"/>
  <c r="G2140" i="1"/>
  <c r="F2142" i="1"/>
  <c r="E2142" i="1"/>
  <c r="O2140" i="1"/>
  <c r="Y2138" i="1"/>
  <c r="O2139" i="1"/>
  <c r="D2141" i="1"/>
  <c r="L2141" i="1" s="1"/>
  <c r="J2143" i="1"/>
  <c r="K2143" i="1" s="1"/>
  <c r="I2144" i="1"/>
  <c r="U2142" i="1"/>
  <c r="W2142" i="1" s="1"/>
  <c r="N2141" i="1" l="1"/>
  <c r="N2142" i="1" s="1"/>
  <c r="N2143" i="1" s="1"/>
  <c r="N2144" i="1" s="1"/>
  <c r="E2143" i="1"/>
  <c r="F2143" i="1"/>
  <c r="G2141" i="1"/>
  <c r="D2142" i="1"/>
  <c r="L2142" i="1" s="1"/>
  <c r="U2143" i="1"/>
  <c r="W2143" i="1" s="1"/>
  <c r="J2144" i="1"/>
  <c r="K2144" i="1" s="1"/>
  <c r="I2145" i="1"/>
  <c r="M2144" i="1"/>
  <c r="O2142" i="1" l="1"/>
  <c r="O2141" i="1"/>
  <c r="F2144" i="1"/>
  <c r="E2144" i="1"/>
  <c r="Y2139" i="1"/>
  <c r="G2142" i="1"/>
  <c r="U2144" i="1"/>
  <c r="W2144" i="1" s="1"/>
  <c r="I2146" i="1"/>
  <c r="J2145" i="1"/>
  <c r="K2145" i="1" s="1"/>
  <c r="N2145" i="1"/>
  <c r="D2143" i="1"/>
  <c r="M2145" i="1"/>
  <c r="L2143" i="1" l="1"/>
  <c r="O2143" i="1" s="1"/>
  <c r="E2145" i="1"/>
  <c r="F2145" i="1"/>
  <c r="G2143" i="1"/>
  <c r="I2147" i="1"/>
  <c r="J2146" i="1"/>
  <c r="K2146" i="1" s="1"/>
  <c r="N2146" i="1"/>
  <c r="U2145" i="1"/>
  <c r="W2145" i="1" s="1"/>
  <c r="M2146" i="1"/>
  <c r="D2144" i="1"/>
  <c r="L2144" i="1" l="1"/>
  <c r="O2144" i="1" s="1"/>
  <c r="F2146" i="1"/>
  <c r="E2146" i="1"/>
  <c r="G2144" i="1"/>
  <c r="M2147" i="1"/>
  <c r="D2145" i="1"/>
  <c r="U2146" i="1"/>
  <c r="W2146" i="1" s="1"/>
  <c r="J2147" i="1"/>
  <c r="K2147" i="1" s="1"/>
  <c r="I2148" i="1"/>
  <c r="N2147" i="1"/>
  <c r="L2145" i="1" l="1"/>
  <c r="O2145" i="1" s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L2146" i="1" s="1"/>
  <c r="O2146" i="1" l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L2147" i="1" l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L2148" i="1" l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L2149" i="1" l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L2150" i="1" l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L2151" i="1" l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L2152" i="1" l="1"/>
  <c r="O2152" i="1" s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L2153" i="1" l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L2154" i="1" l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L2155" i="1" l="1"/>
  <c r="O2155" i="1" s="1"/>
  <c r="E2157" i="1"/>
  <c r="F2157" i="1"/>
  <c r="J2158" i="1"/>
  <c r="K2158" i="1" s="1"/>
  <c r="M2158" i="1"/>
  <c r="I2159" i="1"/>
  <c r="N2158" i="1"/>
  <c r="D2156" i="1"/>
  <c r="U2157" i="1"/>
  <c r="W2157" i="1" s="1"/>
  <c r="G2155" i="1"/>
  <c r="L2156" i="1" l="1"/>
  <c r="O2156" i="1" s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L2157" i="1" l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L2158" i="1" l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L2159" i="1" l="1"/>
  <c r="O2159" i="1" s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L2160" i="1" l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L2161" i="1" l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L2162" i="1" l="1"/>
  <c r="O2162" i="1" s="1"/>
  <c r="F2164" i="1"/>
  <c r="E2164" i="1"/>
  <c r="D2163" i="1"/>
  <c r="U2164" i="1"/>
  <c r="W2164" i="1" s="1"/>
  <c r="J2165" i="1"/>
  <c r="K2165" i="1" s="1"/>
  <c r="I2166" i="1"/>
  <c r="M2165" i="1"/>
  <c r="N2165" i="1"/>
  <c r="G2162" i="1"/>
  <c r="L2163" i="1" l="1"/>
  <c r="O2163" i="1" s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L2164" i="1" l="1"/>
  <c r="O2164" i="1" s="1"/>
  <c r="F2166" i="1"/>
  <c r="E2166" i="1"/>
  <c r="U2166" i="1"/>
  <c r="W2166" i="1" s="1"/>
  <c r="I2168" i="1"/>
  <c r="J2167" i="1"/>
  <c r="K2167" i="1" s="1"/>
  <c r="N2167" i="1"/>
  <c r="D2165" i="1"/>
  <c r="L2165" i="1" s="1"/>
  <c r="G2164" i="1"/>
  <c r="M2167" i="1"/>
  <c r="O2165" i="1" l="1"/>
  <c r="E2167" i="1"/>
  <c r="F2167" i="1"/>
  <c r="G2165" i="1"/>
  <c r="U2167" i="1"/>
  <c r="W2167" i="1" s="1"/>
  <c r="I2169" i="1"/>
  <c r="J2168" i="1"/>
  <c r="K2168" i="1" s="1"/>
  <c r="N2168" i="1"/>
  <c r="D2166" i="1"/>
  <c r="L2166" i="1" l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U2169" i="1" l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E2170" i="1" l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G2169" i="1" l="1"/>
  <c r="F2171" i="1"/>
  <c r="E2171" i="1"/>
  <c r="U2171" i="1"/>
  <c r="W2171" i="1" s="1"/>
  <c r="D2170" i="1"/>
  <c r="L2170" i="1" s="1"/>
  <c r="M2170" i="1"/>
  <c r="M2171" i="1" s="1"/>
  <c r="M2172" i="1" s="1"/>
  <c r="N2169" i="1"/>
  <c r="N2170" i="1" s="1"/>
  <c r="N2171" i="1" s="1"/>
  <c r="N2172" i="1" s="1"/>
  <c r="J2172" i="1"/>
  <c r="K2172" i="1" s="1"/>
  <c r="I2173" i="1"/>
  <c r="G2170" i="1" l="1"/>
  <c r="E2172" i="1"/>
  <c r="F2172" i="1"/>
  <c r="O2169" i="1"/>
  <c r="O2170" i="1"/>
  <c r="J2173" i="1"/>
  <c r="K2173" i="1" s="1"/>
  <c r="I2174" i="1"/>
  <c r="D2171" i="1"/>
  <c r="U2172" i="1"/>
  <c r="W2172" i="1" s="1"/>
  <c r="Y2168" i="1"/>
  <c r="L2171" i="1" l="1"/>
  <c r="O2171" i="1" s="1"/>
  <c r="F2173" i="1"/>
  <c r="E2173" i="1"/>
  <c r="Y2169" i="1"/>
  <c r="I2175" i="1"/>
  <c r="J2174" i="1"/>
  <c r="K2174" i="1" s="1"/>
  <c r="D2172" i="1"/>
  <c r="L2172" i="1" s="1"/>
  <c r="U2173" i="1"/>
  <c r="W2173" i="1" s="1"/>
  <c r="G2171" i="1"/>
  <c r="O2172" i="1" l="1"/>
  <c r="M2173" i="1"/>
  <c r="N2173" i="1" s="1"/>
  <c r="E2174" i="1"/>
  <c r="F2174" i="1"/>
  <c r="G2172" i="1"/>
  <c r="I2176" i="1"/>
  <c r="J2175" i="1"/>
  <c r="K2175" i="1" s="1"/>
  <c r="D2173" i="1"/>
  <c r="L2173" i="1" s="1"/>
  <c r="U2174" i="1"/>
  <c r="W2174" i="1" s="1"/>
  <c r="O2173" i="1" l="1"/>
  <c r="M2174" i="1"/>
  <c r="F2175" i="1"/>
  <c r="E2175" i="1"/>
  <c r="G2173" i="1"/>
  <c r="U2175" i="1"/>
  <c r="W2175" i="1" s="1"/>
  <c r="D2174" i="1"/>
  <c r="L2174" i="1" s="1"/>
  <c r="J2176" i="1"/>
  <c r="K2176" i="1" s="1"/>
  <c r="I2177" i="1"/>
  <c r="N2174" i="1" l="1"/>
  <c r="N2175" i="1" s="1"/>
  <c r="N2176" i="1" s="1"/>
  <c r="N2177" i="1" s="1"/>
  <c r="M2175" i="1"/>
  <c r="M2176" i="1" s="1"/>
  <c r="M2177" i="1" s="1"/>
  <c r="E2176" i="1"/>
  <c r="F2176" i="1"/>
  <c r="G2174" i="1"/>
  <c r="U2176" i="1"/>
  <c r="W2176" i="1" s="1"/>
  <c r="I2178" i="1"/>
  <c r="J2177" i="1"/>
  <c r="K2177" i="1" s="1"/>
  <c r="D2175" i="1"/>
  <c r="L2175" i="1" l="1"/>
  <c r="O2175" i="1" s="1"/>
  <c r="O2174" i="1"/>
  <c r="F2177" i="1"/>
  <c r="E2177" i="1"/>
  <c r="U2177" i="1"/>
  <c r="W2177" i="1" s="1"/>
  <c r="D2176" i="1"/>
  <c r="G2175" i="1"/>
  <c r="I2179" i="1"/>
  <c r="J2178" i="1"/>
  <c r="K2178" i="1" s="1"/>
  <c r="N2178" i="1"/>
  <c r="M2178" i="1"/>
  <c r="L2176" i="1" l="1"/>
  <c r="O2176" i="1" s="1"/>
  <c r="E2178" i="1"/>
  <c r="F2178" i="1"/>
  <c r="U2178" i="1"/>
  <c r="W2178" i="1" s="1"/>
  <c r="G2176" i="1"/>
  <c r="D2177" i="1"/>
  <c r="J2179" i="1"/>
  <c r="K2179" i="1" s="1"/>
  <c r="I2180" i="1"/>
  <c r="M2179" i="1"/>
  <c r="N2179" i="1"/>
  <c r="L2177" i="1" l="1"/>
  <c r="O2177" i="1" s="1"/>
  <c r="F2179" i="1"/>
  <c r="E2179" i="1"/>
  <c r="G2177" i="1"/>
  <c r="I2181" i="1"/>
  <c r="M2180" i="1"/>
  <c r="J2180" i="1"/>
  <c r="K2180" i="1" s="1"/>
  <c r="N2180" i="1"/>
  <c r="D2178" i="1"/>
  <c r="U2179" i="1"/>
  <c r="W2179" i="1" s="1"/>
  <c r="L2178" i="1" l="1"/>
  <c r="O2178" i="1" s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L2179" i="1" l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L2180" i="1" l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L2181" i="1" l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L2182" i="1" l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L2183" i="1" l="1"/>
  <c r="O2183" i="1" s="1"/>
  <c r="F2185" i="1"/>
  <c r="E2185" i="1"/>
  <c r="G2183" i="1"/>
  <c r="U2185" i="1"/>
  <c r="W2185" i="1" s="1"/>
  <c r="D2184" i="1"/>
  <c r="L2184" i="1" s="1"/>
  <c r="M2186" i="1"/>
  <c r="J2186" i="1"/>
  <c r="K2186" i="1" s="1"/>
  <c r="I2187" i="1"/>
  <c r="N2186" i="1"/>
  <c r="O2184" i="1" l="1"/>
  <c r="E2186" i="1"/>
  <c r="F2186" i="1"/>
  <c r="I2188" i="1"/>
  <c r="J2187" i="1"/>
  <c r="K2187" i="1" s="1"/>
  <c r="M2187" i="1"/>
  <c r="N2187" i="1"/>
  <c r="D2185" i="1"/>
  <c r="L2185" i="1" s="1"/>
  <c r="U2186" i="1"/>
  <c r="W2186" i="1" s="1"/>
  <c r="G2184" i="1"/>
  <c r="O2185" i="1" l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L2186" i="1" l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L2187" i="1" l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L2188" i="1" l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L2189" i="1" l="1"/>
  <c r="O2189" i="1" s="1"/>
  <c r="F2191" i="1"/>
  <c r="E2191" i="1"/>
  <c r="G2189" i="1"/>
  <c r="D2190" i="1"/>
  <c r="J2192" i="1"/>
  <c r="K2192" i="1" s="1"/>
  <c r="I2193" i="1"/>
  <c r="M2192" i="1"/>
  <c r="N2192" i="1"/>
  <c r="U2191" i="1"/>
  <c r="W2191" i="1" s="1"/>
  <c r="L2190" i="1" l="1"/>
  <c r="O2190" i="1" s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L2191" i="1" l="1"/>
  <c r="O2191" i="1" s="1"/>
  <c r="F2193" i="1"/>
  <c r="E2193" i="1"/>
  <c r="G2191" i="1"/>
  <c r="D2192" i="1"/>
  <c r="L2192" i="1" s="1"/>
  <c r="U2193" i="1"/>
  <c r="W2193" i="1" s="1"/>
  <c r="I2195" i="1"/>
  <c r="J2194" i="1"/>
  <c r="K2194" i="1" s="1"/>
  <c r="M2194" i="1"/>
  <c r="N2194" i="1"/>
  <c r="O2192" i="1" l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L2193" i="1" l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L2194" i="1" l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L2195" i="1" l="1"/>
  <c r="O2195" i="1" s="1"/>
  <c r="E2197" i="1"/>
  <c r="F2197" i="1"/>
  <c r="G2195" i="1"/>
  <c r="I2199" i="1"/>
  <c r="J2198" i="1"/>
  <c r="K2198" i="1" s="1"/>
  <c r="N2198" i="1"/>
  <c r="D2196" i="1"/>
  <c r="M2198" i="1"/>
  <c r="U2197" i="1"/>
  <c r="W2197" i="1" s="1"/>
  <c r="L2196" i="1" l="1"/>
  <c r="O2196" i="1" s="1"/>
  <c r="F2198" i="1"/>
  <c r="E2198" i="1"/>
  <c r="G2196" i="1"/>
  <c r="U2198" i="1"/>
  <c r="W2198" i="1" s="1"/>
  <c r="D2197" i="1"/>
  <c r="J2199" i="1"/>
  <c r="K2199" i="1" s="1"/>
  <c r="I2200" i="1"/>
  <c r="N2199" i="1"/>
  <c r="L2197" i="1" l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F2200" i="1" l="1"/>
  <c r="E2200" i="1"/>
  <c r="G2198" i="1"/>
  <c r="J2201" i="1"/>
  <c r="K2201" i="1" s="1"/>
  <c r="N2201" i="1"/>
  <c r="D2199" i="1"/>
  <c r="M2199" i="1"/>
  <c r="M2200" i="1" s="1"/>
  <c r="M2201" i="1" s="1"/>
  <c r="O2198" i="1"/>
  <c r="U2200" i="1"/>
  <c r="W2200" i="1" s="1"/>
  <c r="L2199" i="1" l="1"/>
  <c r="O2199" i="1" s="1"/>
  <c r="E2201" i="1"/>
  <c r="F2201" i="1"/>
  <c r="G2199" i="1"/>
  <c r="U2201" i="1"/>
  <c r="W2201" i="1" s="1"/>
  <c r="D2200" i="1"/>
  <c r="L2200" i="1" l="1"/>
  <c r="O2200" i="1" s="1"/>
  <c r="G2200" i="1"/>
  <c r="D2201" i="1"/>
  <c r="L2201" i="1" s="1"/>
  <c r="G2201" i="1" l="1"/>
  <c r="O2201" i="1"/>
  <c r="C70" i="1" l="1"/>
  <c r="C71" i="1" s="1"/>
  <c r="C72" i="1" s="1"/>
  <c r="P72" i="1" s="1"/>
  <c r="R72" i="1" s="1"/>
  <c r="AI13" i="1" s="1"/>
  <c r="Y2142" i="1"/>
  <c r="Y2082" i="1"/>
  <c r="Y2050" i="1"/>
  <c r="Y2024" i="1"/>
  <c r="Y1992" i="1"/>
  <c r="Y1989" i="1"/>
  <c r="Y1958" i="1"/>
  <c r="Y1897" i="1"/>
  <c r="Y1838" i="1"/>
  <c r="Y1777" i="1"/>
  <c r="Y1716" i="1"/>
  <c r="Y1685" i="1"/>
  <c r="Y1656" i="1"/>
  <c r="Y1625" i="1"/>
  <c r="Y1440" i="1"/>
  <c r="Y1352" i="1"/>
  <c r="Y1292" i="1"/>
  <c r="Y1261" i="1"/>
  <c r="Y1106" i="1"/>
  <c r="Y988" i="1"/>
  <c r="Y925" i="1"/>
  <c r="Y863" i="1"/>
  <c r="Y834" i="1"/>
  <c r="Y771" i="1"/>
  <c r="Y770" i="1"/>
  <c r="Y743" i="1"/>
  <c r="Y711" i="1"/>
  <c r="Y683" i="1"/>
  <c r="Y650" i="1"/>
  <c r="Y558" i="1"/>
  <c r="Y529" i="1"/>
  <c r="Y497" i="1"/>
  <c r="Y438" i="1"/>
  <c r="Y407" i="1"/>
  <c r="Y405" i="1"/>
  <c r="Y376" i="1"/>
  <c r="Y374" i="1"/>
  <c r="Y347" i="1"/>
  <c r="Y342" i="1"/>
  <c r="Y319" i="1"/>
  <c r="Y318" i="1"/>
  <c r="Y316" i="1"/>
  <c r="Y312" i="1"/>
  <c r="Y288" i="1"/>
  <c r="Y285" i="1"/>
  <c r="Y286" i="1"/>
  <c r="Y256" i="1"/>
  <c r="Y224" i="1"/>
  <c r="Y193" i="1"/>
  <c r="Y165" i="1"/>
  <c r="Y161" i="1"/>
  <c r="Y132" i="1"/>
  <c r="Y130" i="1"/>
  <c r="Y103" i="1"/>
  <c r="Y101" i="1"/>
  <c r="P71" i="1" l="1"/>
  <c r="X71" i="1" s="1"/>
  <c r="P70" i="1"/>
  <c r="X70" i="1" s="1"/>
  <c r="X72" i="1"/>
  <c r="B72" i="1" s="1"/>
  <c r="B71" i="1" l="1"/>
  <c r="B70" i="1"/>
  <c r="Y73" i="1" l="1"/>
  <c r="Y194" i="1" l="1"/>
  <c r="Y133" i="1"/>
  <c r="Y255" i="1" l="1"/>
  <c r="Y164" i="1"/>
  <c r="Y284" i="1" l="1"/>
  <c r="Y227" i="1" l="1"/>
  <c r="Y406" i="1" l="1"/>
  <c r="Y346" i="1"/>
  <c r="Y437" i="1" l="1"/>
  <c r="Y528" i="1"/>
  <c r="Y619" i="1" l="1"/>
  <c r="Y500" i="1" l="1"/>
  <c r="Y559" i="1" l="1"/>
  <c r="Y591" i="1" l="1"/>
  <c r="Y679" i="1" l="1"/>
  <c r="Y649" i="1"/>
  <c r="Y802" i="1" l="1"/>
  <c r="Y893" i="1" l="1"/>
  <c r="Y773" i="1"/>
  <c r="Y864" i="1" l="1"/>
  <c r="Y924" i="1" l="1"/>
  <c r="Y1014" i="1" l="1"/>
  <c r="Y957" i="1"/>
  <c r="Y1046" i="1" l="1"/>
  <c r="Y1197" i="1" l="1"/>
  <c r="Y1167" i="1"/>
  <c r="Y1137" i="1" l="1"/>
  <c r="Y1258" i="1" l="1"/>
  <c r="Y1320" i="1" l="1"/>
  <c r="Y1291" i="1" l="1"/>
  <c r="Y1382" i="1" l="1"/>
  <c r="Y1473" i="1" l="1"/>
  <c r="Y1533" i="1" l="1"/>
  <c r="Y1564" i="1" l="1"/>
  <c r="Y1624" i="1" l="1"/>
  <c r="Y1686" i="1" l="1"/>
  <c r="Y1747" i="1" l="1"/>
  <c r="Y1806" i="1" l="1"/>
  <c r="Y1837" i="1"/>
  <c r="Y1900" i="1" l="1"/>
  <c r="Y2020" i="1"/>
  <c r="Y2079" i="1"/>
  <c r="Y1991" i="1" l="1"/>
  <c r="Y2051" i="1" l="1"/>
  <c r="Y2110" i="1" l="1"/>
  <c r="Y2173" i="1" l="1"/>
  <c r="Y72" i="1" l="1"/>
  <c r="AH13" i="1"/>
  <c r="AJ13" i="1" s="1"/>
  <c r="AE13" i="1" l="1"/>
  <c r="AG14" i="1" s="1"/>
  <c r="C73" i="1" l="1"/>
  <c r="P73" i="1" s="1"/>
  <c r="C74" i="1" l="1"/>
  <c r="C75" i="1" s="1"/>
  <c r="X73" i="1"/>
  <c r="P74" i="1" l="1"/>
  <c r="X74" i="1" s="1"/>
  <c r="B74" i="1" s="1"/>
  <c r="B73" i="1"/>
  <c r="C76" i="1"/>
  <c r="P75" i="1"/>
  <c r="P76" i="1" l="1"/>
  <c r="C77" i="1"/>
  <c r="X75" i="1"/>
  <c r="B75" i="1" l="1"/>
  <c r="P77" i="1"/>
  <c r="C78" i="1"/>
  <c r="X76" i="1"/>
  <c r="B76" i="1" s="1"/>
  <c r="X77" i="1" l="1"/>
  <c r="B77" i="1" s="1"/>
  <c r="C79" i="1"/>
  <c r="P78" i="1"/>
  <c r="X78" i="1" l="1"/>
  <c r="B78" i="1" s="1"/>
  <c r="P79" i="1"/>
  <c r="C80" i="1"/>
  <c r="C81" i="1" l="1"/>
  <c r="P80" i="1"/>
  <c r="X79" i="1"/>
  <c r="B79" i="1" l="1"/>
  <c r="X80" i="1"/>
  <c r="B80" i="1" s="1"/>
  <c r="P81" i="1"/>
  <c r="C82" i="1"/>
  <c r="C83" i="1" l="1"/>
  <c r="P82" i="1"/>
  <c r="X81" i="1"/>
  <c r="B81" i="1" l="1"/>
  <c r="X82" i="1"/>
  <c r="B82" i="1" s="1"/>
  <c r="C84" i="1"/>
  <c r="P83" i="1"/>
  <c r="X83" i="1" l="1"/>
  <c r="B83" i="1" s="1"/>
  <c r="C85" i="1"/>
  <c r="P84" i="1"/>
  <c r="X84" i="1" l="1"/>
  <c r="B84" i="1" s="1"/>
  <c r="C86" i="1"/>
  <c r="P85" i="1"/>
  <c r="X85" i="1" l="1"/>
  <c r="B85" i="1" s="1"/>
  <c r="P86" i="1"/>
  <c r="C87" i="1"/>
  <c r="C88" i="1" l="1"/>
  <c r="P87" i="1"/>
  <c r="X86" i="1"/>
  <c r="B86" i="1" l="1"/>
  <c r="X87" i="1"/>
  <c r="B87" i="1" s="1"/>
  <c r="C89" i="1"/>
  <c r="P88" i="1"/>
  <c r="X88" i="1" l="1"/>
  <c r="C90" i="1"/>
  <c r="P89" i="1"/>
  <c r="B88" i="1" l="1"/>
  <c r="X89" i="1"/>
  <c r="B89" i="1" s="1"/>
  <c r="P90" i="1"/>
  <c r="C91" i="1"/>
  <c r="C92" i="1" l="1"/>
  <c r="P91" i="1"/>
  <c r="X90" i="1"/>
  <c r="B90" i="1" l="1"/>
  <c r="X91" i="1"/>
  <c r="B91" i="1" s="1"/>
  <c r="P92" i="1"/>
  <c r="C93" i="1"/>
  <c r="P93" i="1" l="1"/>
  <c r="C94" i="1"/>
  <c r="X92" i="1"/>
  <c r="B92" i="1" l="1"/>
  <c r="P94" i="1"/>
  <c r="C95" i="1"/>
  <c r="X93" i="1"/>
  <c r="B93" i="1" s="1"/>
  <c r="C96" i="1" l="1"/>
  <c r="P95" i="1"/>
  <c r="X94" i="1"/>
  <c r="B94" i="1" l="1"/>
  <c r="X95" i="1"/>
  <c r="B95" i="1" s="1"/>
  <c r="C97" i="1"/>
  <c r="P96" i="1"/>
  <c r="X96" i="1" l="1"/>
  <c r="C98" i="1"/>
  <c r="P97" i="1"/>
  <c r="B96" i="1" l="1"/>
  <c r="X97" i="1"/>
  <c r="B97" i="1" s="1"/>
  <c r="C99" i="1"/>
  <c r="P98" i="1"/>
  <c r="X98" i="1" l="1"/>
  <c r="B98" i="1" s="1"/>
  <c r="P99" i="1"/>
  <c r="C100" i="1"/>
  <c r="C101" i="1" l="1"/>
  <c r="P100" i="1"/>
  <c r="X99" i="1"/>
  <c r="B99" i="1" s="1"/>
  <c r="X100" i="1" l="1"/>
  <c r="P101" i="1"/>
  <c r="C102" i="1"/>
  <c r="P102" i="1" s="1"/>
  <c r="B100" i="1" l="1"/>
  <c r="R102" i="1"/>
  <c r="AI14" i="1" s="1"/>
  <c r="AH14" i="1" s="1"/>
  <c r="X102" i="1"/>
  <c r="X101" i="1"/>
  <c r="B101" i="1" s="1"/>
  <c r="B102" i="1" l="1"/>
  <c r="AE14" i="1"/>
  <c r="AJ14" i="1"/>
  <c r="Y102" i="1"/>
  <c r="AH15" i="1" l="1"/>
  <c r="AE15" i="1" s="1"/>
  <c r="C103" i="1"/>
  <c r="AG15" i="1"/>
  <c r="AJ15" i="1" l="1"/>
  <c r="P103" i="1"/>
  <c r="C104" i="1"/>
  <c r="C136" i="1"/>
  <c r="AG16" i="1"/>
  <c r="AH16" i="1"/>
  <c r="AE16" i="1" s="1"/>
  <c r="AJ16" i="1" l="1"/>
  <c r="X103" i="1"/>
  <c r="AH17" i="1"/>
  <c r="AE17" i="1" s="1"/>
  <c r="C164" i="1"/>
  <c r="AG17" i="1"/>
  <c r="P136" i="1"/>
  <c r="X136" i="1" s="1"/>
  <c r="B136" i="1" s="1"/>
  <c r="C137" i="1"/>
  <c r="P104" i="1"/>
  <c r="X104" i="1" s="1"/>
  <c r="B104" i="1" s="1"/>
  <c r="C105" i="1"/>
  <c r="AJ17" i="1" l="1"/>
  <c r="B103" i="1"/>
  <c r="C106" i="1"/>
  <c r="P105" i="1"/>
  <c r="X105" i="1" s="1"/>
  <c r="B105" i="1" s="1"/>
  <c r="P137" i="1"/>
  <c r="X137" i="1" s="1"/>
  <c r="B137" i="1" s="1"/>
  <c r="C138" i="1"/>
  <c r="C165" i="1"/>
  <c r="P164" i="1"/>
  <c r="X164" i="1" s="1"/>
  <c r="B164" i="1" s="1"/>
  <c r="AH18" i="1"/>
  <c r="AE18" i="1" s="1"/>
  <c r="C193" i="1"/>
  <c r="AG18" i="1"/>
  <c r="P193" i="1" l="1"/>
  <c r="X193" i="1" s="1"/>
  <c r="B193" i="1" s="1"/>
  <c r="C194" i="1"/>
  <c r="C223" i="1"/>
  <c r="AG19" i="1"/>
  <c r="AH19" i="1"/>
  <c r="AE19" i="1" s="1"/>
  <c r="P165" i="1"/>
  <c r="X165" i="1" s="1"/>
  <c r="B165" i="1" s="1"/>
  <c r="C166" i="1"/>
  <c r="C139" i="1"/>
  <c r="P138" i="1"/>
  <c r="X138" i="1" s="1"/>
  <c r="B138" i="1" s="1"/>
  <c r="AJ18" i="1"/>
  <c r="P106" i="1"/>
  <c r="X106" i="1" s="1"/>
  <c r="B106" i="1" s="1"/>
  <c r="C107" i="1"/>
  <c r="AJ19" i="1" l="1"/>
  <c r="P166" i="1"/>
  <c r="X166" i="1" s="1"/>
  <c r="B166" i="1" s="1"/>
  <c r="C167" i="1"/>
  <c r="AH20" i="1"/>
  <c r="AE20" i="1" s="1"/>
  <c r="AG20" i="1"/>
  <c r="C255" i="1"/>
  <c r="P107" i="1"/>
  <c r="C108" i="1"/>
  <c r="P223" i="1"/>
  <c r="X223" i="1" s="1"/>
  <c r="B223" i="1" s="1"/>
  <c r="C224" i="1"/>
  <c r="P139" i="1"/>
  <c r="X139" i="1" s="1"/>
  <c r="B139" i="1" s="1"/>
  <c r="C140" i="1"/>
  <c r="C195" i="1"/>
  <c r="P194" i="1"/>
  <c r="X194" i="1" s="1"/>
  <c r="B194" i="1" s="1"/>
  <c r="AJ20" i="1" l="1"/>
  <c r="X107" i="1"/>
  <c r="C284" i="1"/>
  <c r="AG21" i="1"/>
  <c r="AH21" i="1"/>
  <c r="AE21" i="1" s="1"/>
  <c r="P195" i="1"/>
  <c r="X195" i="1" s="1"/>
  <c r="B195" i="1" s="1"/>
  <c r="C196" i="1"/>
  <c r="C256" i="1"/>
  <c r="P255" i="1"/>
  <c r="X255" i="1" s="1"/>
  <c r="B255" i="1" s="1"/>
  <c r="P140" i="1"/>
  <c r="X140" i="1" s="1"/>
  <c r="B140" i="1" s="1"/>
  <c r="C141" i="1"/>
  <c r="P224" i="1"/>
  <c r="X224" i="1" s="1"/>
  <c r="B224" i="1" s="1"/>
  <c r="C225" i="1"/>
  <c r="P167" i="1"/>
  <c r="X167" i="1" s="1"/>
  <c r="B167" i="1" s="1"/>
  <c r="C168" i="1"/>
  <c r="C109" i="1"/>
  <c r="P108" i="1"/>
  <c r="X108" i="1" s="1"/>
  <c r="B108" i="1" s="1"/>
  <c r="AJ21" i="1" l="1"/>
  <c r="B107" i="1"/>
  <c r="P109" i="1"/>
  <c r="C110" i="1"/>
  <c r="C257" i="1"/>
  <c r="P256" i="1"/>
  <c r="X256" i="1" s="1"/>
  <c r="B256" i="1" s="1"/>
  <c r="P168" i="1"/>
  <c r="X168" i="1" s="1"/>
  <c r="B168" i="1" s="1"/>
  <c r="C169" i="1"/>
  <c r="P196" i="1"/>
  <c r="X196" i="1" s="1"/>
  <c r="B196" i="1" s="1"/>
  <c r="C197" i="1"/>
  <c r="P225" i="1"/>
  <c r="X225" i="1" s="1"/>
  <c r="B225" i="1" s="1"/>
  <c r="C226" i="1"/>
  <c r="AH22" i="1"/>
  <c r="AE22" i="1" s="1"/>
  <c r="AG22" i="1"/>
  <c r="C315" i="1"/>
  <c r="P141" i="1"/>
  <c r="X141" i="1" s="1"/>
  <c r="B141" i="1" s="1"/>
  <c r="C142" i="1"/>
  <c r="C285" i="1"/>
  <c r="P284" i="1"/>
  <c r="X284" i="1" s="1"/>
  <c r="B284" i="1" s="1"/>
  <c r="AJ22" i="1" l="1"/>
  <c r="X109" i="1"/>
  <c r="P285" i="1"/>
  <c r="X285" i="1" s="1"/>
  <c r="B285" i="1" s="1"/>
  <c r="C286" i="1"/>
  <c r="C198" i="1"/>
  <c r="P197" i="1"/>
  <c r="X197" i="1" s="1"/>
  <c r="B197" i="1" s="1"/>
  <c r="C143" i="1"/>
  <c r="P142" i="1"/>
  <c r="X142" i="1" s="1"/>
  <c r="B142" i="1" s="1"/>
  <c r="P169" i="1"/>
  <c r="X169" i="1" s="1"/>
  <c r="B169" i="1" s="1"/>
  <c r="C170" i="1"/>
  <c r="C316" i="1"/>
  <c r="P315" i="1"/>
  <c r="X315" i="1" s="1"/>
  <c r="B315" i="1" s="1"/>
  <c r="AG23" i="1"/>
  <c r="AH23" i="1"/>
  <c r="AE23" i="1" s="1"/>
  <c r="C346" i="1"/>
  <c r="P257" i="1"/>
  <c r="X257" i="1" s="1"/>
  <c r="B257" i="1" s="1"/>
  <c r="C258" i="1"/>
  <c r="P226" i="1"/>
  <c r="X226" i="1" s="1"/>
  <c r="B226" i="1" s="1"/>
  <c r="C227" i="1"/>
  <c r="P110" i="1"/>
  <c r="X110" i="1" s="1"/>
  <c r="B110" i="1" s="1"/>
  <c r="C111" i="1"/>
  <c r="B109" i="1" l="1"/>
  <c r="P170" i="1"/>
  <c r="X170" i="1" s="1"/>
  <c r="B170" i="1" s="1"/>
  <c r="C171" i="1"/>
  <c r="P258" i="1"/>
  <c r="X258" i="1" s="1"/>
  <c r="B258" i="1" s="1"/>
  <c r="C259" i="1"/>
  <c r="P346" i="1"/>
  <c r="X346" i="1" s="1"/>
  <c r="B346" i="1" s="1"/>
  <c r="C347" i="1"/>
  <c r="P143" i="1"/>
  <c r="X143" i="1" s="1"/>
  <c r="B143" i="1" s="1"/>
  <c r="C144" i="1"/>
  <c r="AG24" i="1"/>
  <c r="AH24" i="1"/>
  <c r="AE24" i="1" s="1"/>
  <c r="C376" i="1"/>
  <c r="P111" i="1"/>
  <c r="C112" i="1"/>
  <c r="AJ23" i="1"/>
  <c r="P198" i="1"/>
  <c r="X198" i="1" s="1"/>
  <c r="B198" i="1" s="1"/>
  <c r="C199" i="1"/>
  <c r="C287" i="1"/>
  <c r="P286" i="1"/>
  <c r="X286" i="1" s="1"/>
  <c r="B286" i="1" s="1"/>
  <c r="C228" i="1"/>
  <c r="P227" i="1"/>
  <c r="X227" i="1" s="1"/>
  <c r="B227" i="1" s="1"/>
  <c r="P316" i="1"/>
  <c r="X316" i="1" s="1"/>
  <c r="B316" i="1" s="1"/>
  <c r="C317" i="1"/>
  <c r="AJ24" i="1" l="1"/>
  <c r="X111" i="1"/>
  <c r="P199" i="1"/>
  <c r="X199" i="1" s="1"/>
  <c r="B199" i="1" s="1"/>
  <c r="C200" i="1"/>
  <c r="P144" i="1"/>
  <c r="X144" i="1" s="1"/>
  <c r="B144" i="1" s="1"/>
  <c r="C145" i="1"/>
  <c r="P317" i="1"/>
  <c r="X317" i="1" s="1"/>
  <c r="B317" i="1" s="1"/>
  <c r="C318" i="1"/>
  <c r="P347" i="1"/>
  <c r="X347" i="1" s="1"/>
  <c r="B347" i="1" s="1"/>
  <c r="C348" i="1"/>
  <c r="P112" i="1"/>
  <c r="X112" i="1" s="1"/>
  <c r="B112" i="1" s="1"/>
  <c r="C113" i="1"/>
  <c r="P259" i="1"/>
  <c r="X259" i="1" s="1"/>
  <c r="B259" i="1" s="1"/>
  <c r="C260" i="1"/>
  <c r="P228" i="1"/>
  <c r="X228" i="1" s="1"/>
  <c r="B228" i="1" s="1"/>
  <c r="C229" i="1"/>
  <c r="P376" i="1"/>
  <c r="X376" i="1" s="1"/>
  <c r="B376" i="1" s="1"/>
  <c r="C377" i="1"/>
  <c r="AH25" i="1"/>
  <c r="AE25" i="1" s="1"/>
  <c r="C409" i="1"/>
  <c r="AG25" i="1"/>
  <c r="P171" i="1"/>
  <c r="X171" i="1" s="1"/>
  <c r="B171" i="1" s="1"/>
  <c r="C172" i="1"/>
  <c r="C288" i="1"/>
  <c r="P287" i="1"/>
  <c r="X287" i="1" s="1"/>
  <c r="B287" i="1" s="1"/>
  <c r="AJ25" i="1" l="1"/>
  <c r="B111" i="1"/>
  <c r="P377" i="1"/>
  <c r="X377" i="1" s="1"/>
  <c r="B377" i="1" s="1"/>
  <c r="C378" i="1"/>
  <c r="P348" i="1"/>
  <c r="X348" i="1" s="1"/>
  <c r="B348" i="1" s="1"/>
  <c r="C349" i="1"/>
  <c r="P288" i="1"/>
  <c r="X288" i="1" s="1"/>
  <c r="B288" i="1" s="1"/>
  <c r="C289" i="1"/>
  <c r="C230" i="1"/>
  <c r="P229" i="1"/>
  <c r="X229" i="1" s="1"/>
  <c r="B229" i="1" s="1"/>
  <c r="P318" i="1"/>
  <c r="X318" i="1" s="1"/>
  <c r="B318" i="1" s="1"/>
  <c r="C319" i="1"/>
  <c r="C173" i="1"/>
  <c r="P172" i="1"/>
  <c r="X172" i="1" s="1"/>
  <c r="B172" i="1" s="1"/>
  <c r="P260" i="1"/>
  <c r="X260" i="1" s="1"/>
  <c r="B260" i="1" s="1"/>
  <c r="C261" i="1"/>
  <c r="P145" i="1"/>
  <c r="X145" i="1" s="1"/>
  <c r="B145" i="1" s="1"/>
  <c r="C146" i="1"/>
  <c r="P409" i="1"/>
  <c r="X409" i="1" s="1"/>
  <c r="B409" i="1" s="1"/>
  <c r="C410" i="1"/>
  <c r="C114" i="1"/>
  <c r="P113" i="1"/>
  <c r="X113" i="1" s="1"/>
  <c r="B113" i="1" s="1"/>
  <c r="P200" i="1"/>
  <c r="X200" i="1" s="1"/>
  <c r="B200" i="1" s="1"/>
  <c r="C201" i="1"/>
  <c r="AG26" i="1"/>
  <c r="AH26" i="1"/>
  <c r="AE26" i="1" s="1"/>
  <c r="C437" i="1"/>
  <c r="AJ26" i="1" l="1"/>
  <c r="AH27" i="1"/>
  <c r="AE27" i="1" s="1"/>
  <c r="AG27" i="1"/>
  <c r="C468" i="1"/>
  <c r="P146" i="1"/>
  <c r="X146" i="1" s="1"/>
  <c r="B146" i="1" s="1"/>
  <c r="C147" i="1"/>
  <c r="C231" i="1"/>
  <c r="P230" i="1"/>
  <c r="X230" i="1" s="1"/>
  <c r="B230" i="1" s="1"/>
  <c r="P201" i="1"/>
  <c r="X201" i="1" s="1"/>
  <c r="B201" i="1" s="1"/>
  <c r="C202" i="1"/>
  <c r="P261" i="1"/>
  <c r="X261" i="1" s="1"/>
  <c r="B261" i="1" s="1"/>
  <c r="C262" i="1"/>
  <c r="C290" i="1"/>
  <c r="P289" i="1"/>
  <c r="X289" i="1" s="1"/>
  <c r="B289" i="1" s="1"/>
  <c r="P349" i="1"/>
  <c r="X349" i="1" s="1"/>
  <c r="B349" i="1" s="1"/>
  <c r="C350" i="1"/>
  <c r="P114" i="1"/>
  <c r="C115" i="1"/>
  <c r="P173" i="1"/>
  <c r="X173" i="1" s="1"/>
  <c r="B173" i="1" s="1"/>
  <c r="C174" i="1"/>
  <c r="P410" i="1"/>
  <c r="X410" i="1" s="1"/>
  <c r="B410" i="1" s="1"/>
  <c r="C411" i="1"/>
  <c r="P319" i="1"/>
  <c r="X319" i="1" s="1"/>
  <c r="B319" i="1" s="1"/>
  <c r="C320" i="1"/>
  <c r="C379" i="1"/>
  <c r="P378" i="1"/>
  <c r="X378" i="1" s="1"/>
  <c r="B378" i="1" s="1"/>
  <c r="C438" i="1"/>
  <c r="P437" i="1"/>
  <c r="X437" i="1" s="1"/>
  <c r="B437" i="1" s="1"/>
  <c r="AJ27" i="1" l="1"/>
  <c r="X114" i="1"/>
  <c r="P320" i="1"/>
  <c r="X320" i="1" s="1"/>
  <c r="B320" i="1" s="1"/>
  <c r="C321" i="1"/>
  <c r="P350" i="1"/>
  <c r="X350" i="1" s="1"/>
  <c r="B350" i="1" s="1"/>
  <c r="C351" i="1"/>
  <c r="C232" i="1"/>
  <c r="P231" i="1"/>
  <c r="X231" i="1" s="1"/>
  <c r="B231" i="1" s="1"/>
  <c r="C412" i="1"/>
  <c r="P411" i="1"/>
  <c r="X411" i="1" s="1"/>
  <c r="B411" i="1" s="1"/>
  <c r="C148" i="1"/>
  <c r="P147" i="1"/>
  <c r="X147" i="1" s="1"/>
  <c r="B147" i="1" s="1"/>
  <c r="P290" i="1"/>
  <c r="X290" i="1" s="1"/>
  <c r="B290" i="1" s="1"/>
  <c r="C291" i="1"/>
  <c r="C175" i="1"/>
  <c r="P174" i="1"/>
  <c r="X174" i="1" s="1"/>
  <c r="B174" i="1" s="1"/>
  <c r="P262" i="1"/>
  <c r="X262" i="1" s="1"/>
  <c r="B262" i="1" s="1"/>
  <c r="C263" i="1"/>
  <c r="AH28" i="1"/>
  <c r="AE28" i="1" s="1"/>
  <c r="AG28" i="1"/>
  <c r="C500" i="1"/>
  <c r="P438" i="1"/>
  <c r="X438" i="1" s="1"/>
  <c r="B438" i="1" s="1"/>
  <c r="C439" i="1"/>
  <c r="P468" i="1"/>
  <c r="X468" i="1" s="1"/>
  <c r="B468" i="1" s="1"/>
  <c r="C469" i="1"/>
  <c r="P115" i="1"/>
  <c r="X115" i="1" s="1"/>
  <c r="B115" i="1" s="1"/>
  <c r="C116" i="1"/>
  <c r="C203" i="1"/>
  <c r="P202" i="1"/>
  <c r="X202" i="1" s="1"/>
  <c r="B202" i="1" s="1"/>
  <c r="P379" i="1"/>
  <c r="X379" i="1" s="1"/>
  <c r="B379" i="1" s="1"/>
  <c r="C380" i="1"/>
  <c r="AJ28" i="1" l="1"/>
  <c r="B114" i="1"/>
  <c r="P469" i="1"/>
  <c r="X469" i="1" s="1"/>
  <c r="B469" i="1" s="1"/>
  <c r="C470" i="1"/>
  <c r="P263" i="1"/>
  <c r="X263" i="1" s="1"/>
  <c r="B263" i="1" s="1"/>
  <c r="C264" i="1"/>
  <c r="P412" i="1"/>
  <c r="X412" i="1" s="1"/>
  <c r="B412" i="1" s="1"/>
  <c r="C413" i="1"/>
  <c r="P380" i="1"/>
  <c r="X380" i="1" s="1"/>
  <c r="B380" i="1" s="1"/>
  <c r="C381" i="1"/>
  <c r="P439" i="1"/>
  <c r="X439" i="1" s="1"/>
  <c r="B439" i="1" s="1"/>
  <c r="C440" i="1"/>
  <c r="P175" i="1"/>
  <c r="X175" i="1" s="1"/>
  <c r="B175" i="1" s="1"/>
  <c r="C176" i="1"/>
  <c r="P232" i="1"/>
  <c r="X232" i="1" s="1"/>
  <c r="B232" i="1" s="1"/>
  <c r="C233" i="1"/>
  <c r="AG29" i="1"/>
  <c r="C528" i="1"/>
  <c r="AH29" i="1"/>
  <c r="AE29" i="1" s="1"/>
  <c r="C292" i="1"/>
  <c r="P291" i="1"/>
  <c r="X291" i="1" s="1"/>
  <c r="B291" i="1" s="1"/>
  <c r="C352" i="1"/>
  <c r="P351" i="1"/>
  <c r="X351" i="1" s="1"/>
  <c r="B351" i="1" s="1"/>
  <c r="P203" i="1"/>
  <c r="X203" i="1" s="1"/>
  <c r="B203" i="1" s="1"/>
  <c r="C204" i="1"/>
  <c r="C501" i="1"/>
  <c r="P500" i="1"/>
  <c r="X500" i="1" s="1"/>
  <c r="B500" i="1" s="1"/>
  <c r="C117" i="1"/>
  <c r="P116" i="1"/>
  <c r="P321" i="1"/>
  <c r="X321" i="1" s="1"/>
  <c r="B321" i="1" s="1"/>
  <c r="C322" i="1"/>
  <c r="P148" i="1"/>
  <c r="X148" i="1" s="1"/>
  <c r="B148" i="1" s="1"/>
  <c r="C149" i="1"/>
  <c r="X116" i="1" l="1"/>
  <c r="AJ29" i="1"/>
  <c r="P501" i="1"/>
  <c r="X501" i="1" s="1"/>
  <c r="B501" i="1" s="1"/>
  <c r="C502" i="1"/>
  <c r="P528" i="1"/>
  <c r="X528" i="1" s="1"/>
  <c r="B528" i="1" s="1"/>
  <c r="C529" i="1"/>
  <c r="C382" i="1"/>
  <c r="P381" i="1"/>
  <c r="X381" i="1" s="1"/>
  <c r="B381" i="1" s="1"/>
  <c r="P149" i="1"/>
  <c r="X149" i="1" s="1"/>
  <c r="B149" i="1" s="1"/>
  <c r="C150" i="1"/>
  <c r="P204" i="1"/>
  <c r="X204" i="1" s="1"/>
  <c r="B204" i="1" s="1"/>
  <c r="C205" i="1"/>
  <c r="P233" i="1"/>
  <c r="X233" i="1" s="1"/>
  <c r="B233" i="1" s="1"/>
  <c r="C234" i="1"/>
  <c r="P413" i="1"/>
  <c r="X413" i="1" s="1"/>
  <c r="B413" i="1" s="1"/>
  <c r="C414" i="1"/>
  <c r="C323" i="1"/>
  <c r="P322" i="1"/>
  <c r="X322" i="1" s="1"/>
  <c r="B322" i="1" s="1"/>
  <c r="C353" i="1"/>
  <c r="P352" i="1"/>
  <c r="X352" i="1" s="1"/>
  <c r="B352" i="1" s="1"/>
  <c r="C177" i="1"/>
  <c r="P176" i="1"/>
  <c r="X176" i="1" s="1"/>
  <c r="B176" i="1" s="1"/>
  <c r="P264" i="1"/>
  <c r="X264" i="1" s="1"/>
  <c r="B264" i="1" s="1"/>
  <c r="C265" i="1"/>
  <c r="C118" i="1"/>
  <c r="P117" i="1"/>
  <c r="X117" i="1" s="1"/>
  <c r="B117" i="1" s="1"/>
  <c r="P292" i="1"/>
  <c r="X292" i="1" s="1"/>
  <c r="B292" i="1" s="1"/>
  <c r="C293" i="1"/>
  <c r="P440" i="1"/>
  <c r="X440" i="1" s="1"/>
  <c r="B440" i="1" s="1"/>
  <c r="C441" i="1"/>
  <c r="P470" i="1"/>
  <c r="X470" i="1" s="1"/>
  <c r="B470" i="1" s="1"/>
  <c r="C471" i="1"/>
  <c r="AG30" i="1"/>
  <c r="AH30" i="1"/>
  <c r="AE30" i="1" s="1"/>
  <c r="C558" i="1"/>
  <c r="B116" i="1" l="1"/>
  <c r="AJ30" i="1"/>
  <c r="AH31" i="1"/>
  <c r="AE31" i="1" s="1"/>
  <c r="AG31" i="1"/>
  <c r="C588" i="1"/>
  <c r="P150" i="1"/>
  <c r="X150" i="1" s="1"/>
  <c r="B150" i="1" s="1"/>
  <c r="C151" i="1"/>
  <c r="P118" i="1"/>
  <c r="C119" i="1"/>
  <c r="P323" i="1"/>
  <c r="X323" i="1" s="1"/>
  <c r="B323" i="1" s="1"/>
  <c r="C324" i="1"/>
  <c r="P471" i="1"/>
  <c r="X471" i="1" s="1"/>
  <c r="B471" i="1" s="1"/>
  <c r="C472" i="1"/>
  <c r="P265" i="1"/>
  <c r="X265" i="1" s="1"/>
  <c r="B265" i="1" s="1"/>
  <c r="C266" i="1"/>
  <c r="P414" i="1"/>
  <c r="X414" i="1" s="1"/>
  <c r="B414" i="1" s="1"/>
  <c r="C415" i="1"/>
  <c r="P382" i="1"/>
  <c r="X382" i="1" s="1"/>
  <c r="B382" i="1" s="1"/>
  <c r="C383" i="1"/>
  <c r="P441" i="1"/>
  <c r="X441" i="1" s="1"/>
  <c r="B441" i="1" s="1"/>
  <c r="C442" i="1"/>
  <c r="P234" i="1"/>
  <c r="X234" i="1" s="1"/>
  <c r="B234" i="1" s="1"/>
  <c r="C235" i="1"/>
  <c r="P529" i="1"/>
  <c r="X529" i="1" s="1"/>
  <c r="B529" i="1" s="1"/>
  <c r="C530" i="1"/>
  <c r="P177" i="1"/>
  <c r="X177" i="1" s="1"/>
  <c r="B177" i="1" s="1"/>
  <c r="C178" i="1"/>
  <c r="C294" i="1"/>
  <c r="P293" i="1"/>
  <c r="X293" i="1" s="1"/>
  <c r="B293" i="1" s="1"/>
  <c r="P205" i="1"/>
  <c r="X205" i="1" s="1"/>
  <c r="B205" i="1" s="1"/>
  <c r="C206" i="1"/>
  <c r="P502" i="1"/>
  <c r="X502" i="1" s="1"/>
  <c r="B502" i="1" s="1"/>
  <c r="C503" i="1"/>
  <c r="C559" i="1"/>
  <c r="P558" i="1"/>
  <c r="X558" i="1" s="1"/>
  <c r="B558" i="1" s="1"/>
  <c r="C354" i="1"/>
  <c r="P353" i="1"/>
  <c r="X353" i="1" s="1"/>
  <c r="B353" i="1" s="1"/>
  <c r="AJ31" i="1" l="1"/>
  <c r="X118" i="1"/>
  <c r="P559" i="1"/>
  <c r="X559" i="1" s="1"/>
  <c r="B559" i="1" s="1"/>
  <c r="C560" i="1"/>
  <c r="C504" i="1"/>
  <c r="P503" i="1"/>
  <c r="X503" i="1" s="1"/>
  <c r="B503" i="1" s="1"/>
  <c r="P530" i="1"/>
  <c r="X530" i="1" s="1"/>
  <c r="B530" i="1" s="1"/>
  <c r="C531" i="1"/>
  <c r="P415" i="1"/>
  <c r="X415" i="1" s="1"/>
  <c r="B415" i="1" s="1"/>
  <c r="C416" i="1"/>
  <c r="P119" i="1"/>
  <c r="X119" i="1" s="1"/>
  <c r="B119" i="1" s="1"/>
  <c r="C120" i="1"/>
  <c r="C207" i="1"/>
  <c r="P206" i="1"/>
  <c r="X206" i="1" s="1"/>
  <c r="B206" i="1" s="1"/>
  <c r="C236" i="1"/>
  <c r="P235" i="1"/>
  <c r="X235" i="1" s="1"/>
  <c r="B235" i="1" s="1"/>
  <c r="P266" i="1"/>
  <c r="X266" i="1" s="1"/>
  <c r="B266" i="1" s="1"/>
  <c r="C267" i="1"/>
  <c r="P151" i="1"/>
  <c r="X151" i="1" s="1"/>
  <c r="B151" i="1" s="1"/>
  <c r="C152" i="1"/>
  <c r="P442" i="1"/>
  <c r="X442" i="1" s="1"/>
  <c r="B442" i="1" s="1"/>
  <c r="C443" i="1"/>
  <c r="P472" i="1"/>
  <c r="X472" i="1" s="1"/>
  <c r="B472" i="1" s="1"/>
  <c r="C473" i="1"/>
  <c r="P588" i="1"/>
  <c r="X588" i="1" s="1"/>
  <c r="B588" i="1" s="1"/>
  <c r="C589" i="1"/>
  <c r="P354" i="1"/>
  <c r="X354" i="1" s="1"/>
  <c r="B354" i="1" s="1"/>
  <c r="C355" i="1"/>
  <c r="P294" i="1"/>
  <c r="X294" i="1" s="1"/>
  <c r="B294" i="1" s="1"/>
  <c r="C295" i="1"/>
  <c r="C179" i="1"/>
  <c r="P178" i="1"/>
  <c r="X178" i="1" s="1"/>
  <c r="B178" i="1" s="1"/>
  <c r="P383" i="1"/>
  <c r="X383" i="1" s="1"/>
  <c r="B383" i="1" s="1"/>
  <c r="C384" i="1"/>
  <c r="P324" i="1"/>
  <c r="X324" i="1" s="1"/>
  <c r="B324" i="1" s="1"/>
  <c r="C325" i="1"/>
  <c r="AH32" i="1"/>
  <c r="AE32" i="1" s="1"/>
  <c r="AG32" i="1"/>
  <c r="C619" i="1"/>
  <c r="AJ32" i="1" l="1"/>
  <c r="B118" i="1"/>
  <c r="P384" i="1"/>
  <c r="X384" i="1" s="1"/>
  <c r="B384" i="1" s="1"/>
  <c r="C385" i="1"/>
  <c r="C590" i="1"/>
  <c r="P589" i="1"/>
  <c r="X589" i="1" s="1"/>
  <c r="B589" i="1" s="1"/>
  <c r="P267" i="1"/>
  <c r="X267" i="1" s="1"/>
  <c r="B267" i="1" s="1"/>
  <c r="C268" i="1"/>
  <c r="C417" i="1"/>
  <c r="P416" i="1"/>
  <c r="X416" i="1" s="1"/>
  <c r="B416" i="1" s="1"/>
  <c r="P473" i="1"/>
  <c r="X473" i="1" s="1"/>
  <c r="B473" i="1" s="1"/>
  <c r="C474" i="1"/>
  <c r="P531" i="1"/>
  <c r="X531" i="1" s="1"/>
  <c r="B531" i="1" s="1"/>
  <c r="C532" i="1"/>
  <c r="C620" i="1"/>
  <c r="P619" i="1"/>
  <c r="X619" i="1" s="1"/>
  <c r="B619" i="1" s="1"/>
  <c r="P179" i="1"/>
  <c r="X179" i="1" s="1"/>
  <c r="B179" i="1" s="1"/>
  <c r="C180" i="1"/>
  <c r="P236" i="1"/>
  <c r="X236" i="1" s="1"/>
  <c r="B236" i="1" s="1"/>
  <c r="C237" i="1"/>
  <c r="P295" i="1"/>
  <c r="X295" i="1" s="1"/>
  <c r="B295" i="1" s="1"/>
  <c r="C296" i="1"/>
  <c r="P443" i="1"/>
  <c r="X443" i="1" s="1"/>
  <c r="B443" i="1" s="1"/>
  <c r="C444" i="1"/>
  <c r="AG33" i="1"/>
  <c r="AH33" i="1"/>
  <c r="AE33" i="1" s="1"/>
  <c r="C649" i="1"/>
  <c r="P207" i="1"/>
  <c r="X207" i="1" s="1"/>
  <c r="B207" i="1" s="1"/>
  <c r="C208" i="1"/>
  <c r="P504" i="1"/>
  <c r="X504" i="1" s="1"/>
  <c r="B504" i="1" s="1"/>
  <c r="C505" i="1"/>
  <c r="P325" i="1"/>
  <c r="X325" i="1" s="1"/>
  <c r="B325" i="1" s="1"/>
  <c r="C326" i="1"/>
  <c r="P355" i="1"/>
  <c r="X355" i="1" s="1"/>
  <c r="B355" i="1" s="1"/>
  <c r="C356" i="1"/>
  <c r="P152" i="1"/>
  <c r="X152" i="1" s="1"/>
  <c r="B152" i="1" s="1"/>
  <c r="C153" i="1"/>
  <c r="P120" i="1"/>
  <c r="X120" i="1" s="1"/>
  <c r="B120" i="1" s="1"/>
  <c r="C121" i="1"/>
  <c r="C561" i="1"/>
  <c r="P560" i="1"/>
  <c r="X560" i="1" s="1"/>
  <c r="B560" i="1" s="1"/>
  <c r="AJ33" i="1" l="1"/>
  <c r="AH34" i="1"/>
  <c r="AE34" i="1" s="1"/>
  <c r="C682" i="1"/>
  <c r="AG34" i="1"/>
  <c r="P180" i="1"/>
  <c r="X180" i="1" s="1"/>
  <c r="B180" i="1" s="1"/>
  <c r="C181" i="1"/>
  <c r="P326" i="1"/>
  <c r="X326" i="1" s="1"/>
  <c r="B326" i="1" s="1"/>
  <c r="C327" i="1"/>
  <c r="P417" i="1"/>
  <c r="X417" i="1" s="1"/>
  <c r="B417" i="1" s="1"/>
  <c r="C418" i="1"/>
  <c r="P561" i="1"/>
  <c r="X561" i="1" s="1"/>
  <c r="B561" i="1" s="1"/>
  <c r="C562" i="1"/>
  <c r="P444" i="1"/>
  <c r="X444" i="1" s="1"/>
  <c r="B444" i="1" s="1"/>
  <c r="C445" i="1"/>
  <c r="P268" i="1"/>
  <c r="X268" i="1" s="1"/>
  <c r="B268" i="1" s="1"/>
  <c r="C269" i="1"/>
  <c r="P121" i="1"/>
  <c r="C122" i="1"/>
  <c r="P505" i="1"/>
  <c r="X505" i="1" s="1"/>
  <c r="B505" i="1" s="1"/>
  <c r="C506" i="1"/>
  <c r="P620" i="1"/>
  <c r="X620" i="1" s="1"/>
  <c r="B620" i="1" s="1"/>
  <c r="C621" i="1"/>
  <c r="C297" i="1"/>
  <c r="P296" i="1"/>
  <c r="X296" i="1" s="1"/>
  <c r="B296" i="1" s="1"/>
  <c r="P532" i="1"/>
  <c r="X532" i="1" s="1"/>
  <c r="B532" i="1" s="1"/>
  <c r="C533" i="1"/>
  <c r="P153" i="1"/>
  <c r="X153" i="1" s="1"/>
  <c r="B153" i="1" s="1"/>
  <c r="C154" i="1"/>
  <c r="P208" i="1"/>
  <c r="X208" i="1" s="1"/>
  <c r="B208" i="1" s="1"/>
  <c r="C209" i="1"/>
  <c r="C591" i="1"/>
  <c r="P590" i="1"/>
  <c r="X590" i="1" s="1"/>
  <c r="B590" i="1" s="1"/>
  <c r="P237" i="1"/>
  <c r="X237" i="1" s="1"/>
  <c r="B237" i="1" s="1"/>
  <c r="C238" i="1"/>
  <c r="P474" i="1"/>
  <c r="X474" i="1" s="1"/>
  <c r="B474" i="1" s="1"/>
  <c r="C475" i="1"/>
  <c r="P385" i="1"/>
  <c r="X385" i="1" s="1"/>
  <c r="B385" i="1" s="1"/>
  <c r="C386" i="1"/>
  <c r="P356" i="1"/>
  <c r="X356" i="1" s="1"/>
  <c r="B356" i="1" s="1"/>
  <c r="C357" i="1"/>
  <c r="C650" i="1"/>
  <c r="P649" i="1"/>
  <c r="X649" i="1" s="1"/>
  <c r="B649" i="1" s="1"/>
  <c r="AJ34" i="1" l="1"/>
  <c r="X121" i="1"/>
  <c r="P650" i="1"/>
  <c r="X650" i="1" s="1"/>
  <c r="B650" i="1" s="1"/>
  <c r="C651" i="1"/>
  <c r="C358" i="1"/>
  <c r="P357" i="1"/>
  <c r="X357" i="1" s="1"/>
  <c r="B357" i="1" s="1"/>
  <c r="P269" i="1"/>
  <c r="X269" i="1" s="1"/>
  <c r="B269" i="1" s="1"/>
  <c r="C270" i="1"/>
  <c r="P327" i="1"/>
  <c r="X327" i="1" s="1"/>
  <c r="B327" i="1" s="1"/>
  <c r="C328" i="1"/>
  <c r="C592" i="1"/>
  <c r="P591" i="1"/>
  <c r="X591" i="1" s="1"/>
  <c r="B591" i="1" s="1"/>
  <c r="P297" i="1"/>
  <c r="X297" i="1" s="1"/>
  <c r="B297" i="1" s="1"/>
  <c r="C298" i="1"/>
  <c r="P386" i="1"/>
  <c r="X386" i="1" s="1"/>
  <c r="B386" i="1" s="1"/>
  <c r="C387" i="1"/>
  <c r="P209" i="1"/>
  <c r="X209" i="1" s="1"/>
  <c r="B209" i="1" s="1"/>
  <c r="C210" i="1"/>
  <c r="C622" i="1"/>
  <c r="P621" i="1"/>
  <c r="X621" i="1" s="1"/>
  <c r="B621" i="1" s="1"/>
  <c r="P445" i="1"/>
  <c r="X445" i="1" s="1"/>
  <c r="B445" i="1" s="1"/>
  <c r="C446" i="1"/>
  <c r="P181" i="1"/>
  <c r="X181" i="1" s="1"/>
  <c r="B181" i="1" s="1"/>
  <c r="C182" i="1"/>
  <c r="P475" i="1"/>
  <c r="X475" i="1" s="1"/>
  <c r="B475" i="1" s="1"/>
  <c r="C476" i="1"/>
  <c r="C155" i="1"/>
  <c r="P154" i="1"/>
  <c r="X154" i="1" s="1"/>
  <c r="B154" i="1" s="1"/>
  <c r="P506" i="1"/>
  <c r="X506" i="1" s="1"/>
  <c r="B506" i="1" s="1"/>
  <c r="C507" i="1"/>
  <c r="P562" i="1"/>
  <c r="X562" i="1" s="1"/>
  <c r="B562" i="1" s="1"/>
  <c r="C563" i="1"/>
  <c r="C683" i="1"/>
  <c r="P682" i="1"/>
  <c r="X682" i="1" s="1"/>
  <c r="B682" i="1" s="1"/>
  <c r="P238" i="1"/>
  <c r="X238" i="1" s="1"/>
  <c r="B238" i="1" s="1"/>
  <c r="C239" i="1"/>
  <c r="P533" i="1"/>
  <c r="X533" i="1" s="1"/>
  <c r="B533" i="1" s="1"/>
  <c r="C534" i="1"/>
  <c r="P122" i="1"/>
  <c r="X122" i="1" s="1"/>
  <c r="B122" i="1" s="1"/>
  <c r="C123" i="1"/>
  <c r="P418" i="1"/>
  <c r="X418" i="1" s="1"/>
  <c r="B418" i="1" s="1"/>
  <c r="C419" i="1"/>
  <c r="AG35" i="1"/>
  <c r="AH35" i="1"/>
  <c r="AE35" i="1" s="1"/>
  <c r="C711" i="1"/>
  <c r="B121" i="1" l="1"/>
  <c r="P419" i="1"/>
  <c r="X419" i="1" s="1"/>
  <c r="B419" i="1" s="1"/>
  <c r="C420" i="1"/>
  <c r="P476" i="1"/>
  <c r="X476" i="1" s="1"/>
  <c r="B476" i="1" s="1"/>
  <c r="C477" i="1"/>
  <c r="C211" i="1"/>
  <c r="P210" i="1"/>
  <c r="X210" i="1" s="1"/>
  <c r="B210" i="1" s="1"/>
  <c r="C329" i="1"/>
  <c r="P328" i="1"/>
  <c r="X328" i="1" s="1"/>
  <c r="B328" i="1" s="1"/>
  <c r="P683" i="1"/>
  <c r="X683" i="1" s="1"/>
  <c r="B683" i="1" s="1"/>
  <c r="C684" i="1"/>
  <c r="P123" i="1"/>
  <c r="C124" i="1"/>
  <c r="C564" i="1"/>
  <c r="P563" i="1"/>
  <c r="X563" i="1" s="1"/>
  <c r="B563" i="1" s="1"/>
  <c r="P182" i="1"/>
  <c r="X182" i="1" s="1"/>
  <c r="B182" i="1" s="1"/>
  <c r="C183" i="1"/>
  <c r="P387" i="1"/>
  <c r="X387" i="1" s="1"/>
  <c r="B387" i="1" s="1"/>
  <c r="C388" i="1"/>
  <c r="C271" i="1"/>
  <c r="P270" i="1"/>
  <c r="X270" i="1" s="1"/>
  <c r="B270" i="1" s="1"/>
  <c r="P534" i="1"/>
  <c r="X534" i="1" s="1"/>
  <c r="B534" i="1" s="1"/>
  <c r="C535" i="1"/>
  <c r="P507" i="1"/>
  <c r="X507" i="1" s="1"/>
  <c r="B507" i="1" s="1"/>
  <c r="C508" i="1"/>
  <c r="P446" i="1"/>
  <c r="X446" i="1" s="1"/>
  <c r="B446" i="1" s="1"/>
  <c r="C447" i="1"/>
  <c r="P298" i="1"/>
  <c r="X298" i="1" s="1"/>
  <c r="B298" i="1" s="1"/>
  <c r="C299" i="1"/>
  <c r="C712" i="1"/>
  <c r="P711" i="1"/>
  <c r="X711" i="1" s="1"/>
  <c r="B711" i="1" s="1"/>
  <c r="P358" i="1"/>
  <c r="X358" i="1" s="1"/>
  <c r="B358" i="1" s="1"/>
  <c r="C359" i="1"/>
  <c r="AH36" i="1"/>
  <c r="AE36" i="1" s="1"/>
  <c r="AG36" i="1"/>
  <c r="C741" i="1"/>
  <c r="P239" i="1"/>
  <c r="X239" i="1" s="1"/>
  <c r="B239" i="1" s="1"/>
  <c r="C240" i="1"/>
  <c r="P651" i="1"/>
  <c r="X651" i="1" s="1"/>
  <c r="B651" i="1" s="1"/>
  <c r="C652" i="1"/>
  <c r="AJ35" i="1"/>
  <c r="P155" i="1"/>
  <c r="X155" i="1" s="1"/>
  <c r="B155" i="1" s="1"/>
  <c r="C156" i="1"/>
  <c r="P622" i="1"/>
  <c r="X622" i="1" s="1"/>
  <c r="B622" i="1" s="1"/>
  <c r="C623" i="1"/>
  <c r="P592" i="1"/>
  <c r="X592" i="1" s="1"/>
  <c r="B592" i="1" s="1"/>
  <c r="C593" i="1"/>
  <c r="X123" i="1" l="1"/>
  <c r="P359" i="1"/>
  <c r="X359" i="1" s="1"/>
  <c r="B359" i="1" s="1"/>
  <c r="C360" i="1"/>
  <c r="P508" i="1"/>
  <c r="X508" i="1" s="1"/>
  <c r="B508" i="1" s="1"/>
  <c r="C509" i="1"/>
  <c r="P183" i="1"/>
  <c r="X183" i="1" s="1"/>
  <c r="B183" i="1" s="1"/>
  <c r="C184" i="1"/>
  <c r="P652" i="1"/>
  <c r="X652" i="1" s="1"/>
  <c r="B652" i="1" s="1"/>
  <c r="C653" i="1"/>
  <c r="P329" i="1"/>
  <c r="X329" i="1" s="1"/>
  <c r="B329" i="1" s="1"/>
  <c r="C330" i="1"/>
  <c r="P593" i="1"/>
  <c r="X593" i="1" s="1"/>
  <c r="B593" i="1" s="1"/>
  <c r="C594" i="1"/>
  <c r="P535" i="1"/>
  <c r="X535" i="1" s="1"/>
  <c r="B535" i="1" s="1"/>
  <c r="C536" i="1"/>
  <c r="P240" i="1"/>
  <c r="X240" i="1" s="1"/>
  <c r="B240" i="1" s="1"/>
  <c r="C241" i="1"/>
  <c r="C713" i="1"/>
  <c r="P712" i="1"/>
  <c r="X712" i="1" s="1"/>
  <c r="B712" i="1" s="1"/>
  <c r="P564" i="1"/>
  <c r="X564" i="1" s="1"/>
  <c r="B564" i="1" s="1"/>
  <c r="C565" i="1"/>
  <c r="P211" i="1"/>
  <c r="X211" i="1" s="1"/>
  <c r="B211" i="1" s="1"/>
  <c r="C212" i="1"/>
  <c r="P623" i="1"/>
  <c r="X623" i="1" s="1"/>
  <c r="B623" i="1" s="1"/>
  <c r="C624" i="1"/>
  <c r="P299" i="1"/>
  <c r="X299" i="1" s="1"/>
  <c r="B299" i="1" s="1"/>
  <c r="C300" i="1"/>
  <c r="C125" i="1"/>
  <c r="P124" i="1"/>
  <c r="X124" i="1" s="1"/>
  <c r="B124" i="1" s="1"/>
  <c r="P477" i="1"/>
  <c r="X477" i="1" s="1"/>
  <c r="B477" i="1" s="1"/>
  <c r="C478" i="1"/>
  <c r="C742" i="1"/>
  <c r="P741" i="1"/>
  <c r="X741" i="1" s="1"/>
  <c r="B741" i="1" s="1"/>
  <c r="P271" i="1"/>
  <c r="X271" i="1" s="1"/>
  <c r="B271" i="1" s="1"/>
  <c r="C272" i="1"/>
  <c r="P156" i="1"/>
  <c r="X156" i="1" s="1"/>
  <c r="B156" i="1" s="1"/>
  <c r="C157" i="1"/>
  <c r="AJ36" i="1"/>
  <c r="P447" i="1"/>
  <c r="X447" i="1" s="1"/>
  <c r="B447" i="1" s="1"/>
  <c r="C448" i="1"/>
  <c r="P388" i="1"/>
  <c r="X388" i="1" s="1"/>
  <c r="B388" i="1" s="1"/>
  <c r="C389" i="1"/>
  <c r="P684" i="1"/>
  <c r="X684" i="1" s="1"/>
  <c r="B684" i="1" s="1"/>
  <c r="C685" i="1"/>
  <c r="P420" i="1"/>
  <c r="X420" i="1" s="1"/>
  <c r="B420" i="1" s="1"/>
  <c r="C421" i="1"/>
  <c r="AH37" i="1"/>
  <c r="AE37" i="1" s="1"/>
  <c r="AG37" i="1"/>
  <c r="C773" i="1"/>
  <c r="AJ37" i="1" l="1"/>
  <c r="B123" i="1"/>
  <c r="AH38" i="1"/>
  <c r="AE38" i="1" s="1"/>
  <c r="AG38" i="1"/>
  <c r="C802" i="1"/>
  <c r="C774" i="1"/>
  <c r="P773" i="1"/>
  <c r="X773" i="1" s="1"/>
  <c r="B773" i="1" s="1"/>
  <c r="P624" i="1"/>
  <c r="X624" i="1" s="1"/>
  <c r="B624" i="1" s="1"/>
  <c r="C625" i="1"/>
  <c r="P241" i="1"/>
  <c r="X241" i="1" s="1"/>
  <c r="B241" i="1" s="1"/>
  <c r="C242" i="1"/>
  <c r="P653" i="1"/>
  <c r="X653" i="1" s="1"/>
  <c r="B653" i="1" s="1"/>
  <c r="C654" i="1"/>
  <c r="P448" i="1"/>
  <c r="X448" i="1" s="1"/>
  <c r="B448" i="1" s="1"/>
  <c r="C449" i="1"/>
  <c r="P742" i="1"/>
  <c r="X742" i="1" s="1"/>
  <c r="B742" i="1" s="1"/>
  <c r="C743" i="1"/>
  <c r="C479" i="1"/>
  <c r="P478" i="1"/>
  <c r="X478" i="1" s="1"/>
  <c r="B478" i="1" s="1"/>
  <c r="P212" i="1"/>
  <c r="X212" i="1" s="1"/>
  <c r="B212" i="1" s="1"/>
  <c r="C213" i="1"/>
  <c r="P536" i="1"/>
  <c r="X536" i="1" s="1"/>
  <c r="B536" i="1" s="1"/>
  <c r="C537" i="1"/>
  <c r="P184" i="1"/>
  <c r="X184" i="1" s="1"/>
  <c r="B184" i="1" s="1"/>
  <c r="C185" i="1"/>
  <c r="P421" i="1"/>
  <c r="X421" i="1" s="1"/>
  <c r="B421" i="1" s="1"/>
  <c r="C422" i="1"/>
  <c r="P157" i="1"/>
  <c r="X157" i="1" s="1"/>
  <c r="B157" i="1" s="1"/>
  <c r="C158" i="1"/>
  <c r="P565" i="1"/>
  <c r="X565" i="1" s="1"/>
  <c r="B565" i="1" s="1"/>
  <c r="C566" i="1"/>
  <c r="P594" i="1"/>
  <c r="X594" i="1" s="1"/>
  <c r="B594" i="1" s="1"/>
  <c r="C595" i="1"/>
  <c r="P509" i="1"/>
  <c r="X509" i="1" s="1"/>
  <c r="B509" i="1" s="1"/>
  <c r="C510" i="1"/>
  <c r="P685" i="1"/>
  <c r="X685" i="1" s="1"/>
  <c r="B685" i="1" s="1"/>
  <c r="C686" i="1"/>
  <c r="P125" i="1"/>
  <c r="C126" i="1"/>
  <c r="P272" i="1"/>
  <c r="X272" i="1" s="1"/>
  <c r="B272" i="1" s="1"/>
  <c r="C273" i="1"/>
  <c r="C301" i="1"/>
  <c r="P300" i="1"/>
  <c r="X300" i="1" s="1"/>
  <c r="B300" i="1" s="1"/>
  <c r="C331" i="1"/>
  <c r="P330" i="1"/>
  <c r="X330" i="1" s="1"/>
  <c r="B330" i="1" s="1"/>
  <c r="P360" i="1"/>
  <c r="X360" i="1" s="1"/>
  <c r="B360" i="1" s="1"/>
  <c r="C361" i="1"/>
  <c r="C390" i="1"/>
  <c r="P389" i="1"/>
  <c r="X389" i="1" s="1"/>
  <c r="B389" i="1" s="1"/>
  <c r="P713" i="1"/>
  <c r="X713" i="1" s="1"/>
  <c r="B713" i="1" s="1"/>
  <c r="C714" i="1"/>
  <c r="AJ38" i="1" l="1"/>
  <c r="X125" i="1"/>
  <c r="C302" i="1"/>
  <c r="P301" i="1"/>
  <c r="X301" i="1" s="1"/>
  <c r="B301" i="1" s="1"/>
  <c r="P479" i="1"/>
  <c r="X479" i="1" s="1"/>
  <c r="B479" i="1" s="1"/>
  <c r="C480" i="1"/>
  <c r="P273" i="1"/>
  <c r="X273" i="1" s="1"/>
  <c r="B273" i="1" s="1"/>
  <c r="C274" i="1"/>
  <c r="C596" i="1"/>
  <c r="P595" i="1"/>
  <c r="X595" i="1" s="1"/>
  <c r="B595" i="1" s="1"/>
  <c r="P185" i="1"/>
  <c r="X185" i="1" s="1"/>
  <c r="B185" i="1" s="1"/>
  <c r="C186" i="1"/>
  <c r="P743" i="1"/>
  <c r="X743" i="1" s="1"/>
  <c r="B743" i="1" s="1"/>
  <c r="C744" i="1"/>
  <c r="C626" i="1"/>
  <c r="P625" i="1"/>
  <c r="X625" i="1" s="1"/>
  <c r="B625" i="1" s="1"/>
  <c r="P390" i="1"/>
  <c r="X390" i="1" s="1"/>
  <c r="B390" i="1" s="1"/>
  <c r="C391" i="1"/>
  <c r="C362" i="1"/>
  <c r="P361" i="1"/>
  <c r="X361" i="1" s="1"/>
  <c r="B361" i="1" s="1"/>
  <c r="P126" i="1"/>
  <c r="X126" i="1" s="1"/>
  <c r="B126" i="1" s="1"/>
  <c r="C127" i="1"/>
  <c r="P566" i="1"/>
  <c r="X566" i="1" s="1"/>
  <c r="B566" i="1" s="1"/>
  <c r="C567" i="1"/>
  <c r="C538" i="1"/>
  <c r="P537" i="1"/>
  <c r="X537" i="1" s="1"/>
  <c r="B537" i="1" s="1"/>
  <c r="P449" i="1"/>
  <c r="X449" i="1" s="1"/>
  <c r="B449" i="1" s="1"/>
  <c r="C450" i="1"/>
  <c r="P774" i="1"/>
  <c r="X774" i="1" s="1"/>
  <c r="B774" i="1" s="1"/>
  <c r="C775" i="1"/>
  <c r="P686" i="1"/>
  <c r="X686" i="1" s="1"/>
  <c r="B686" i="1" s="1"/>
  <c r="C687" i="1"/>
  <c r="P158" i="1"/>
  <c r="X158" i="1" s="1"/>
  <c r="B158" i="1" s="1"/>
  <c r="C159" i="1"/>
  <c r="P213" i="1"/>
  <c r="X213" i="1" s="1"/>
  <c r="B213" i="1" s="1"/>
  <c r="C214" i="1"/>
  <c r="P654" i="1"/>
  <c r="X654" i="1" s="1"/>
  <c r="B654" i="1" s="1"/>
  <c r="C655" i="1"/>
  <c r="C803" i="1"/>
  <c r="P802" i="1"/>
  <c r="X802" i="1" s="1"/>
  <c r="B802" i="1" s="1"/>
  <c r="C332" i="1"/>
  <c r="P331" i="1"/>
  <c r="X331" i="1" s="1"/>
  <c r="B331" i="1" s="1"/>
  <c r="P714" i="1"/>
  <c r="X714" i="1" s="1"/>
  <c r="B714" i="1" s="1"/>
  <c r="C715" i="1"/>
  <c r="C511" i="1"/>
  <c r="P510" i="1"/>
  <c r="X510" i="1" s="1"/>
  <c r="B510" i="1" s="1"/>
  <c r="P422" i="1"/>
  <c r="X422" i="1" s="1"/>
  <c r="B422" i="1" s="1"/>
  <c r="C423" i="1"/>
  <c r="C243" i="1"/>
  <c r="P242" i="1"/>
  <c r="X242" i="1" s="1"/>
  <c r="B242" i="1" s="1"/>
  <c r="AH39" i="1"/>
  <c r="AE39" i="1" s="1"/>
  <c r="AG39" i="1"/>
  <c r="C833" i="1"/>
  <c r="B125" i="1" l="1"/>
  <c r="AJ39" i="1"/>
  <c r="P159" i="1"/>
  <c r="X159" i="1" s="1"/>
  <c r="B159" i="1" s="1"/>
  <c r="C160" i="1"/>
  <c r="P391" i="1"/>
  <c r="X391" i="1" s="1"/>
  <c r="B391" i="1" s="1"/>
  <c r="C392" i="1"/>
  <c r="P243" i="1"/>
  <c r="X243" i="1" s="1"/>
  <c r="B243" i="1" s="1"/>
  <c r="C244" i="1"/>
  <c r="C333" i="1"/>
  <c r="P332" i="1"/>
  <c r="X332" i="1" s="1"/>
  <c r="B332" i="1" s="1"/>
  <c r="C539" i="1"/>
  <c r="P538" i="1"/>
  <c r="X538" i="1" s="1"/>
  <c r="B538" i="1" s="1"/>
  <c r="C597" i="1"/>
  <c r="P596" i="1"/>
  <c r="X596" i="1" s="1"/>
  <c r="B596" i="1" s="1"/>
  <c r="P423" i="1"/>
  <c r="X423" i="1" s="1"/>
  <c r="B423" i="1" s="1"/>
  <c r="C424" i="1"/>
  <c r="P687" i="1"/>
  <c r="X687" i="1" s="1"/>
  <c r="B687" i="1" s="1"/>
  <c r="C688" i="1"/>
  <c r="P567" i="1"/>
  <c r="X567" i="1" s="1"/>
  <c r="B567" i="1" s="1"/>
  <c r="C568" i="1"/>
  <c r="C275" i="1"/>
  <c r="P274" i="1"/>
  <c r="X274" i="1" s="1"/>
  <c r="B274" i="1" s="1"/>
  <c r="C804" i="1"/>
  <c r="P803" i="1"/>
  <c r="X803" i="1" s="1"/>
  <c r="B803" i="1" s="1"/>
  <c r="P626" i="1"/>
  <c r="X626" i="1" s="1"/>
  <c r="B626" i="1" s="1"/>
  <c r="C627" i="1"/>
  <c r="AG40" i="1"/>
  <c r="AH40" i="1"/>
  <c r="AE40" i="1" s="1"/>
  <c r="C866" i="1"/>
  <c r="C656" i="1"/>
  <c r="P655" i="1"/>
  <c r="X655" i="1" s="1"/>
  <c r="B655" i="1" s="1"/>
  <c r="P775" i="1"/>
  <c r="X775" i="1" s="1"/>
  <c r="B775" i="1" s="1"/>
  <c r="C776" i="1"/>
  <c r="C128" i="1"/>
  <c r="P127" i="1"/>
  <c r="X127" i="1" s="1"/>
  <c r="B127" i="1" s="1"/>
  <c r="C745" i="1"/>
  <c r="P744" i="1"/>
  <c r="X744" i="1" s="1"/>
  <c r="B744" i="1" s="1"/>
  <c r="P480" i="1"/>
  <c r="X480" i="1" s="1"/>
  <c r="B480" i="1" s="1"/>
  <c r="C481" i="1"/>
  <c r="P833" i="1"/>
  <c r="X833" i="1" s="1"/>
  <c r="B833" i="1" s="1"/>
  <c r="C834" i="1"/>
  <c r="P511" i="1"/>
  <c r="X511" i="1" s="1"/>
  <c r="B511" i="1" s="1"/>
  <c r="C512" i="1"/>
  <c r="P715" i="1"/>
  <c r="X715" i="1" s="1"/>
  <c r="B715" i="1" s="1"/>
  <c r="C716" i="1"/>
  <c r="P214" i="1"/>
  <c r="X214" i="1" s="1"/>
  <c r="B214" i="1" s="1"/>
  <c r="C215" i="1"/>
  <c r="P450" i="1"/>
  <c r="X450" i="1" s="1"/>
  <c r="B450" i="1" s="1"/>
  <c r="C451" i="1"/>
  <c r="P186" i="1"/>
  <c r="X186" i="1" s="1"/>
  <c r="B186" i="1" s="1"/>
  <c r="C187" i="1"/>
  <c r="P362" i="1"/>
  <c r="X362" i="1" s="1"/>
  <c r="B362" i="1" s="1"/>
  <c r="C363" i="1"/>
  <c r="C303" i="1"/>
  <c r="P302" i="1"/>
  <c r="X302" i="1" s="1"/>
  <c r="B302" i="1" s="1"/>
  <c r="AJ40" i="1" l="1"/>
  <c r="P128" i="1"/>
  <c r="X128" i="1" s="1"/>
  <c r="B128" i="1" s="1"/>
  <c r="C129" i="1"/>
  <c r="P627" i="1"/>
  <c r="X627" i="1" s="1"/>
  <c r="B627" i="1" s="1"/>
  <c r="C628" i="1"/>
  <c r="P688" i="1"/>
  <c r="X688" i="1" s="1"/>
  <c r="B688" i="1" s="1"/>
  <c r="C689" i="1"/>
  <c r="P451" i="1"/>
  <c r="X451" i="1" s="1"/>
  <c r="B451" i="1" s="1"/>
  <c r="C452" i="1"/>
  <c r="P834" i="1"/>
  <c r="X834" i="1" s="1"/>
  <c r="B834" i="1" s="1"/>
  <c r="C835" i="1"/>
  <c r="P776" i="1"/>
  <c r="X776" i="1" s="1"/>
  <c r="B776" i="1" s="1"/>
  <c r="C777" i="1"/>
  <c r="P333" i="1"/>
  <c r="X333" i="1" s="1"/>
  <c r="B333" i="1" s="1"/>
  <c r="C334" i="1"/>
  <c r="P424" i="1"/>
  <c r="X424" i="1" s="1"/>
  <c r="B424" i="1" s="1"/>
  <c r="C425" i="1"/>
  <c r="P244" i="1"/>
  <c r="X244" i="1" s="1"/>
  <c r="B244" i="1" s="1"/>
  <c r="C245" i="1"/>
  <c r="P215" i="1"/>
  <c r="X215" i="1" s="1"/>
  <c r="B215" i="1" s="1"/>
  <c r="C216" i="1"/>
  <c r="P481" i="1"/>
  <c r="X481" i="1" s="1"/>
  <c r="B481" i="1" s="1"/>
  <c r="C482" i="1"/>
  <c r="C805" i="1"/>
  <c r="P804" i="1"/>
  <c r="X804" i="1" s="1"/>
  <c r="B804" i="1" s="1"/>
  <c r="P303" i="1"/>
  <c r="X303" i="1" s="1"/>
  <c r="B303" i="1" s="1"/>
  <c r="C304" i="1"/>
  <c r="P656" i="1"/>
  <c r="X656" i="1" s="1"/>
  <c r="B656" i="1" s="1"/>
  <c r="C657" i="1"/>
  <c r="P392" i="1"/>
  <c r="X392" i="1" s="1"/>
  <c r="B392" i="1" s="1"/>
  <c r="C393" i="1"/>
  <c r="P363" i="1"/>
  <c r="X363" i="1" s="1"/>
  <c r="B363" i="1" s="1"/>
  <c r="C364" i="1"/>
  <c r="C717" i="1"/>
  <c r="P716" i="1"/>
  <c r="X716" i="1" s="1"/>
  <c r="B716" i="1" s="1"/>
  <c r="P866" i="1"/>
  <c r="X866" i="1" s="1"/>
  <c r="B866" i="1" s="1"/>
  <c r="C867" i="1"/>
  <c r="P275" i="1"/>
  <c r="X275" i="1" s="1"/>
  <c r="B275" i="1" s="1"/>
  <c r="C276" i="1"/>
  <c r="P597" i="1"/>
  <c r="X597" i="1" s="1"/>
  <c r="B597" i="1" s="1"/>
  <c r="C598" i="1"/>
  <c r="P745" i="1"/>
  <c r="X745" i="1" s="1"/>
  <c r="B745" i="1" s="1"/>
  <c r="C746" i="1"/>
  <c r="AG41" i="1"/>
  <c r="C892" i="1"/>
  <c r="AH41" i="1"/>
  <c r="AE41" i="1" s="1"/>
  <c r="P568" i="1"/>
  <c r="X568" i="1" s="1"/>
  <c r="B568" i="1" s="1"/>
  <c r="C569" i="1"/>
  <c r="P160" i="1"/>
  <c r="X160" i="1" s="1"/>
  <c r="B160" i="1" s="1"/>
  <c r="C161" i="1"/>
  <c r="P187" i="1"/>
  <c r="X187" i="1" s="1"/>
  <c r="B187" i="1" s="1"/>
  <c r="C188" i="1"/>
  <c r="P512" i="1"/>
  <c r="X512" i="1" s="1"/>
  <c r="B512" i="1" s="1"/>
  <c r="C513" i="1"/>
  <c r="P539" i="1"/>
  <c r="X539" i="1" s="1"/>
  <c r="B539" i="1" s="1"/>
  <c r="C540" i="1"/>
  <c r="P598" i="1" l="1"/>
  <c r="X598" i="1" s="1"/>
  <c r="B598" i="1" s="1"/>
  <c r="C599" i="1"/>
  <c r="P364" i="1"/>
  <c r="X364" i="1" s="1"/>
  <c r="B364" i="1" s="1"/>
  <c r="C365" i="1"/>
  <c r="P425" i="1"/>
  <c r="X425" i="1" s="1"/>
  <c r="B425" i="1" s="1"/>
  <c r="C426" i="1"/>
  <c r="P452" i="1"/>
  <c r="X452" i="1" s="1"/>
  <c r="B452" i="1" s="1"/>
  <c r="C453" i="1"/>
  <c r="P540" i="1"/>
  <c r="X540" i="1" s="1"/>
  <c r="B540" i="1" s="1"/>
  <c r="C541" i="1"/>
  <c r="P569" i="1"/>
  <c r="X569" i="1" s="1"/>
  <c r="B569" i="1" s="1"/>
  <c r="C570" i="1"/>
  <c r="P805" i="1"/>
  <c r="X805" i="1" s="1"/>
  <c r="B805" i="1" s="1"/>
  <c r="C806" i="1"/>
  <c r="P276" i="1"/>
  <c r="X276" i="1" s="1"/>
  <c r="B276" i="1" s="1"/>
  <c r="C277" i="1"/>
  <c r="C394" i="1"/>
  <c r="P393" i="1"/>
  <c r="X393" i="1" s="1"/>
  <c r="B393" i="1" s="1"/>
  <c r="P482" i="1"/>
  <c r="X482" i="1" s="1"/>
  <c r="B482" i="1" s="1"/>
  <c r="C483" i="1"/>
  <c r="C335" i="1"/>
  <c r="P334" i="1"/>
  <c r="X334" i="1" s="1"/>
  <c r="B334" i="1" s="1"/>
  <c r="P689" i="1"/>
  <c r="X689" i="1" s="1"/>
  <c r="B689" i="1" s="1"/>
  <c r="C690" i="1"/>
  <c r="P513" i="1"/>
  <c r="X513" i="1" s="1"/>
  <c r="B513" i="1" s="1"/>
  <c r="C514" i="1"/>
  <c r="C923" i="1"/>
  <c r="AH42" i="1"/>
  <c r="AE42" i="1" s="1"/>
  <c r="AG42" i="1"/>
  <c r="P892" i="1"/>
  <c r="X892" i="1" s="1"/>
  <c r="B892" i="1" s="1"/>
  <c r="C893" i="1"/>
  <c r="P867" i="1"/>
  <c r="X867" i="1" s="1"/>
  <c r="B867" i="1" s="1"/>
  <c r="C868" i="1"/>
  <c r="P657" i="1"/>
  <c r="X657" i="1" s="1"/>
  <c r="B657" i="1" s="1"/>
  <c r="C658" i="1"/>
  <c r="P216" i="1"/>
  <c r="X216" i="1" s="1"/>
  <c r="B216" i="1" s="1"/>
  <c r="C217" i="1"/>
  <c r="P777" i="1"/>
  <c r="X777" i="1" s="1"/>
  <c r="B777" i="1" s="1"/>
  <c r="C778" i="1"/>
  <c r="P628" i="1"/>
  <c r="X628" i="1" s="1"/>
  <c r="B628" i="1" s="1"/>
  <c r="C629" i="1"/>
  <c r="C189" i="1"/>
  <c r="P188" i="1"/>
  <c r="X188" i="1" s="1"/>
  <c r="B188" i="1" s="1"/>
  <c r="AJ41" i="1"/>
  <c r="P746" i="1"/>
  <c r="X746" i="1" s="1"/>
  <c r="B746" i="1" s="1"/>
  <c r="C747" i="1"/>
  <c r="P304" i="1"/>
  <c r="X304" i="1" s="1"/>
  <c r="B304" i="1" s="1"/>
  <c r="C305" i="1"/>
  <c r="P245" i="1"/>
  <c r="X245" i="1" s="1"/>
  <c r="B245" i="1" s="1"/>
  <c r="C246" i="1"/>
  <c r="P835" i="1"/>
  <c r="X835" i="1" s="1"/>
  <c r="B835" i="1" s="1"/>
  <c r="C836" i="1"/>
  <c r="P129" i="1"/>
  <c r="X129" i="1" s="1"/>
  <c r="B129" i="1" s="1"/>
  <c r="C130" i="1"/>
  <c r="C162" i="1"/>
  <c r="P161" i="1"/>
  <c r="X161" i="1" s="1"/>
  <c r="B161" i="1" s="1"/>
  <c r="C718" i="1"/>
  <c r="P717" i="1"/>
  <c r="X717" i="1" s="1"/>
  <c r="B717" i="1" s="1"/>
  <c r="AJ42" i="1" l="1"/>
  <c r="C306" i="1"/>
  <c r="P305" i="1"/>
  <c r="X305" i="1" s="1"/>
  <c r="B305" i="1" s="1"/>
  <c r="C691" i="1"/>
  <c r="P690" i="1"/>
  <c r="X690" i="1" s="1"/>
  <c r="B690" i="1" s="1"/>
  <c r="P277" i="1"/>
  <c r="X277" i="1" s="1"/>
  <c r="B277" i="1" s="1"/>
  <c r="C278" i="1"/>
  <c r="C454" i="1"/>
  <c r="P453" i="1"/>
  <c r="X453" i="1" s="1"/>
  <c r="B453" i="1" s="1"/>
  <c r="C163" i="1"/>
  <c r="P163" i="1" s="1"/>
  <c r="P162" i="1"/>
  <c r="X162" i="1" s="1"/>
  <c r="B162" i="1" s="1"/>
  <c r="C779" i="1"/>
  <c r="P778" i="1"/>
  <c r="X778" i="1" s="1"/>
  <c r="B778" i="1" s="1"/>
  <c r="C894" i="1"/>
  <c r="P893" i="1"/>
  <c r="X893" i="1" s="1"/>
  <c r="B893" i="1" s="1"/>
  <c r="P130" i="1"/>
  <c r="C131" i="1"/>
  <c r="P747" i="1"/>
  <c r="X747" i="1" s="1"/>
  <c r="B747" i="1" s="1"/>
  <c r="C748" i="1"/>
  <c r="P806" i="1"/>
  <c r="X806" i="1" s="1"/>
  <c r="B806" i="1" s="1"/>
  <c r="C807" i="1"/>
  <c r="C427" i="1"/>
  <c r="P426" i="1"/>
  <c r="X426" i="1" s="1"/>
  <c r="B426" i="1" s="1"/>
  <c r="P217" i="1"/>
  <c r="X217" i="1" s="1"/>
  <c r="B217" i="1" s="1"/>
  <c r="C218" i="1"/>
  <c r="P335" i="1"/>
  <c r="X335" i="1" s="1"/>
  <c r="B335" i="1" s="1"/>
  <c r="C336" i="1"/>
  <c r="C837" i="1"/>
  <c r="P836" i="1"/>
  <c r="X836" i="1" s="1"/>
  <c r="B836" i="1" s="1"/>
  <c r="AH43" i="1"/>
  <c r="AE43" i="1" s="1"/>
  <c r="AG43" i="1"/>
  <c r="C955" i="1"/>
  <c r="P483" i="1"/>
  <c r="X483" i="1" s="1"/>
  <c r="B483" i="1" s="1"/>
  <c r="C484" i="1"/>
  <c r="C571" i="1"/>
  <c r="P570" i="1"/>
  <c r="X570" i="1" s="1"/>
  <c r="B570" i="1" s="1"/>
  <c r="P365" i="1"/>
  <c r="X365" i="1" s="1"/>
  <c r="B365" i="1" s="1"/>
  <c r="C366" i="1"/>
  <c r="P658" i="1"/>
  <c r="X658" i="1" s="1"/>
  <c r="B658" i="1" s="1"/>
  <c r="C659" i="1"/>
  <c r="C924" i="1"/>
  <c r="P923" i="1"/>
  <c r="X923" i="1" s="1"/>
  <c r="B923" i="1" s="1"/>
  <c r="P246" i="1"/>
  <c r="X246" i="1" s="1"/>
  <c r="B246" i="1" s="1"/>
  <c r="C247" i="1"/>
  <c r="C190" i="1"/>
  <c r="P189" i="1"/>
  <c r="X189" i="1" s="1"/>
  <c r="B189" i="1" s="1"/>
  <c r="P514" i="1"/>
  <c r="X514" i="1" s="1"/>
  <c r="B514" i="1" s="1"/>
  <c r="C515" i="1"/>
  <c r="P541" i="1"/>
  <c r="X541" i="1" s="1"/>
  <c r="B541" i="1" s="1"/>
  <c r="C542" i="1"/>
  <c r="P599" i="1"/>
  <c r="X599" i="1" s="1"/>
  <c r="B599" i="1" s="1"/>
  <c r="C600" i="1"/>
  <c r="P718" i="1"/>
  <c r="X718" i="1" s="1"/>
  <c r="B718" i="1" s="1"/>
  <c r="C719" i="1"/>
  <c r="P629" i="1"/>
  <c r="X629" i="1" s="1"/>
  <c r="B629" i="1" s="1"/>
  <c r="C630" i="1"/>
  <c r="P868" i="1"/>
  <c r="X868" i="1" s="1"/>
  <c r="B868" i="1" s="1"/>
  <c r="C869" i="1"/>
  <c r="P394" i="1"/>
  <c r="X394" i="1" s="1"/>
  <c r="B394" i="1" s="1"/>
  <c r="C395" i="1"/>
  <c r="AJ43" i="1" l="1"/>
  <c r="X130" i="1"/>
  <c r="P924" i="1"/>
  <c r="X924" i="1" s="1"/>
  <c r="B924" i="1" s="1"/>
  <c r="C925" i="1"/>
  <c r="P218" i="1"/>
  <c r="X218" i="1" s="1"/>
  <c r="B218" i="1" s="1"/>
  <c r="C219" i="1"/>
  <c r="P131" i="1"/>
  <c r="X131" i="1" s="1"/>
  <c r="B131" i="1" s="1"/>
  <c r="C132" i="1"/>
  <c r="P630" i="1"/>
  <c r="X630" i="1" s="1"/>
  <c r="B630" i="1" s="1"/>
  <c r="C631" i="1"/>
  <c r="P515" i="1"/>
  <c r="X515" i="1" s="1"/>
  <c r="B515" i="1" s="1"/>
  <c r="C516" i="1"/>
  <c r="P659" i="1"/>
  <c r="X659" i="1" s="1"/>
  <c r="B659" i="1" s="1"/>
  <c r="C660" i="1"/>
  <c r="P955" i="1"/>
  <c r="X955" i="1" s="1"/>
  <c r="B955" i="1" s="1"/>
  <c r="C956" i="1"/>
  <c r="C455" i="1"/>
  <c r="P454" i="1"/>
  <c r="X454" i="1" s="1"/>
  <c r="B454" i="1" s="1"/>
  <c r="P278" i="1"/>
  <c r="X278" i="1" s="1"/>
  <c r="B278" i="1" s="1"/>
  <c r="C279" i="1"/>
  <c r="P719" i="1"/>
  <c r="X719" i="1" s="1"/>
  <c r="B719" i="1" s="1"/>
  <c r="C720" i="1"/>
  <c r="P366" i="1"/>
  <c r="X366" i="1" s="1"/>
  <c r="B366" i="1" s="1"/>
  <c r="C367" i="1"/>
  <c r="AH44" i="1"/>
  <c r="AE44" i="1" s="1"/>
  <c r="AG44" i="1"/>
  <c r="C984" i="1"/>
  <c r="C428" i="1"/>
  <c r="P427" i="1"/>
  <c r="X427" i="1" s="1"/>
  <c r="B427" i="1" s="1"/>
  <c r="P894" i="1"/>
  <c r="X894" i="1" s="1"/>
  <c r="B894" i="1" s="1"/>
  <c r="C895" i="1"/>
  <c r="C191" i="1"/>
  <c r="P190" i="1"/>
  <c r="X190" i="1" s="1"/>
  <c r="B190" i="1" s="1"/>
  <c r="P807" i="1"/>
  <c r="X807" i="1" s="1"/>
  <c r="B807" i="1" s="1"/>
  <c r="C808" i="1"/>
  <c r="P395" i="1"/>
  <c r="X395" i="1" s="1"/>
  <c r="B395" i="1" s="1"/>
  <c r="C396" i="1"/>
  <c r="P600" i="1"/>
  <c r="X600" i="1" s="1"/>
  <c r="B600" i="1" s="1"/>
  <c r="C601" i="1"/>
  <c r="P247" i="1"/>
  <c r="X247" i="1" s="1"/>
  <c r="B247" i="1" s="1"/>
  <c r="C248" i="1"/>
  <c r="P837" i="1"/>
  <c r="X837" i="1" s="1"/>
  <c r="B837" i="1" s="1"/>
  <c r="C838" i="1"/>
  <c r="P779" i="1"/>
  <c r="X779" i="1" s="1"/>
  <c r="B779" i="1" s="1"/>
  <c r="C780" i="1"/>
  <c r="P691" i="1"/>
  <c r="X691" i="1" s="1"/>
  <c r="B691" i="1" s="1"/>
  <c r="C692" i="1"/>
  <c r="P571" i="1"/>
  <c r="X571" i="1" s="1"/>
  <c r="B571" i="1" s="1"/>
  <c r="C572" i="1"/>
  <c r="P336" i="1"/>
  <c r="X336" i="1" s="1"/>
  <c r="B336" i="1" s="1"/>
  <c r="C337" i="1"/>
  <c r="P748" i="1"/>
  <c r="X748" i="1" s="1"/>
  <c r="B748" i="1" s="1"/>
  <c r="C749" i="1"/>
  <c r="P869" i="1"/>
  <c r="X869" i="1" s="1"/>
  <c r="B869" i="1" s="1"/>
  <c r="C870" i="1"/>
  <c r="P542" i="1"/>
  <c r="X542" i="1" s="1"/>
  <c r="B542" i="1" s="1"/>
  <c r="C543" i="1"/>
  <c r="C485" i="1"/>
  <c r="P484" i="1"/>
  <c r="X484" i="1" s="1"/>
  <c r="B484" i="1" s="1"/>
  <c r="S163" i="1"/>
  <c r="X163" i="1"/>
  <c r="P306" i="1"/>
  <c r="X306" i="1" s="1"/>
  <c r="B306" i="1" s="1"/>
  <c r="C307" i="1"/>
  <c r="Y163" i="1" l="1"/>
  <c r="B130" i="1"/>
  <c r="AJ44" i="1"/>
  <c r="B163" i="1"/>
  <c r="P485" i="1"/>
  <c r="X485" i="1" s="1"/>
  <c r="B485" i="1" s="1"/>
  <c r="C486" i="1"/>
  <c r="P631" i="1"/>
  <c r="X631" i="1" s="1"/>
  <c r="B631" i="1" s="1"/>
  <c r="C632" i="1"/>
  <c r="P543" i="1"/>
  <c r="X543" i="1" s="1"/>
  <c r="B543" i="1" s="1"/>
  <c r="C544" i="1"/>
  <c r="P572" i="1"/>
  <c r="X572" i="1" s="1"/>
  <c r="B572" i="1" s="1"/>
  <c r="C573" i="1"/>
  <c r="P248" i="1"/>
  <c r="X248" i="1" s="1"/>
  <c r="B248" i="1" s="1"/>
  <c r="C249" i="1"/>
  <c r="AH45" i="1"/>
  <c r="AE45" i="1" s="1"/>
  <c r="AG45" i="1"/>
  <c r="C1014" i="1"/>
  <c r="P455" i="1"/>
  <c r="X455" i="1" s="1"/>
  <c r="B455" i="1" s="1"/>
  <c r="C456" i="1"/>
  <c r="P307" i="1"/>
  <c r="X307" i="1" s="1"/>
  <c r="B307" i="1" s="1"/>
  <c r="C308" i="1"/>
  <c r="C192" i="1"/>
  <c r="P192" i="1" s="1"/>
  <c r="P191" i="1"/>
  <c r="X191" i="1" s="1"/>
  <c r="B191" i="1" s="1"/>
  <c r="P367" i="1"/>
  <c r="X367" i="1" s="1"/>
  <c r="B367" i="1" s="1"/>
  <c r="C368" i="1"/>
  <c r="P956" i="1"/>
  <c r="X956" i="1" s="1"/>
  <c r="B956" i="1" s="1"/>
  <c r="C957" i="1"/>
  <c r="P132" i="1"/>
  <c r="C133" i="1"/>
  <c r="P870" i="1"/>
  <c r="X870" i="1" s="1"/>
  <c r="B870" i="1" s="1"/>
  <c r="C871" i="1"/>
  <c r="C693" i="1"/>
  <c r="P692" i="1"/>
  <c r="X692" i="1" s="1"/>
  <c r="B692" i="1" s="1"/>
  <c r="P601" i="1"/>
  <c r="X601" i="1" s="1"/>
  <c r="B601" i="1" s="1"/>
  <c r="C602" i="1"/>
  <c r="P895" i="1"/>
  <c r="X895" i="1" s="1"/>
  <c r="B895" i="1" s="1"/>
  <c r="C896" i="1"/>
  <c r="C721" i="1"/>
  <c r="P720" i="1"/>
  <c r="X720" i="1" s="1"/>
  <c r="B720" i="1" s="1"/>
  <c r="P660" i="1"/>
  <c r="X660" i="1" s="1"/>
  <c r="B660" i="1" s="1"/>
  <c r="C661" i="1"/>
  <c r="C220" i="1"/>
  <c r="P219" i="1"/>
  <c r="X219" i="1" s="1"/>
  <c r="B219" i="1" s="1"/>
  <c r="P749" i="1"/>
  <c r="X749" i="1" s="1"/>
  <c r="B749" i="1" s="1"/>
  <c r="C750" i="1"/>
  <c r="P780" i="1"/>
  <c r="X780" i="1" s="1"/>
  <c r="B780" i="1" s="1"/>
  <c r="C781" i="1"/>
  <c r="P396" i="1"/>
  <c r="X396" i="1" s="1"/>
  <c r="B396" i="1" s="1"/>
  <c r="C397" i="1"/>
  <c r="P428" i="1"/>
  <c r="X428" i="1" s="1"/>
  <c r="B428" i="1" s="1"/>
  <c r="C429" i="1"/>
  <c r="P279" i="1"/>
  <c r="X279" i="1" s="1"/>
  <c r="B279" i="1" s="1"/>
  <c r="C280" i="1"/>
  <c r="P516" i="1"/>
  <c r="X516" i="1" s="1"/>
  <c r="B516" i="1" s="1"/>
  <c r="C517" i="1"/>
  <c r="P925" i="1"/>
  <c r="X925" i="1" s="1"/>
  <c r="B925" i="1" s="1"/>
  <c r="C926" i="1"/>
  <c r="C338" i="1"/>
  <c r="P337" i="1"/>
  <c r="X337" i="1" s="1"/>
  <c r="B337" i="1" s="1"/>
  <c r="P838" i="1"/>
  <c r="X838" i="1" s="1"/>
  <c r="B838" i="1" s="1"/>
  <c r="C839" i="1"/>
  <c r="C809" i="1"/>
  <c r="P808" i="1"/>
  <c r="X808" i="1" s="1"/>
  <c r="B808" i="1" s="1"/>
  <c r="P984" i="1"/>
  <c r="X984" i="1" s="1"/>
  <c r="B984" i="1" s="1"/>
  <c r="C985" i="1"/>
  <c r="X132" i="1" l="1"/>
  <c r="AJ45" i="1"/>
  <c r="P573" i="1"/>
  <c r="X573" i="1" s="1"/>
  <c r="B573" i="1" s="1"/>
  <c r="C574" i="1"/>
  <c r="C430" i="1"/>
  <c r="P429" i="1"/>
  <c r="X429" i="1" s="1"/>
  <c r="B429" i="1" s="1"/>
  <c r="P602" i="1"/>
  <c r="X602" i="1" s="1"/>
  <c r="B602" i="1" s="1"/>
  <c r="C603" i="1"/>
  <c r="C958" i="1"/>
  <c r="P957" i="1"/>
  <c r="X957" i="1" s="1"/>
  <c r="B957" i="1" s="1"/>
  <c r="P456" i="1"/>
  <c r="X456" i="1" s="1"/>
  <c r="B456" i="1" s="1"/>
  <c r="C457" i="1"/>
  <c r="P338" i="1"/>
  <c r="X338" i="1" s="1"/>
  <c r="B338" i="1" s="1"/>
  <c r="C339" i="1"/>
  <c r="P220" i="1"/>
  <c r="X220" i="1" s="1"/>
  <c r="B220" i="1" s="1"/>
  <c r="C221" i="1"/>
  <c r="P544" i="1"/>
  <c r="X544" i="1" s="1"/>
  <c r="B544" i="1" s="1"/>
  <c r="C545" i="1"/>
  <c r="P985" i="1"/>
  <c r="X985" i="1" s="1"/>
  <c r="B985" i="1" s="1"/>
  <c r="C986" i="1"/>
  <c r="P926" i="1"/>
  <c r="X926" i="1" s="1"/>
  <c r="B926" i="1" s="1"/>
  <c r="C927" i="1"/>
  <c r="P397" i="1"/>
  <c r="X397" i="1" s="1"/>
  <c r="B397" i="1" s="1"/>
  <c r="C398" i="1"/>
  <c r="P661" i="1"/>
  <c r="X661" i="1" s="1"/>
  <c r="B661" i="1" s="1"/>
  <c r="C662" i="1"/>
  <c r="P368" i="1"/>
  <c r="X368" i="1" s="1"/>
  <c r="B368" i="1" s="1"/>
  <c r="C369" i="1"/>
  <c r="C1015" i="1"/>
  <c r="P1014" i="1"/>
  <c r="X1014" i="1" s="1"/>
  <c r="B1014" i="1" s="1"/>
  <c r="P693" i="1"/>
  <c r="X693" i="1" s="1"/>
  <c r="B693" i="1" s="1"/>
  <c r="C694" i="1"/>
  <c r="P632" i="1"/>
  <c r="X632" i="1" s="1"/>
  <c r="B632" i="1" s="1"/>
  <c r="C633" i="1"/>
  <c r="P517" i="1"/>
  <c r="X517" i="1" s="1"/>
  <c r="B517" i="1" s="1"/>
  <c r="C518" i="1"/>
  <c r="P781" i="1"/>
  <c r="X781" i="1" s="1"/>
  <c r="B781" i="1" s="1"/>
  <c r="C782" i="1"/>
  <c r="C872" i="1"/>
  <c r="P871" i="1"/>
  <c r="X871" i="1" s="1"/>
  <c r="B871" i="1" s="1"/>
  <c r="AH46" i="1"/>
  <c r="AE46" i="1" s="1"/>
  <c r="AG46" i="1"/>
  <c r="C1046" i="1"/>
  <c r="P809" i="1"/>
  <c r="X809" i="1" s="1"/>
  <c r="B809" i="1" s="1"/>
  <c r="C810" i="1"/>
  <c r="P721" i="1"/>
  <c r="X721" i="1" s="1"/>
  <c r="B721" i="1" s="1"/>
  <c r="C722" i="1"/>
  <c r="S192" i="1"/>
  <c r="X192" i="1"/>
  <c r="P249" i="1"/>
  <c r="X249" i="1" s="1"/>
  <c r="B249" i="1" s="1"/>
  <c r="C250" i="1"/>
  <c r="C487" i="1"/>
  <c r="P486" i="1"/>
  <c r="X486" i="1" s="1"/>
  <c r="B486" i="1" s="1"/>
  <c r="P839" i="1"/>
  <c r="X839" i="1" s="1"/>
  <c r="B839" i="1" s="1"/>
  <c r="C840" i="1"/>
  <c r="P280" i="1"/>
  <c r="X280" i="1" s="1"/>
  <c r="B280" i="1" s="1"/>
  <c r="C281" i="1"/>
  <c r="P750" i="1"/>
  <c r="X750" i="1" s="1"/>
  <c r="B750" i="1" s="1"/>
  <c r="C751" i="1"/>
  <c r="C897" i="1"/>
  <c r="P896" i="1"/>
  <c r="X896" i="1" s="1"/>
  <c r="B896" i="1" s="1"/>
  <c r="C134" i="1"/>
  <c r="P133" i="1"/>
  <c r="X133" i="1" s="1"/>
  <c r="B133" i="1" s="1"/>
  <c r="P308" i="1"/>
  <c r="X308" i="1" s="1"/>
  <c r="B308" i="1" s="1"/>
  <c r="C309" i="1"/>
  <c r="B132" i="1" l="1"/>
  <c r="Y192" i="1"/>
  <c r="AJ46" i="1"/>
  <c r="AH47" i="1"/>
  <c r="AE47" i="1" s="1"/>
  <c r="AG47" i="1"/>
  <c r="C1076" i="1"/>
  <c r="P633" i="1"/>
  <c r="X633" i="1" s="1"/>
  <c r="B633" i="1" s="1"/>
  <c r="C634" i="1"/>
  <c r="P662" i="1"/>
  <c r="X662" i="1" s="1"/>
  <c r="B662" i="1" s="1"/>
  <c r="C663" i="1"/>
  <c r="P545" i="1"/>
  <c r="X545" i="1" s="1"/>
  <c r="B545" i="1" s="1"/>
  <c r="C546" i="1"/>
  <c r="P840" i="1"/>
  <c r="X840" i="1" s="1"/>
  <c r="B840" i="1" s="1"/>
  <c r="C841" i="1"/>
  <c r="P958" i="1"/>
  <c r="X958" i="1" s="1"/>
  <c r="B958" i="1" s="1"/>
  <c r="C959" i="1"/>
  <c r="P134" i="1"/>
  <c r="X134" i="1" s="1"/>
  <c r="B134" i="1" s="1"/>
  <c r="C135" i="1"/>
  <c r="P135" i="1" s="1"/>
  <c r="P722" i="1"/>
  <c r="X722" i="1" s="1"/>
  <c r="B722" i="1" s="1"/>
  <c r="C723" i="1"/>
  <c r="P694" i="1"/>
  <c r="X694" i="1" s="1"/>
  <c r="B694" i="1" s="1"/>
  <c r="C695" i="1"/>
  <c r="P398" i="1"/>
  <c r="X398" i="1" s="1"/>
  <c r="B398" i="1" s="1"/>
  <c r="C399" i="1"/>
  <c r="C222" i="1"/>
  <c r="P222" i="1" s="1"/>
  <c r="P221" i="1"/>
  <c r="X221" i="1" s="1"/>
  <c r="B221" i="1" s="1"/>
  <c r="C604" i="1"/>
  <c r="P603" i="1"/>
  <c r="X603" i="1" s="1"/>
  <c r="B603" i="1" s="1"/>
  <c r="P872" i="1"/>
  <c r="X872" i="1" s="1"/>
  <c r="B872" i="1" s="1"/>
  <c r="C873" i="1"/>
  <c r="C898" i="1"/>
  <c r="P897" i="1"/>
  <c r="X897" i="1" s="1"/>
  <c r="B897" i="1" s="1"/>
  <c r="P487" i="1"/>
  <c r="X487" i="1" s="1"/>
  <c r="B487" i="1" s="1"/>
  <c r="C488" i="1"/>
  <c r="P810" i="1"/>
  <c r="X810" i="1" s="1"/>
  <c r="B810" i="1" s="1"/>
  <c r="C811" i="1"/>
  <c r="P782" i="1"/>
  <c r="X782" i="1" s="1"/>
  <c r="B782" i="1" s="1"/>
  <c r="C783" i="1"/>
  <c r="P927" i="1"/>
  <c r="X927" i="1" s="1"/>
  <c r="B927" i="1" s="1"/>
  <c r="C928" i="1"/>
  <c r="C340" i="1"/>
  <c r="P339" i="1"/>
  <c r="X339" i="1" s="1"/>
  <c r="B339" i="1" s="1"/>
  <c r="P751" i="1"/>
  <c r="X751" i="1" s="1"/>
  <c r="B751" i="1" s="1"/>
  <c r="C752" i="1"/>
  <c r="P250" i="1"/>
  <c r="X250" i="1" s="1"/>
  <c r="B250" i="1" s="1"/>
  <c r="C251" i="1"/>
  <c r="P1015" i="1"/>
  <c r="X1015" i="1" s="1"/>
  <c r="B1015" i="1" s="1"/>
  <c r="C1016" i="1"/>
  <c r="C431" i="1"/>
  <c r="P430" i="1"/>
  <c r="X430" i="1" s="1"/>
  <c r="B430" i="1" s="1"/>
  <c r="C519" i="1"/>
  <c r="P518" i="1"/>
  <c r="X518" i="1" s="1"/>
  <c r="B518" i="1" s="1"/>
  <c r="C370" i="1"/>
  <c r="P369" i="1"/>
  <c r="X369" i="1" s="1"/>
  <c r="B369" i="1" s="1"/>
  <c r="P986" i="1"/>
  <c r="X986" i="1" s="1"/>
  <c r="B986" i="1" s="1"/>
  <c r="C987" i="1"/>
  <c r="P457" i="1"/>
  <c r="X457" i="1" s="1"/>
  <c r="B457" i="1" s="1"/>
  <c r="C458" i="1"/>
  <c r="P574" i="1"/>
  <c r="X574" i="1" s="1"/>
  <c r="B574" i="1" s="1"/>
  <c r="C575" i="1"/>
  <c r="P309" i="1"/>
  <c r="X309" i="1" s="1"/>
  <c r="B309" i="1" s="1"/>
  <c r="C310" i="1"/>
  <c r="C282" i="1"/>
  <c r="P281" i="1"/>
  <c r="X281" i="1" s="1"/>
  <c r="B281" i="1" s="1"/>
  <c r="B192" i="1"/>
  <c r="P1046" i="1"/>
  <c r="X1046" i="1" s="1"/>
  <c r="B1046" i="1" s="1"/>
  <c r="C1047" i="1"/>
  <c r="AJ47" i="1" l="1"/>
  <c r="C1048" i="1"/>
  <c r="P1047" i="1"/>
  <c r="X1047" i="1" s="1"/>
  <c r="B1047" i="1" s="1"/>
  <c r="C520" i="1"/>
  <c r="P519" i="1"/>
  <c r="X519" i="1" s="1"/>
  <c r="B519" i="1" s="1"/>
  <c r="P604" i="1"/>
  <c r="X604" i="1" s="1"/>
  <c r="B604" i="1" s="1"/>
  <c r="C605" i="1"/>
  <c r="P458" i="1"/>
  <c r="X458" i="1" s="1"/>
  <c r="B458" i="1" s="1"/>
  <c r="C459" i="1"/>
  <c r="P488" i="1"/>
  <c r="X488" i="1" s="1"/>
  <c r="B488" i="1" s="1"/>
  <c r="C489" i="1"/>
  <c r="S135" i="1"/>
  <c r="X135" i="1"/>
  <c r="P663" i="1"/>
  <c r="X663" i="1" s="1"/>
  <c r="B663" i="1" s="1"/>
  <c r="C664" i="1"/>
  <c r="P431" i="1"/>
  <c r="X431" i="1" s="1"/>
  <c r="B431" i="1" s="1"/>
  <c r="C432" i="1"/>
  <c r="P340" i="1"/>
  <c r="X340" i="1" s="1"/>
  <c r="B340" i="1" s="1"/>
  <c r="C341" i="1"/>
  <c r="S222" i="1"/>
  <c r="X222" i="1"/>
  <c r="P987" i="1"/>
  <c r="X987" i="1" s="1"/>
  <c r="B987" i="1" s="1"/>
  <c r="C988" i="1"/>
  <c r="P1016" i="1"/>
  <c r="X1016" i="1" s="1"/>
  <c r="B1016" i="1" s="1"/>
  <c r="C1017" i="1"/>
  <c r="P928" i="1"/>
  <c r="X928" i="1" s="1"/>
  <c r="B928" i="1" s="1"/>
  <c r="C929" i="1"/>
  <c r="P399" i="1"/>
  <c r="X399" i="1" s="1"/>
  <c r="B399" i="1" s="1"/>
  <c r="C400" i="1"/>
  <c r="P959" i="1"/>
  <c r="X959" i="1" s="1"/>
  <c r="B959" i="1" s="1"/>
  <c r="C960" i="1"/>
  <c r="P634" i="1"/>
  <c r="X634" i="1" s="1"/>
  <c r="B634" i="1" s="1"/>
  <c r="C635" i="1"/>
  <c r="C283" i="1"/>
  <c r="P283" i="1" s="1"/>
  <c r="P282" i="1"/>
  <c r="X282" i="1" s="1"/>
  <c r="B282" i="1" s="1"/>
  <c r="P898" i="1"/>
  <c r="X898" i="1" s="1"/>
  <c r="B898" i="1" s="1"/>
  <c r="C899" i="1"/>
  <c r="P310" i="1"/>
  <c r="X310" i="1" s="1"/>
  <c r="B310" i="1" s="1"/>
  <c r="C311" i="1"/>
  <c r="C252" i="1"/>
  <c r="P251" i="1"/>
  <c r="X251" i="1" s="1"/>
  <c r="B251" i="1" s="1"/>
  <c r="P783" i="1"/>
  <c r="X783" i="1" s="1"/>
  <c r="B783" i="1" s="1"/>
  <c r="C784" i="1"/>
  <c r="P873" i="1"/>
  <c r="X873" i="1" s="1"/>
  <c r="B873" i="1" s="1"/>
  <c r="C874" i="1"/>
  <c r="P695" i="1"/>
  <c r="X695" i="1" s="1"/>
  <c r="B695" i="1" s="1"/>
  <c r="C696" i="1"/>
  <c r="P841" i="1"/>
  <c r="X841" i="1" s="1"/>
  <c r="B841" i="1" s="1"/>
  <c r="C842" i="1"/>
  <c r="P1076" i="1"/>
  <c r="X1076" i="1" s="1"/>
  <c r="B1076" i="1" s="1"/>
  <c r="C1077" i="1"/>
  <c r="P370" i="1"/>
  <c r="X370" i="1" s="1"/>
  <c r="B370" i="1" s="1"/>
  <c r="C371" i="1"/>
  <c r="P575" i="1"/>
  <c r="X575" i="1" s="1"/>
  <c r="B575" i="1" s="1"/>
  <c r="C576" i="1"/>
  <c r="P752" i="1"/>
  <c r="X752" i="1" s="1"/>
  <c r="B752" i="1" s="1"/>
  <c r="C753" i="1"/>
  <c r="P811" i="1"/>
  <c r="X811" i="1" s="1"/>
  <c r="B811" i="1" s="1"/>
  <c r="C812" i="1"/>
  <c r="P723" i="1"/>
  <c r="X723" i="1" s="1"/>
  <c r="B723" i="1" s="1"/>
  <c r="C724" i="1"/>
  <c r="P546" i="1"/>
  <c r="X546" i="1" s="1"/>
  <c r="B546" i="1" s="1"/>
  <c r="C547" i="1"/>
  <c r="AH48" i="1"/>
  <c r="AE48" i="1" s="1"/>
  <c r="AG48" i="1"/>
  <c r="C1106" i="1"/>
  <c r="B222" i="1" l="1"/>
  <c r="Y135" i="1"/>
  <c r="AJ48" i="1"/>
  <c r="C548" i="1"/>
  <c r="P547" i="1"/>
  <c r="X547" i="1" s="1"/>
  <c r="B547" i="1" s="1"/>
  <c r="P576" i="1"/>
  <c r="X576" i="1" s="1"/>
  <c r="B576" i="1" s="1"/>
  <c r="C577" i="1"/>
  <c r="P696" i="1"/>
  <c r="X696" i="1" s="1"/>
  <c r="B696" i="1" s="1"/>
  <c r="C697" i="1"/>
  <c r="P311" i="1"/>
  <c r="X311" i="1" s="1"/>
  <c r="B311" i="1" s="1"/>
  <c r="C312" i="1"/>
  <c r="P960" i="1"/>
  <c r="X960" i="1" s="1"/>
  <c r="B960" i="1" s="1"/>
  <c r="C961" i="1"/>
  <c r="C989" i="1"/>
  <c r="P988" i="1"/>
  <c r="X988" i="1" s="1"/>
  <c r="B988" i="1" s="1"/>
  <c r="P459" i="1"/>
  <c r="X459" i="1" s="1"/>
  <c r="B459" i="1" s="1"/>
  <c r="C460" i="1"/>
  <c r="P664" i="1"/>
  <c r="X664" i="1" s="1"/>
  <c r="B664" i="1" s="1"/>
  <c r="C665" i="1"/>
  <c r="P724" i="1"/>
  <c r="X724" i="1" s="1"/>
  <c r="B724" i="1" s="1"/>
  <c r="C725" i="1"/>
  <c r="P371" i="1"/>
  <c r="X371" i="1" s="1"/>
  <c r="B371" i="1" s="1"/>
  <c r="C372" i="1"/>
  <c r="P874" i="1"/>
  <c r="X874" i="1" s="1"/>
  <c r="B874" i="1" s="1"/>
  <c r="C875" i="1"/>
  <c r="C900" i="1"/>
  <c r="P899" i="1"/>
  <c r="X899" i="1" s="1"/>
  <c r="B899" i="1" s="1"/>
  <c r="P400" i="1"/>
  <c r="X400" i="1" s="1"/>
  <c r="B400" i="1" s="1"/>
  <c r="C401" i="1"/>
  <c r="C606" i="1"/>
  <c r="P605" i="1"/>
  <c r="X605" i="1" s="1"/>
  <c r="B605" i="1" s="1"/>
  <c r="Y222" i="1"/>
  <c r="B135" i="1"/>
  <c r="P812" i="1"/>
  <c r="X812" i="1" s="1"/>
  <c r="B812" i="1" s="1"/>
  <c r="C813" i="1"/>
  <c r="P1077" i="1"/>
  <c r="X1077" i="1" s="1"/>
  <c r="B1077" i="1" s="1"/>
  <c r="C1078" i="1"/>
  <c r="C785" i="1"/>
  <c r="P784" i="1"/>
  <c r="X784" i="1" s="1"/>
  <c r="B784" i="1" s="1"/>
  <c r="P929" i="1"/>
  <c r="X929" i="1" s="1"/>
  <c r="B929" i="1" s="1"/>
  <c r="C930" i="1"/>
  <c r="P1106" i="1"/>
  <c r="X1106" i="1" s="1"/>
  <c r="B1106" i="1" s="1"/>
  <c r="C1107" i="1"/>
  <c r="S283" i="1"/>
  <c r="X283" i="1"/>
  <c r="C342" i="1"/>
  <c r="P341" i="1"/>
  <c r="X341" i="1" s="1"/>
  <c r="B341" i="1" s="1"/>
  <c r="P520" i="1"/>
  <c r="X520" i="1" s="1"/>
  <c r="B520" i="1" s="1"/>
  <c r="C521" i="1"/>
  <c r="P753" i="1"/>
  <c r="X753" i="1" s="1"/>
  <c r="B753" i="1" s="1"/>
  <c r="C754" i="1"/>
  <c r="C843" i="1"/>
  <c r="P842" i="1"/>
  <c r="X842" i="1" s="1"/>
  <c r="B842" i="1" s="1"/>
  <c r="P635" i="1"/>
  <c r="X635" i="1" s="1"/>
  <c r="B635" i="1" s="1"/>
  <c r="C636" i="1"/>
  <c r="C1018" i="1"/>
  <c r="P1017" i="1"/>
  <c r="X1017" i="1" s="1"/>
  <c r="B1017" i="1" s="1"/>
  <c r="P489" i="1"/>
  <c r="X489" i="1" s="1"/>
  <c r="B489" i="1" s="1"/>
  <c r="C490" i="1"/>
  <c r="AG49" i="1"/>
  <c r="AH49" i="1"/>
  <c r="AE49" i="1" s="1"/>
  <c r="C1137" i="1"/>
  <c r="P252" i="1"/>
  <c r="X252" i="1" s="1"/>
  <c r="B252" i="1" s="1"/>
  <c r="C253" i="1"/>
  <c r="C433" i="1"/>
  <c r="P432" i="1"/>
  <c r="X432" i="1" s="1"/>
  <c r="B432" i="1" s="1"/>
  <c r="P1048" i="1"/>
  <c r="X1048" i="1" s="1"/>
  <c r="B1048" i="1" s="1"/>
  <c r="C1049" i="1"/>
  <c r="B283" i="1" l="1"/>
  <c r="C1108" i="1"/>
  <c r="P1107" i="1"/>
  <c r="X1107" i="1" s="1"/>
  <c r="B1107" i="1" s="1"/>
  <c r="P813" i="1"/>
  <c r="X813" i="1" s="1"/>
  <c r="B813" i="1" s="1"/>
  <c r="C814" i="1"/>
  <c r="P665" i="1"/>
  <c r="X665" i="1" s="1"/>
  <c r="B665" i="1" s="1"/>
  <c r="C666" i="1"/>
  <c r="P312" i="1"/>
  <c r="X312" i="1" s="1"/>
  <c r="B312" i="1" s="1"/>
  <c r="C313" i="1"/>
  <c r="C434" i="1"/>
  <c r="P433" i="1"/>
  <c r="X433" i="1" s="1"/>
  <c r="B433" i="1" s="1"/>
  <c r="P521" i="1"/>
  <c r="X521" i="1" s="1"/>
  <c r="B521" i="1" s="1"/>
  <c r="C522" i="1"/>
  <c r="P900" i="1"/>
  <c r="X900" i="1" s="1"/>
  <c r="B900" i="1" s="1"/>
  <c r="C901" i="1"/>
  <c r="C254" i="1"/>
  <c r="P254" i="1" s="1"/>
  <c r="P253" i="1"/>
  <c r="X253" i="1" s="1"/>
  <c r="B253" i="1" s="1"/>
  <c r="P1018" i="1"/>
  <c r="X1018" i="1" s="1"/>
  <c r="B1018" i="1" s="1"/>
  <c r="C1019" i="1"/>
  <c r="P930" i="1"/>
  <c r="X930" i="1" s="1"/>
  <c r="B930" i="1" s="1"/>
  <c r="C931" i="1"/>
  <c r="P875" i="1"/>
  <c r="X875" i="1" s="1"/>
  <c r="B875" i="1" s="1"/>
  <c r="C876" i="1"/>
  <c r="C461" i="1"/>
  <c r="P460" i="1"/>
  <c r="X460" i="1" s="1"/>
  <c r="B460" i="1" s="1"/>
  <c r="P697" i="1"/>
  <c r="X697" i="1" s="1"/>
  <c r="B697" i="1" s="1"/>
  <c r="C698" i="1"/>
  <c r="P636" i="1"/>
  <c r="X636" i="1" s="1"/>
  <c r="B636" i="1" s="1"/>
  <c r="C637" i="1"/>
  <c r="P1137" i="1"/>
  <c r="X1137" i="1" s="1"/>
  <c r="B1137" i="1" s="1"/>
  <c r="C1138" i="1"/>
  <c r="P342" i="1"/>
  <c r="X342" i="1" s="1"/>
  <c r="B342" i="1" s="1"/>
  <c r="C343" i="1"/>
  <c r="C373" i="1"/>
  <c r="P372" i="1"/>
  <c r="X372" i="1" s="1"/>
  <c r="B372" i="1" s="1"/>
  <c r="P577" i="1"/>
  <c r="X577" i="1" s="1"/>
  <c r="B577" i="1" s="1"/>
  <c r="C578" i="1"/>
  <c r="AG50" i="1"/>
  <c r="AH50" i="1"/>
  <c r="AE50" i="1" s="1"/>
  <c r="C1167" i="1"/>
  <c r="P785" i="1"/>
  <c r="X785" i="1" s="1"/>
  <c r="B785" i="1" s="1"/>
  <c r="C786" i="1"/>
  <c r="P606" i="1"/>
  <c r="X606" i="1" s="1"/>
  <c r="B606" i="1" s="1"/>
  <c r="C607" i="1"/>
  <c r="P989" i="1"/>
  <c r="X989" i="1" s="1"/>
  <c r="B989" i="1" s="1"/>
  <c r="C990" i="1"/>
  <c r="P1049" i="1"/>
  <c r="X1049" i="1" s="1"/>
  <c r="B1049" i="1" s="1"/>
  <c r="C1050" i="1"/>
  <c r="AJ49" i="1"/>
  <c r="P843" i="1"/>
  <c r="X843" i="1" s="1"/>
  <c r="B843" i="1" s="1"/>
  <c r="C844" i="1"/>
  <c r="Y283" i="1"/>
  <c r="P1078" i="1"/>
  <c r="X1078" i="1" s="1"/>
  <c r="B1078" i="1" s="1"/>
  <c r="C1079" i="1"/>
  <c r="C402" i="1"/>
  <c r="P401" i="1"/>
  <c r="X401" i="1" s="1"/>
  <c r="B401" i="1" s="1"/>
  <c r="C726" i="1"/>
  <c r="P725" i="1"/>
  <c r="X725" i="1" s="1"/>
  <c r="B725" i="1" s="1"/>
  <c r="C962" i="1"/>
  <c r="P961" i="1"/>
  <c r="X961" i="1" s="1"/>
  <c r="B961" i="1" s="1"/>
  <c r="C491" i="1"/>
  <c r="P490" i="1"/>
  <c r="X490" i="1" s="1"/>
  <c r="B490" i="1" s="1"/>
  <c r="C755" i="1"/>
  <c r="P754" i="1"/>
  <c r="X754" i="1" s="1"/>
  <c r="B754" i="1" s="1"/>
  <c r="P548" i="1"/>
  <c r="X548" i="1" s="1"/>
  <c r="B548" i="1" s="1"/>
  <c r="C549" i="1"/>
  <c r="AJ50" i="1" l="1"/>
  <c r="C727" i="1"/>
  <c r="P726" i="1"/>
  <c r="X726" i="1" s="1"/>
  <c r="B726" i="1" s="1"/>
  <c r="C344" i="1"/>
  <c r="P343" i="1"/>
  <c r="X343" i="1" s="1"/>
  <c r="B343" i="1" s="1"/>
  <c r="P313" i="1"/>
  <c r="X313" i="1" s="1"/>
  <c r="B313" i="1" s="1"/>
  <c r="C314" i="1"/>
  <c r="P314" i="1" s="1"/>
  <c r="P1050" i="1"/>
  <c r="X1050" i="1" s="1"/>
  <c r="B1050" i="1" s="1"/>
  <c r="C1051" i="1"/>
  <c r="P1167" i="1"/>
  <c r="X1167" i="1" s="1"/>
  <c r="B1167" i="1" s="1"/>
  <c r="C1168" i="1"/>
  <c r="P461" i="1"/>
  <c r="X461" i="1" s="1"/>
  <c r="B461" i="1" s="1"/>
  <c r="C462" i="1"/>
  <c r="S254" i="1"/>
  <c r="X254" i="1"/>
  <c r="P755" i="1"/>
  <c r="X755" i="1" s="1"/>
  <c r="B755" i="1" s="1"/>
  <c r="C756" i="1"/>
  <c r="P402" i="1"/>
  <c r="X402" i="1" s="1"/>
  <c r="B402" i="1" s="1"/>
  <c r="C403" i="1"/>
  <c r="AG51" i="1"/>
  <c r="AH51" i="1"/>
  <c r="AE51" i="1" s="1"/>
  <c r="C1200" i="1"/>
  <c r="P1138" i="1"/>
  <c r="X1138" i="1" s="1"/>
  <c r="B1138" i="1" s="1"/>
  <c r="C1139" i="1"/>
  <c r="P876" i="1"/>
  <c r="X876" i="1" s="1"/>
  <c r="B876" i="1" s="1"/>
  <c r="C877" i="1"/>
  <c r="P901" i="1"/>
  <c r="X901" i="1" s="1"/>
  <c r="B901" i="1" s="1"/>
  <c r="C902" i="1"/>
  <c r="P666" i="1"/>
  <c r="X666" i="1" s="1"/>
  <c r="B666" i="1" s="1"/>
  <c r="C667" i="1"/>
  <c r="P1079" i="1"/>
  <c r="X1079" i="1" s="1"/>
  <c r="B1079" i="1" s="1"/>
  <c r="C1080" i="1"/>
  <c r="P990" i="1"/>
  <c r="X990" i="1" s="1"/>
  <c r="B990" i="1" s="1"/>
  <c r="C991" i="1"/>
  <c r="P491" i="1"/>
  <c r="X491" i="1" s="1"/>
  <c r="B491" i="1" s="1"/>
  <c r="C492" i="1"/>
  <c r="P578" i="1"/>
  <c r="X578" i="1" s="1"/>
  <c r="B578" i="1" s="1"/>
  <c r="C579" i="1"/>
  <c r="P637" i="1"/>
  <c r="X637" i="1" s="1"/>
  <c r="B637" i="1" s="1"/>
  <c r="C638" i="1"/>
  <c r="C932" i="1"/>
  <c r="P931" i="1"/>
  <c r="X931" i="1" s="1"/>
  <c r="B931" i="1" s="1"/>
  <c r="P522" i="1"/>
  <c r="X522" i="1" s="1"/>
  <c r="B522" i="1" s="1"/>
  <c r="C523" i="1"/>
  <c r="P814" i="1"/>
  <c r="X814" i="1" s="1"/>
  <c r="B814" i="1" s="1"/>
  <c r="C815" i="1"/>
  <c r="P607" i="1"/>
  <c r="X607" i="1" s="1"/>
  <c r="B607" i="1" s="1"/>
  <c r="C608" i="1"/>
  <c r="P962" i="1"/>
  <c r="X962" i="1" s="1"/>
  <c r="B962" i="1" s="1"/>
  <c r="C963" i="1"/>
  <c r="C845" i="1"/>
  <c r="P844" i="1"/>
  <c r="X844" i="1" s="1"/>
  <c r="B844" i="1" s="1"/>
  <c r="C699" i="1"/>
  <c r="P698" i="1"/>
  <c r="X698" i="1" s="1"/>
  <c r="B698" i="1" s="1"/>
  <c r="P1019" i="1"/>
  <c r="X1019" i="1" s="1"/>
  <c r="B1019" i="1" s="1"/>
  <c r="C1020" i="1"/>
  <c r="P549" i="1"/>
  <c r="X549" i="1" s="1"/>
  <c r="B549" i="1" s="1"/>
  <c r="C550" i="1"/>
  <c r="C787" i="1"/>
  <c r="P786" i="1"/>
  <c r="X786" i="1" s="1"/>
  <c r="B786" i="1" s="1"/>
  <c r="P373" i="1"/>
  <c r="X373" i="1" s="1"/>
  <c r="B373" i="1" s="1"/>
  <c r="C374" i="1"/>
  <c r="C435" i="1"/>
  <c r="P434" i="1"/>
  <c r="X434" i="1" s="1"/>
  <c r="B434" i="1" s="1"/>
  <c r="C1109" i="1"/>
  <c r="P1108" i="1"/>
  <c r="X1108" i="1" s="1"/>
  <c r="B1108" i="1" s="1"/>
  <c r="Y254" i="1" l="1"/>
  <c r="AJ51" i="1"/>
  <c r="B254" i="1"/>
  <c r="P1020" i="1"/>
  <c r="X1020" i="1" s="1"/>
  <c r="B1020" i="1" s="1"/>
  <c r="C1021" i="1"/>
  <c r="P608" i="1"/>
  <c r="X608" i="1" s="1"/>
  <c r="B608" i="1" s="1"/>
  <c r="C609" i="1"/>
  <c r="P638" i="1"/>
  <c r="X638" i="1" s="1"/>
  <c r="B638" i="1" s="1"/>
  <c r="C639" i="1"/>
  <c r="P1080" i="1"/>
  <c r="X1080" i="1" s="1"/>
  <c r="B1080" i="1" s="1"/>
  <c r="C1081" i="1"/>
  <c r="P1139" i="1"/>
  <c r="X1139" i="1" s="1"/>
  <c r="B1139" i="1" s="1"/>
  <c r="C1140" i="1"/>
  <c r="P1051" i="1"/>
  <c r="X1051" i="1" s="1"/>
  <c r="B1051" i="1" s="1"/>
  <c r="C1052" i="1"/>
  <c r="C436" i="1"/>
  <c r="P436" i="1" s="1"/>
  <c r="P435" i="1"/>
  <c r="X435" i="1" s="1"/>
  <c r="B435" i="1" s="1"/>
  <c r="P374" i="1"/>
  <c r="X374" i="1" s="1"/>
  <c r="B374" i="1" s="1"/>
  <c r="C375" i="1"/>
  <c r="P375" i="1" s="1"/>
  <c r="P815" i="1"/>
  <c r="X815" i="1" s="1"/>
  <c r="B815" i="1" s="1"/>
  <c r="C816" i="1"/>
  <c r="P579" i="1"/>
  <c r="X579" i="1" s="1"/>
  <c r="B579" i="1" s="1"/>
  <c r="C580" i="1"/>
  <c r="P667" i="1"/>
  <c r="X667" i="1" s="1"/>
  <c r="B667" i="1" s="1"/>
  <c r="C668" i="1"/>
  <c r="P1200" i="1"/>
  <c r="X1200" i="1" s="1"/>
  <c r="B1200" i="1" s="1"/>
  <c r="C1201" i="1"/>
  <c r="S314" i="1"/>
  <c r="X314" i="1"/>
  <c r="P699" i="1"/>
  <c r="X699" i="1" s="1"/>
  <c r="B699" i="1" s="1"/>
  <c r="C700" i="1"/>
  <c r="AH52" i="1"/>
  <c r="AE52" i="1" s="1"/>
  <c r="AG52" i="1"/>
  <c r="C1229" i="1"/>
  <c r="P523" i="1"/>
  <c r="X523" i="1" s="1"/>
  <c r="B523" i="1" s="1"/>
  <c r="C524" i="1"/>
  <c r="P492" i="1"/>
  <c r="X492" i="1" s="1"/>
  <c r="B492" i="1" s="1"/>
  <c r="C493" i="1"/>
  <c r="C903" i="1"/>
  <c r="P902" i="1"/>
  <c r="X902" i="1" s="1"/>
  <c r="B902" i="1" s="1"/>
  <c r="P462" i="1"/>
  <c r="X462" i="1" s="1"/>
  <c r="B462" i="1" s="1"/>
  <c r="C463" i="1"/>
  <c r="P787" i="1"/>
  <c r="X787" i="1" s="1"/>
  <c r="B787" i="1" s="1"/>
  <c r="C788" i="1"/>
  <c r="P845" i="1"/>
  <c r="X845" i="1" s="1"/>
  <c r="B845" i="1" s="1"/>
  <c r="C846" i="1"/>
  <c r="P403" i="1"/>
  <c r="X403" i="1" s="1"/>
  <c r="B403" i="1" s="1"/>
  <c r="C404" i="1"/>
  <c r="C345" i="1"/>
  <c r="P345" i="1" s="1"/>
  <c r="P344" i="1"/>
  <c r="X344" i="1" s="1"/>
  <c r="B344" i="1" s="1"/>
  <c r="P550" i="1"/>
  <c r="X550" i="1" s="1"/>
  <c r="B550" i="1" s="1"/>
  <c r="C551" i="1"/>
  <c r="P963" i="1"/>
  <c r="X963" i="1" s="1"/>
  <c r="B963" i="1" s="1"/>
  <c r="C964" i="1"/>
  <c r="P991" i="1"/>
  <c r="X991" i="1" s="1"/>
  <c r="B991" i="1" s="1"/>
  <c r="C992" i="1"/>
  <c r="P877" i="1"/>
  <c r="X877" i="1" s="1"/>
  <c r="B877" i="1" s="1"/>
  <c r="C878" i="1"/>
  <c r="P1168" i="1"/>
  <c r="X1168" i="1" s="1"/>
  <c r="B1168" i="1" s="1"/>
  <c r="C1169" i="1"/>
  <c r="P1109" i="1"/>
  <c r="X1109" i="1" s="1"/>
  <c r="B1109" i="1" s="1"/>
  <c r="C1110" i="1"/>
  <c r="P932" i="1"/>
  <c r="X932" i="1" s="1"/>
  <c r="B932" i="1" s="1"/>
  <c r="C933" i="1"/>
  <c r="P756" i="1"/>
  <c r="X756" i="1" s="1"/>
  <c r="B756" i="1" s="1"/>
  <c r="C757" i="1"/>
  <c r="P727" i="1"/>
  <c r="X727" i="1" s="1"/>
  <c r="B727" i="1" s="1"/>
  <c r="C728" i="1"/>
  <c r="B314" i="1" l="1"/>
  <c r="AJ52" i="1"/>
  <c r="P757" i="1"/>
  <c r="X757" i="1" s="1"/>
  <c r="B757" i="1" s="1"/>
  <c r="C758" i="1"/>
  <c r="C879" i="1"/>
  <c r="P878" i="1"/>
  <c r="X878" i="1" s="1"/>
  <c r="B878" i="1" s="1"/>
  <c r="P463" i="1"/>
  <c r="X463" i="1" s="1"/>
  <c r="B463" i="1" s="1"/>
  <c r="C464" i="1"/>
  <c r="P1229" i="1"/>
  <c r="X1229" i="1" s="1"/>
  <c r="B1229" i="1" s="1"/>
  <c r="C1230" i="1"/>
  <c r="P1201" i="1"/>
  <c r="X1201" i="1" s="1"/>
  <c r="B1201" i="1" s="1"/>
  <c r="C1202" i="1"/>
  <c r="S375" i="1"/>
  <c r="X375" i="1"/>
  <c r="P1081" i="1"/>
  <c r="X1081" i="1" s="1"/>
  <c r="B1081" i="1" s="1"/>
  <c r="C1082" i="1"/>
  <c r="S345" i="1"/>
  <c r="X345" i="1"/>
  <c r="P933" i="1"/>
  <c r="X933" i="1" s="1"/>
  <c r="B933" i="1" s="1"/>
  <c r="C934" i="1"/>
  <c r="P992" i="1"/>
  <c r="X992" i="1" s="1"/>
  <c r="B992" i="1" s="1"/>
  <c r="C993" i="1"/>
  <c r="C405" i="1"/>
  <c r="P404" i="1"/>
  <c r="X404" i="1" s="1"/>
  <c r="B404" i="1" s="1"/>
  <c r="C1258" i="1"/>
  <c r="AG53" i="1"/>
  <c r="AH53" i="1"/>
  <c r="AE53" i="1" s="1"/>
  <c r="P668" i="1"/>
  <c r="X668" i="1" s="1"/>
  <c r="B668" i="1" s="1"/>
  <c r="C669" i="1"/>
  <c r="P639" i="1"/>
  <c r="X639" i="1" s="1"/>
  <c r="B639" i="1" s="1"/>
  <c r="C640" i="1"/>
  <c r="P903" i="1"/>
  <c r="X903" i="1" s="1"/>
  <c r="B903" i="1" s="1"/>
  <c r="C904" i="1"/>
  <c r="P700" i="1"/>
  <c r="X700" i="1" s="1"/>
  <c r="B700" i="1" s="1"/>
  <c r="C701" i="1"/>
  <c r="S436" i="1"/>
  <c r="X436" i="1"/>
  <c r="P1110" i="1"/>
  <c r="X1110" i="1" s="1"/>
  <c r="B1110" i="1" s="1"/>
  <c r="C1111" i="1"/>
  <c r="P964" i="1"/>
  <c r="X964" i="1" s="1"/>
  <c r="B964" i="1" s="1"/>
  <c r="C965" i="1"/>
  <c r="C847" i="1"/>
  <c r="P846" i="1"/>
  <c r="X846" i="1" s="1"/>
  <c r="B846" i="1" s="1"/>
  <c r="P493" i="1"/>
  <c r="X493" i="1" s="1"/>
  <c r="B493" i="1" s="1"/>
  <c r="C494" i="1"/>
  <c r="P580" i="1"/>
  <c r="X580" i="1" s="1"/>
  <c r="B580" i="1" s="1"/>
  <c r="C581" i="1"/>
  <c r="P1052" i="1"/>
  <c r="X1052" i="1" s="1"/>
  <c r="B1052" i="1" s="1"/>
  <c r="C1053" i="1"/>
  <c r="P609" i="1"/>
  <c r="X609" i="1" s="1"/>
  <c r="B609" i="1" s="1"/>
  <c r="C610" i="1"/>
  <c r="P728" i="1"/>
  <c r="X728" i="1" s="1"/>
  <c r="B728" i="1" s="1"/>
  <c r="C729" i="1"/>
  <c r="P1169" i="1"/>
  <c r="X1169" i="1" s="1"/>
  <c r="B1169" i="1" s="1"/>
  <c r="C1170" i="1"/>
  <c r="P551" i="1"/>
  <c r="X551" i="1" s="1"/>
  <c r="B551" i="1" s="1"/>
  <c r="C552" i="1"/>
  <c r="P788" i="1"/>
  <c r="X788" i="1" s="1"/>
  <c r="B788" i="1" s="1"/>
  <c r="C789" i="1"/>
  <c r="P524" i="1"/>
  <c r="X524" i="1" s="1"/>
  <c r="B524" i="1" s="1"/>
  <c r="C525" i="1"/>
  <c r="Y314" i="1"/>
  <c r="P816" i="1"/>
  <c r="X816" i="1" s="1"/>
  <c r="B816" i="1" s="1"/>
  <c r="C817" i="1"/>
  <c r="P1140" i="1"/>
  <c r="X1140" i="1" s="1"/>
  <c r="B1140" i="1" s="1"/>
  <c r="C1141" i="1"/>
  <c r="P1021" i="1"/>
  <c r="X1021" i="1" s="1"/>
  <c r="B1021" i="1" s="1"/>
  <c r="C1022" i="1"/>
  <c r="B345" i="1" l="1"/>
  <c r="Y436" i="1"/>
  <c r="Y375" i="1"/>
  <c r="B436" i="1"/>
  <c r="B375" i="1"/>
  <c r="P1170" i="1"/>
  <c r="X1170" i="1" s="1"/>
  <c r="B1170" i="1" s="1"/>
  <c r="C1171" i="1"/>
  <c r="P581" i="1"/>
  <c r="X581" i="1" s="1"/>
  <c r="B581" i="1" s="1"/>
  <c r="C582" i="1"/>
  <c r="P1111" i="1"/>
  <c r="X1111" i="1" s="1"/>
  <c r="B1111" i="1" s="1"/>
  <c r="C1112" i="1"/>
  <c r="P1230" i="1"/>
  <c r="X1230" i="1" s="1"/>
  <c r="B1230" i="1" s="1"/>
  <c r="C1231" i="1"/>
  <c r="P640" i="1"/>
  <c r="X640" i="1" s="1"/>
  <c r="B640" i="1" s="1"/>
  <c r="C641" i="1"/>
  <c r="P405" i="1"/>
  <c r="X405" i="1" s="1"/>
  <c r="B405" i="1" s="1"/>
  <c r="C406" i="1"/>
  <c r="P1082" i="1"/>
  <c r="X1082" i="1" s="1"/>
  <c r="B1082" i="1" s="1"/>
  <c r="C1083" i="1"/>
  <c r="C526" i="1"/>
  <c r="P525" i="1"/>
  <c r="X525" i="1" s="1"/>
  <c r="B525" i="1" s="1"/>
  <c r="P729" i="1"/>
  <c r="X729" i="1" s="1"/>
  <c r="B729" i="1" s="1"/>
  <c r="C730" i="1"/>
  <c r="P494" i="1"/>
  <c r="X494" i="1" s="1"/>
  <c r="B494" i="1" s="1"/>
  <c r="C495" i="1"/>
  <c r="P993" i="1"/>
  <c r="X993" i="1" s="1"/>
  <c r="B993" i="1" s="1"/>
  <c r="C994" i="1"/>
  <c r="P464" i="1"/>
  <c r="X464" i="1" s="1"/>
  <c r="B464" i="1" s="1"/>
  <c r="C465" i="1"/>
  <c r="C1023" i="1"/>
  <c r="P1022" i="1"/>
  <c r="X1022" i="1" s="1"/>
  <c r="B1022" i="1" s="1"/>
  <c r="P669" i="1"/>
  <c r="X669" i="1" s="1"/>
  <c r="B669" i="1" s="1"/>
  <c r="C670" i="1"/>
  <c r="P789" i="1"/>
  <c r="X789" i="1" s="1"/>
  <c r="B789" i="1" s="1"/>
  <c r="C790" i="1"/>
  <c r="C611" i="1"/>
  <c r="P610" i="1"/>
  <c r="X610" i="1" s="1"/>
  <c r="B610" i="1" s="1"/>
  <c r="P934" i="1"/>
  <c r="X934" i="1" s="1"/>
  <c r="B934" i="1" s="1"/>
  <c r="C935" i="1"/>
  <c r="P1141" i="1"/>
  <c r="X1141" i="1" s="1"/>
  <c r="B1141" i="1" s="1"/>
  <c r="C1142" i="1"/>
  <c r="P847" i="1"/>
  <c r="X847" i="1" s="1"/>
  <c r="B847" i="1" s="1"/>
  <c r="C848" i="1"/>
  <c r="P701" i="1"/>
  <c r="X701" i="1" s="1"/>
  <c r="B701" i="1" s="1"/>
  <c r="C702" i="1"/>
  <c r="C1291" i="1"/>
  <c r="AH54" i="1"/>
  <c r="AE54" i="1" s="1"/>
  <c r="AG54" i="1"/>
  <c r="P879" i="1"/>
  <c r="X879" i="1" s="1"/>
  <c r="B879" i="1" s="1"/>
  <c r="C880" i="1"/>
  <c r="P552" i="1"/>
  <c r="X552" i="1" s="1"/>
  <c r="B552" i="1" s="1"/>
  <c r="C553" i="1"/>
  <c r="P1053" i="1"/>
  <c r="X1053" i="1" s="1"/>
  <c r="B1053" i="1" s="1"/>
  <c r="C1054" i="1"/>
  <c r="P965" i="1"/>
  <c r="X965" i="1" s="1"/>
  <c r="B965" i="1" s="1"/>
  <c r="C966" i="1"/>
  <c r="AJ53" i="1"/>
  <c r="P1202" i="1"/>
  <c r="X1202" i="1" s="1"/>
  <c r="B1202" i="1" s="1"/>
  <c r="C1203" i="1"/>
  <c r="P758" i="1"/>
  <c r="X758" i="1" s="1"/>
  <c r="B758" i="1" s="1"/>
  <c r="C759" i="1"/>
  <c r="P817" i="1"/>
  <c r="X817" i="1" s="1"/>
  <c r="B817" i="1" s="1"/>
  <c r="C818" i="1"/>
  <c r="P904" i="1"/>
  <c r="X904" i="1" s="1"/>
  <c r="B904" i="1" s="1"/>
  <c r="C905" i="1"/>
  <c r="C1259" i="1"/>
  <c r="P1258" i="1"/>
  <c r="X1258" i="1" s="1"/>
  <c r="B1258" i="1" s="1"/>
  <c r="Y345" i="1"/>
  <c r="AH55" i="1" l="1"/>
  <c r="AE55" i="1" s="1"/>
  <c r="AG55" i="1"/>
  <c r="C1319" i="1"/>
  <c r="P553" i="1"/>
  <c r="X553" i="1" s="1"/>
  <c r="B553" i="1" s="1"/>
  <c r="C554" i="1"/>
  <c r="P702" i="1"/>
  <c r="X702" i="1" s="1"/>
  <c r="B702" i="1" s="1"/>
  <c r="C703" i="1"/>
  <c r="P465" i="1"/>
  <c r="X465" i="1" s="1"/>
  <c r="B465" i="1" s="1"/>
  <c r="C466" i="1"/>
  <c r="P1231" i="1"/>
  <c r="X1231" i="1" s="1"/>
  <c r="B1231" i="1" s="1"/>
  <c r="C1232" i="1"/>
  <c r="P1203" i="1"/>
  <c r="X1203" i="1" s="1"/>
  <c r="B1203" i="1" s="1"/>
  <c r="C1204" i="1"/>
  <c r="P611" i="1"/>
  <c r="X611" i="1" s="1"/>
  <c r="B611" i="1" s="1"/>
  <c r="C612" i="1"/>
  <c r="C527" i="1"/>
  <c r="P527" i="1" s="1"/>
  <c r="P526" i="1"/>
  <c r="X526" i="1" s="1"/>
  <c r="B526" i="1" s="1"/>
  <c r="P1259" i="1"/>
  <c r="X1259" i="1" s="1"/>
  <c r="B1259" i="1" s="1"/>
  <c r="C1260" i="1"/>
  <c r="P880" i="1"/>
  <c r="X880" i="1" s="1"/>
  <c r="B880" i="1" s="1"/>
  <c r="C881" i="1"/>
  <c r="P848" i="1"/>
  <c r="X848" i="1" s="1"/>
  <c r="B848" i="1" s="1"/>
  <c r="C849" i="1"/>
  <c r="P790" i="1"/>
  <c r="X790" i="1" s="1"/>
  <c r="B790" i="1" s="1"/>
  <c r="C791" i="1"/>
  <c r="P994" i="1"/>
  <c r="X994" i="1" s="1"/>
  <c r="B994" i="1" s="1"/>
  <c r="C995" i="1"/>
  <c r="C1084" i="1"/>
  <c r="P1083" i="1"/>
  <c r="X1083" i="1" s="1"/>
  <c r="B1083" i="1" s="1"/>
  <c r="P1112" i="1"/>
  <c r="X1112" i="1" s="1"/>
  <c r="B1112" i="1" s="1"/>
  <c r="C1113" i="1"/>
  <c r="C906" i="1"/>
  <c r="P905" i="1"/>
  <c r="X905" i="1" s="1"/>
  <c r="B905" i="1" s="1"/>
  <c r="P966" i="1"/>
  <c r="X966" i="1" s="1"/>
  <c r="B966" i="1" s="1"/>
  <c r="C967" i="1"/>
  <c r="AJ54" i="1"/>
  <c r="C1143" i="1"/>
  <c r="P1142" i="1"/>
  <c r="X1142" i="1" s="1"/>
  <c r="B1142" i="1" s="1"/>
  <c r="P670" i="1"/>
  <c r="X670" i="1" s="1"/>
  <c r="B670" i="1" s="1"/>
  <c r="C671" i="1"/>
  <c r="C496" i="1"/>
  <c r="P495" i="1"/>
  <c r="X495" i="1" s="1"/>
  <c r="B495" i="1" s="1"/>
  <c r="P406" i="1"/>
  <c r="X406" i="1" s="1"/>
  <c r="B406" i="1" s="1"/>
  <c r="C407" i="1"/>
  <c r="P582" i="1"/>
  <c r="X582" i="1" s="1"/>
  <c r="B582" i="1" s="1"/>
  <c r="C583" i="1"/>
  <c r="P818" i="1"/>
  <c r="X818" i="1" s="1"/>
  <c r="B818" i="1" s="1"/>
  <c r="C819" i="1"/>
  <c r="C1055" i="1"/>
  <c r="P1054" i="1"/>
  <c r="X1054" i="1" s="1"/>
  <c r="B1054" i="1" s="1"/>
  <c r="C936" i="1"/>
  <c r="P935" i="1"/>
  <c r="X935" i="1" s="1"/>
  <c r="B935" i="1" s="1"/>
  <c r="C731" i="1"/>
  <c r="P730" i="1"/>
  <c r="X730" i="1" s="1"/>
  <c r="B730" i="1" s="1"/>
  <c r="P641" i="1"/>
  <c r="X641" i="1" s="1"/>
  <c r="B641" i="1" s="1"/>
  <c r="C642" i="1"/>
  <c r="P1171" i="1"/>
  <c r="X1171" i="1" s="1"/>
  <c r="B1171" i="1" s="1"/>
  <c r="C1172" i="1"/>
  <c r="P759" i="1"/>
  <c r="X759" i="1" s="1"/>
  <c r="B759" i="1" s="1"/>
  <c r="C760" i="1"/>
  <c r="P1291" i="1"/>
  <c r="X1291" i="1" s="1"/>
  <c r="B1291" i="1" s="1"/>
  <c r="C1292" i="1"/>
  <c r="P1023" i="1"/>
  <c r="X1023" i="1" s="1"/>
  <c r="B1023" i="1" s="1"/>
  <c r="C1024" i="1"/>
  <c r="AJ55" i="1" l="1"/>
  <c r="P1024" i="1"/>
  <c r="X1024" i="1" s="1"/>
  <c r="B1024" i="1" s="1"/>
  <c r="C1025" i="1"/>
  <c r="P642" i="1"/>
  <c r="X642" i="1" s="1"/>
  <c r="B642" i="1" s="1"/>
  <c r="C643" i="1"/>
  <c r="P819" i="1"/>
  <c r="X819" i="1" s="1"/>
  <c r="B819" i="1" s="1"/>
  <c r="C820" i="1"/>
  <c r="P671" i="1"/>
  <c r="X671" i="1" s="1"/>
  <c r="B671" i="1" s="1"/>
  <c r="C672" i="1"/>
  <c r="P906" i="1"/>
  <c r="X906" i="1" s="1"/>
  <c r="B906" i="1" s="1"/>
  <c r="C907" i="1"/>
  <c r="S527" i="1"/>
  <c r="X527" i="1"/>
  <c r="P1113" i="1"/>
  <c r="X1113" i="1" s="1"/>
  <c r="B1113" i="1" s="1"/>
  <c r="C1114" i="1"/>
  <c r="P849" i="1"/>
  <c r="X849" i="1" s="1"/>
  <c r="B849" i="1" s="1"/>
  <c r="C850" i="1"/>
  <c r="P612" i="1"/>
  <c r="X612" i="1" s="1"/>
  <c r="B612" i="1" s="1"/>
  <c r="C613" i="1"/>
  <c r="P703" i="1"/>
  <c r="X703" i="1" s="1"/>
  <c r="B703" i="1" s="1"/>
  <c r="C704" i="1"/>
  <c r="P1292" i="1"/>
  <c r="X1292" i="1" s="1"/>
  <c r="B1292" i="1" s="1"/>
  <c r="C1293" i="1"/>
  <c r="P583" i="1"/>
  <c r="X583" i="1" s="1"/>
  <c r="B583" i="1" s="1"/>
  <c r="C584" i="1"/>
  <c r="P731" i="1"/>
  <c r="X731" i="1" s="1"/>
  <c r="B731" i="1" s="1"/>
  <c r="C732" i="1"/>
  <c r="P1143" i="1"/>
  <c r="X1143" i="1" s="1"/>
  <c r="B1143" i="1" s="1"/>
  <c r="C1144" i="1"/>
  <c r="P881" i="1"/>
  <c r="X881" i="1" s="1"/>
  <c r="B881" i="1" s="1"/>
  <c r="C882" i="1"/>
  <c r="P1204" i="1"/>
  <c r="X1204" i="1" s="1"/>
  <c r="B1204" i="1" s="1"/>
  <c r="C1205" i="1"/>
  <c r="P554" i="1"/>
  <c r="X554" i="1" s="1"/>
  <c r="B554" i="1" s="1"/>
  <c r="C555" i="1"/>
  <c r="P760" i="1"/>
  <c r="X760" i="1" s="1"/>
  <c r="B760" i="1" s="1"/>
  <c r="C761" i="1"/>
  <c r="C408" i="1"/>
  <c r="P408" i="1" s="1"/>
  <c r="P407" i="1"/>
  <c r="X407" i="1" s="1"/>
  <c r="B407" i="1" s="1"/>
  <c r="P1084" i="1"/>
  <c r="X1084" i="1" s="1"/>
  <c r="B1084" i="1" s="1"/>
  <c r="C1085" i="1"/>
  <c r="P936" i="1"/>
  <c r="X936" i="1" s="1"/>
  <c r="B936" i="1" s="1"/>
  <c r="C937" i="1"/>
  <c r="P967" i="1"/>
  <c r="X967" i="1" s="1"/>
  <c r="B967" i="1" s="1"/>
  <c r="C968" i="1"/>
  <c r="P995" i="1"/>
  <c r="X995" i="1" s="1"/>
  <c r="B995" i="1" s="1"/>
  <c r="C996" i="1"/>
  <c r="P1260" i="1"/>
  <c r="X1260" i="1" s="1"/>
  <c r="B1260" i="1" s="1"/>
  <c r="C1261" i="1"/>
  <c r="P1232" i="1"/>
  <c r="X1232" i="1" s="1"/>
  <c r="B1232" i="1" s="1"/>
  <c r="C1233" i="1"/>
  <c r="C1320" i="1"/>
  <c r="P1319" i="1"/>
  <c r="X1319" i="1" s="1"/>
  <c r="B1319" i="1" s="1"/>
  <c r="P1172" i="1"/>
  <c r="X1172" i="1" s="1"/>
  <c r="B1172" i="1" s="1"/>
  <c r="C1173" i="1"/>
  <c r="P1055" i="1"/>
  <c r="X1055" i="1" s="1"/>
  <c r="B1055" i="1" s="1"/>
  <c r="C1056" i="1"/>
  <c r="P496" i="1"/>
  <c r="X496" i="1" s="1"/>
  <c r="B496" i="1" s="1"/>
  <c r="C497" i="1"/>
  <c r="P791" i="1"/>
  <c r="X791" i="1" s="1"/>
  <c r="B791" i="1" s="1"/>
  <c r="C792" i="1"/>
  <c r="P466" i="1"/>
  <c r="X466" i="1" s="1"/>
  <c r="B466" i="1" s="1"/>
  <c r="C467" i="1"/>
  <c r="P467" i="1" s="1"/>
  <c r="AH56" i="1"/>
  <c r="AE56" i="1" s="1"/>
  <c r="AG56" i="1"/>
  <c r="C1350" i="1"/>
  <c r="Y527" i="1" l="1"/>
  <c r="B527" i="1"/>
  <c r="AH57" i="1"/>
  <c r="AE57" i="1" s="1"/>
  <c r="AG57" i="1"/>
  <c r="C1382" i="1"/>
  <c r="P672" i="1"/>
  <c r="X672" i="1" s="1"/>
  <c r="B672" i="1" s="1"/>
  <c r="C673" i="1"/>
  <c r="S467" i="1"/>
  <c r="X467" i="1"/>
  <c r="P1173" i="1"/>
  <c r="X1173" i="1" s="1"/>
  <c r="B1173" i="1" s="1"/>
  <c r="C1174" i="1"/>
  <c r="P996" i="1"/>
  <c r="X996" i="1" s="1"/>
  <c r="B996" i="1" s="1"/>
  <c r="C997" i="1"/>
  <c r="P882" i="1"/>
  <c r="X882" i="1" s="1"/>
  <c r="B882" i="1" s="1"/>
  <c r="C883" i="1"/>
  <c r="P1293" i="1"/>
  <c r="X1293" i="1" s="1"/>
  <c r="B1293" i="1" s="1"/>
  <c r="C1294" i="1"/>
  <c r="P1114" i="1"/>
  <c r="X1114" i="1" s="1"/>
  <c r="B1114" i="1" s="1"/>
  <c r="C1115" i="1"/>
  <c r="S408" i="1"/>
  <c r="X408" i="1"/>
  <c r="C821" i="1"/>
  <c r="P820" i="1"/>
  <c r="X820" i="1" s="1"/>
  <c r="B820" i="1" s="1"/>
  <c r="P792" i="1"/>
  <c r="X792" i="1" s="1"/>
  <c r="B792" i="1" s="1"/>
  <c r="C793" i="1"/>
  <c r="P968" i="1"/>
  <c r="X968" i="1" s="1"/>
  <c r="B968" i="1" s="1"/>
  <c r="C969" i="1"/>
  <c r="P761" i="1"/>
  <c r="X761" i="1" s="1"/>
  <c r="B761" i="1" s="1"/>
  <c r="C762" i="1"/>
  <c r="P1144" i="1"/>
  <c r="X1144" i="1" s="1"/>
  <c r="B1144" i="1" s="1"/>
  <c r="C1145" i="1"/>
  <c r="P704" i="1"/>
  <c r="X704" i="1" s="1"/>
  <c r="B704" i="1" s="1"/>
  <c r="C705" i="1"/>
  <c r="P1320" i="1"/>
  <c r="X1320" i="1" s="1"/>
  <c r="B1320" i="1" s="1"/>
  <c r="C1321" i="1"/>
  <c r="P643" i="1"/>
  <c r="X643" i="1" s="1"/>
  <c r="B643" i="1" s="1"/>
  <c r="C644" i="1"/>
  <c r="P497" i="1"/>
  <c r="X497" i="1" s="1"/>
  <c r="B497" i="1" s="1"/>
  <c r="C498" i="1"/>
  <c r="P1233" i="1"/>
  <c r="X1233" i="1" s="1"/>
  <c r="B1233" i="1" s="1"/>
  <c r="C1234" i="1"/>
  <c r="P937" i="1"/>
  <c r="X937" i="1" s="1"/>
  <c r="B937" i="1" s="1"/>
  <c r="C938" i="1"/>
  <c r="P555" i="1"/>
  <c r="X555" i="1" s="1"/>
  <c r="B555" i="1" s="1"/>
  <c r="C556" i="1"/>
  <c r="P732" i="1"/>
  <c r="X732" i="1" s="1"/>
  <c r="B732" i="1" s="1"/>
  <c r="C733" i="1"/>
  <c r="C614" i="1"/>
  <c r="P613" i="1"/>
  <c r="X613" i="1" s="1"/>
  <c r="B613" i="1" s="1"/>
  <c r="P1350" i="1"/>
  <c r="X1350" i="1" s="1"/>
  <c r="B1350" i="1" s="1"/>
  <c r="C1351" i="1"/>
  <c r="P907" i="1"/>
  <c r="X907" i="1" s="1"/>
  <c r="B907" i="1" s="1"/>
  <c r="C908" i="1"/>
  <c r="P1025" i="1"/>
  <c r="X1025" i="1" s="1"/>
  <c r="B1025" i="1" s="1"/>
  <c r="C1026" i="1"/>
  <c r="AJ56" i="1"/>
  <c r="P1056" i="1"/>
  <c r="X1056" i="1" s="1"/>
  <c r="B1056" i="1" s="1"/>
  <c r="C1057" i="1"/>
  <c r="P1261" i="1"/>
  <c r="X1261" i="1" s="1"/>
  <c r="B1261" i="1" s="1"/>
  <c r="C1262" i="1"/>
  <c r="P1085" i="1"/>
  <c r="X1085" i="1" s="1"/>
  <c r="B1085" i="1" s="1"/>
  <c r="C1086" i="1"/>
  <c r="C1206" i="1"/>
  <c r="P1205" i="1"/>
  <c r="X1205" i="1" s="1"/>
  <c r="B1205" i="1" s="1"/>
  <c r="P584" i="1"/>
  <c r="X584" i="1" s="1"/>
  <c r="B584" i="1" s="1"/>
  <c r="C585" i="1"/>
  <c r="P850" i="1"/>
  <c r="X850" i="1" s="1"/>
  <c r="B850" i="1" s="1"/>
  <c r="C851" i="1"/>
  <c r="AJ57" i="1" l="1"/>
  <c r="B408" i="1"/>
  <c r="Y467" i="1"/>
  <c r="P614" i="1"/>
  <c r="X614" i="1" s="1"/>
  <c r="B614" i="1" s="1"/>
  <c r="C615" i="1"/>
  <c r="P1294" i="1"/>
  <c r="X1294" i="1" s="1"/>
  <c r="B1294" i="1" s="1"/>
  <c r="C1295" i="1"/>
  <c r="B467" i="1"/>
  <c r="C1207" i="1"/>
  <c r="P1206" i="1"/>
  <c r="X1206" i="1" s="1"/>
  <c r="B1206" i="1" s="1"/>
  <c r="P1026" i="1"/>
  <c r="X1026" i="1" s="1"/>
  <c r="B1026" i="1" s="1"/>
  <c r="C1027" i="1"/>
  <c r="P733" i="1"/>
  <c r="X733" i="1" s="1"/>
  <c r="B733" i="1" s="1"/>
  <c r="C734" i="1"/>
  <c r="C499" i="1"/>
  <c r="P499" i="1" s="1"/>
  <c r="P498" i="1"/>
  <c r="X498" i="1" s="1"/>
  <c r="B498" i="1" s="1"/>
  <c r="P1145" i="1"/>
  <c r="X1145" i="1" s="1"/>
  <c r="B1145" i="1" s="1"/>
  <c r="C1146" i="1"/>
  <c r="P1086" i="1"/>
  <c r="X1086" i="1" s="1"/>
  <c r="B1086" i="1" s="1"/>
  <c r="C1087" i="1"/>
  <c r="P821" i="1"/>
  <c r="X821" i="1" s="1"/>
  <c r="B821" i="1" s="1"/>
  <c r="C822" i="1"/>
  <c r="P883" i="1"/>
  <c r="X883" i="1" s="1"/>
  <c r="B883" i="1" s="1"/>
  <c r="C884" i="1"/>
  <c r="P908" i="1"/>
  <c r="X908" i="1" s="1"/>
  <c r="B908" i="1" s="1"/>
  <c r="C909" i="1"/>
  <c r="C557" i="1"/>
  <c r="P557" i="1" s="1"/>
  <c r="P556" i="1"/>
  <c r="X556" i="1" s="1"/>
  <c r="B556" i="1" s="1"/>
  <c r="P644" i="1"/>
  <c r="X644" i="1" s="1"/>
  <c r="B644" i="1" s="1"/>
  <c r="C645" i="1"/>
  <c r="P762" i="1"/>
  <c r="X762" i="1" s="1"/>
  <c r="B762" i="1" s="1"/>
  <c r="C763" i="1"/>
  <c r="P673" i="1"/>
  <c r="X673" i="1" s="1"/>
  <c r="B673" i="1" s="1"/>
  <c r="C674" i="1"/>
  <c r="P851" i="1"/>
  <c r="X851" i="1" s="1"/>
  <c r="B851" i="1" s="1"/>
  <c r="C852" i="1"/>
  <c r="P1262" i="1"/>
  <c r="X1262" i="1" s="1"/>
  <c r="B1262" i="1" s="1"/>
  <c r="C1263" i="1"/>
  <c r="Y408" i="1"/>
  <c r="P997" i="1"/>
  <c r="X997" i="1" s="1"/>
  <c r="B997" i="1" s="1"/>
  <c r="C998" i="1"/>
  <c r="P1351" i="1"/>
  <c r="X1351" i="1" s="1"/>
  <c r="B1351" i="1" s="1"/>
  <c r="C1352" i="1"/>
  <c r="P938" i="1"/>
  <c r="X938" i="1" s="1"/>
  <c r="B938" i="1" s="1"/>
  <c r="C939" i="1"/>
  <c r="P1321" i="1"/>
  <c r="X1321" i="1" s="1"/>
  <c r="B1321" i="1" s="1"/>
  <c r="C1322" i="1"/>
  <c r="C970" i="1"/>
  <c r="P969" i="1"/>
  <c r="X969" i="1" s="1"/>
  <c r="B969" i="1" s="1"/>
  <c r="P1382" i="1"/>
  <c r="X1382" i="1" s="1"/>
  <c r="B1382" i="1" s="1"/>
  <c r="C1383" i="1"/>
  <c r="C586" i="1"/>
  <c r="P585" i="1"/>
  <c r="X585" i="1" s="1"/>
  <c r="B585" i="1" s="1"/>
  <c r="P1057" i="1"/>
  <c r="X1057" i="1" s="1"/>
  <c r="B1057" i="1" s="1"/>
  <c r="C1058" i="1"/>
  <c r="P1115" i="1"/>
  <c r="X1115" i="1" s="1"/>
  <c r="B1115" i="1" s="1"/>
  <c r="C1116" i="1"/>
  <c r="P1174" i="1"/>
  <c r="X1174" i="1" s="1"/>
  <c r="B1174" i="1" s="1"/>
  <c r="C1175" i="1"/>
  <c r="P1234" i="1"/>
  <c r="X1234" i="1" s="1"/>
  <c r="B1234" i="1" s="1"/>
  <c r="C1235" i="1"/>
  <c r="C706" i="1"/>
  <c r="P705" i="1"/>
  <c r="X705" i="1" s="1"/>
  <c r="B705" i="1" s="1"/>
  <c r="P793" i="1"/>
  <c r="X793" i="1" s="1"/>
  <c r="B793" i="1" s="1"/>
  <c r="C794" i="1"/>
  <c r="C1411" i="1"/>
  <c r="AH58" i="1"/>
  <c r="AE58" i="1" s="1"/>
  <c r="AG58" i="1"/>
  <c r="AG59" i="1" l="1"/>
  <c r="AH59" i="1"/>
  <c r="AE59" i="1" s="1"/>
  <c r="C1442" i="1"/>
  <c r="P1175" i="1"/>
  <c r="X1175" i="1" s="1"/>
  <c r="B1175" i="1" s="1"/>
  <c r="C1176" i="1"/>
  <c r="C1384" i="1"/>
  <c r="P1383" i="1"/>
  <c r="X1383" i="1" s="1"/>
  <c r="B1383" i="1" s="1"/>
  <c r="P1352" i="1"/>
  <c r="X1352" i="1" s="1"/>
  <c r="B1352" i="1" s="1"/>
  <c r="C1353" i="1"/>
  <c r="S557" i="1"/>
  <c r="X557" i="1"/>
  <c r="P1411" i="1"/>
  <c r="X1411" i="1" s="1"/>
  <c r="B1411" i="1" s="1"/>
  <c r="C1412" i="1"/>
  <c r="P674" i="1"/>
  <c r="X674" i="1" s="1"/>
  <c r="B674" i="1" s="1"/>
  <c r="C675" i="1"/>
  <c r="P909" i="1"/>
  <c r="X909" i="1" s="1"/>
  <c r="B909" i="1" s="1"/>
  <c r="C910" i="1"/>
  <c r="P1146" i="1"/>
  <c r="X1146" i="1" s="1"/>
  <c r="B1146" i="1" s="1"/>
  <c r="C1147" i="1"/>
  <c r="P794" i="1"/>
  <c r="X794" i="1" s="1"/>
  <c r="B794" i="1" s="1"/>
  <c r="C795" i="1"/>
  <c r="P1116" i="1"/>
  <c r="X1116" i="1" s="1"/>
  <c r="B1116" i="1" s="1"/>
  <c r="C1117" i="1"/>
  <c r="P998" i="1"/>
  <c r="X998" i="1" s="1"/>
  <c r="B998" i="1" s="1"/>
  <c r="C999" i="1"/>
  <c r="P1207" i="1"/>
  <c r="X1207" i="1" s="1"/>
  <c r="B1207" i="1" s="1"/>
  <c r="C1208" i="1"/>
  <c r="C971" i="1"/>
  <c r="P970" i="1"/>
  <c r="X970" i="1" s="1"/>
  <c r="B970" i="1" s="1"/>
  <c r="P763" i="1"/>
  <c r="X763" i="1" s="1"/>
  <c r="B763" i="1" s="1"/>
  <c r="C764" i="1"/>
  <c r="P884" i="1"/>
  <c r="X884" i="1" s="1"/>
  <c r="B884" i="1" s="1"/>
  <c r="C885" i="1"/>
  <c r="P1058" i="1"/>
  <c r="X1058" i="1" s="1"/>
  <c r="B1058" i="1" s="1"/>
  <c r="C1059" i="1"/>
  <c r="C1323" i="1"/>
  <c r="P1322" i="1"/>
  <c r="X1322" i="1" s="1"/>
  <c r="B1322" i="1" s="1"/>
  <c r="S499" i="1"/>
  <c r="X499" i="1"/>
  <c r="P1295" i="1"/>
  <c r="X1295" i="1" s="1"/>
  <c r="B1295" i="1" s="1"/>
  <c r="C1296" i="1"/>
  <c r="P706" i="1"/>
  <c r="X706" i="1" s="1"/>
  <c r="B706" i="1" s="1"/>
  <c r="C707" i="1"/>
  <c r="P1263" i="1"/>
  <c r="X1263" i="1" s="1"/>
  <c r="B1263" i="1" s="1"/>
  <c r="C1264" i="1"/>
  <c r="C646" i="1"/>
  <c r="P645" i="1"/>
  <c r="X645" i="1" s="1"/>
  <c r="B645" i="1" s="1"/>
  <c r="P822" i="1"/>
  <c r="X822" i="1" s="1"/>
  <c r="B822" i="1" s="1"/>
  <c r="C823" i="1"/>
  <c r="C735" i="1"/>
  <c r="P734" i="1"/>
  <c r="X734" i="1" s="1"/>
  <c r="B734" i="1" s="1"/>
  <c r="C1236" i="1"/>
  <c r="P1235" i="1"/>
  <c r="X1235" i="1" s="1"/>
  <c r="B1235" i="1" s="1"/>
  <c r="P939" i="1"/>
  <c r="X939" i="1" s="1"/>
  <c r="B939" i="1" s="1"/>
  <c r="C940" i="1"/>
  <c r="P615" i="1"/>
  <c r="X615" i="1" s="1"/>
  <c r="B615" i="1" s="1"/>
  <c r="C616" i="1"/>
  <c r="AJ58" i="1"/>
  <c r="P586" i="1"/>
  <c r="X586" i="1" s="1"/>
  <c r="B586" i="1" s="1"/>
  <c r="C587" i="1"/>
  <c r="P587" i="1" s="1"/>
  <c r="P852" i="1"/>
  <c r="X852" i="1" s="1"/>
  <c r="B852" i="1" s="1"/>
  <c r="C853" i="1"/>
  <c r="P1087" i="1"/>
  <c r="X1087" i="1" s="1"/>
  <c r="B1087" i="1" s="1"/>
  <c r="C1088" i="1"/>
  <c r="P1027" i="1"/>
  <c r="X1027" i="1" s="1"/>
  <c r="B1027" i="1" s="1"/>
  <c r="C1028" i="1"/>
  <c r="Y557" i="1" l="1"/>
  <c r="P853" i="1"/>
  <c r="X853" i="1" s="1"/>
  <c r="B853" i="1" s="1"/>
  <c r="C854" i="1"/>
  <c r="C647" i="1"/>
  <c r="P646" i="1"/>
  <c r="X646" i="1" s="1"/>
  <c r="B646" i="1" s="1"/>
  <c r="Y499" i="1"/>
  <c r="P764" i="1"/>
  <c r="X764" i="1" s="1"/>
  <c r="B764" i="1" s="1"/>
  <c r="C765" i="1"/>
  <c r="P1117" i="1"/>
  <c r="X1117" i="1" s="1"/>
  <c r="B1117" i="1" s="1"/>
  <c r="C1118" i="1"/>
  <c r="P675" i="1"/>
  <c r="X675" i="1" s="1"/>
  <c r="B675" i="1" s="1"/>
  <c r="C676" i="1"/>
  <c r="P1264" i="1"/>
  <c r="X1264" i="1" s="1"/>
  <c r="B1264" i="1" s="1"/>
  <c r="C1265" i="1"/>
  <c r="S587" i="1"/>
  <c r="X587" i="1"/>
  <c r="P1236" i="1"/>
  <c r="X1236" i="1" s="1"/>
  <c r="B1236" i="1" s="1"/>
  <c r="C1237" i="1"/>
  <c r="P795" i="1"/>
  <c r="X795" i="1" s="1"/>
  <c r="B795" i="1" s="1"/>
  <c r="C796" i="1"/>
  <c r="P1412" i="1"/>
  <c r="X1412" i="1" s="1"/>
  <c r="B1412" i="1" s="1"/>
  <c r="C1413" i="1"/>
  <c r="C1385" i="1"/>
  <c r="P1384" i="1"/>
  <c r="X1384" i="1" s="1"/>
  <c r="B1384" i="1" s="1"/>
  <c r="P707" i="1"/>
  <c r="X707" i="1" s="1"/>
  <c r="B707" i="1" s="1"/>
  <c r="C708" i="1"/>
  <c r="P1323" i="1"/>
  <c r="X1323" i="1" s="1"/>
  <c r="B1323" i="1" s="1"/>
  <c r="C1324" i="1"/>
  <c r="C972" i="1"/>
  <c r="P971" i="1"/>
  <c r="X971" i="1" s="1"/>
  <c r="B971" i="1" s="1"/>
  <c r="P1176" i="1"/>
  <c r="X1176" i="1" s="1"/>
  <c r="B1176" i="1" s="1"/>
  <c r="C1177" i="1"/>
  <c r="P1028" i="1"/>
  <c r="X1028" i="1" s="1"/>
  <c r="B1028" i="1" s="1"/>
  <c r="C1029" i="1"/>
  <c r="C736" i="1"/>
  <c r="P735" i="1"/>
  <c r="X735" i="1" s="1"/>
  <c r="B735" i="1" s="1"/>
  <c r="P1059" i="1"/>
  <c r="X1059" i="1" s="1"/>
  <c r="B1059" i="1" s="1"/>
  <c r="C1060" i="1"/>
  <c r="P1208" i="1"/>
  <c r="X1208" i="1" s="1"/>
  <c r="B1208" i="1" s="1"/>
  <c r="C1209" i="1"/>
  <c r="P1147" i="1"/>
  <c r="X1147" i="1" s="1"/>
  <c r="B1147" i="1" s="1"/>
  <c r="C1148" i="1"/>
  <c r="B557" i="1"/>
  <c r="P616" i="1"/>
  <c r="X616" i="1" s="1"/>
  <c r="B616" i="1" s="1"/>
  <c r="C617" i="1"/>
  <c r="P823" i="1"/>
  <c r="X823" i="1" s="1"/>
  <c r="B823" i="1" s="1"/>
  <c r="C824" i="1"/>
  <c r="C1297" i="1"/>
  <c r="P1296" i="1"/>
  <c r="X1296" i="1" s="1"/>
  <c r="B1296" i="1" s="1"/>
  <c r="P1442" i="1"/>
  <c r="X1442" i="1" s="1"/>
  <c r="B1442" i="1" s="1"/>
  <c r="C1443" i="1"/>
  <c r="P1088" i="1"/>
  <c r="X1088" i="1" s="1"/>
  <c r="B1088" i="1" s="1"/>
  <c r="C1089" i="1"/>
  <c r="P885" i="1"/>
  <c r="X885" i="1" s="1"/>
  <c r="B885" i="1" s="1"/>
  <c r="C886" i="1"/>
  <c r="C1000" i="1"/>
  <c r="P999" i="1"/>
  <c r="X999" i="1" s="1"/>
  <c r="B999" i="1" s="1"/>
  <c r="P910" i="1"/>
  <c r="X910" i="1" s="1"/>
  <c r="B910" i="1" s="1"/>
  <c r="C911" i="1"/>
  <c r="AG60" i="1"/>
  <c r="C1473" i="1"/>
  <c r="AH60" i="1"/>
  <c r="AE60" i="1" s="1"/>
  <c r="C941" i="1"/>
  <c r="P940" i="1"/>
  <c r="X940" i="1" s="1"/>
  <c r="B940" i="1" s="1"/>
  <c r="B499" i="1"/>
  <c r="P1353" i="1"/>
  <c r="X1353" i="1" s="1"/>
  <c r="B1353" i="1" s="1"/>
  <c r="C1354" i="1"/>
  <c r="AJ59" i="1"/>
  <c r="B587" i="1" l="1"/>
  <c r="AJ60" i="1"/>
  <c r="P941" i="1"/>
  <c r="X941" i="1" s="1"/>
  <c r="B941" i="1" s="1"/>
  <c r="C942" i="1"/>
  <c r="P1000" i="1"/>
  <c r="X1000" i="1" s="1"/>
  <c r="B1000" i="1" s="1"/>
  <c r="C1001" i="1"/>
  <c r="P1297" i="1"/>
  <c r="X1297" i="1" s="1"/>
  <c r="B1297" i="1" s="1"/>
  <c r="C1298" i="1"/>
  <c r="P1209" i="1"/>
  <c r="X1209" i="1" s="1"/>
  <c r="B1209" i="1" s="1"/>
  <c r="C1210" i="1"/>
  <c r="P1177" i="1"/>
  <c r="X1177" i="1" s="1"/>
  <c r="B1177" i="1" s="1"/>
  <c r="C1178" i="1"/>
  <c r="P886" i="1"/>
  <c r="X886" i="1" s="1"/>
  <c r="B886" i="1" s="1"/>
  <c r="C887" i="1"/>
  <c r="P824" i="1"/>
  <c r="X824" i="1" s="1"/>
  <c r="B824" i="1" s="1"/>
  <c r="C825" i="1"/>
  <c r="P1385" i="1"/>
  <c r="X1385" i="1" s="1"/>
  <c r="B1385" i="1" s="1"/>
  <c r="C1386" i="1"/>
  <c r="Y587" i="1"/>
  <c r="C766" i="1"/>
  <c r="P765" i="1"/>
  <c r="X765" i="1" s="1"/>
  <c r="B765" i="1" s="1"/>
  <c r="AG61" i="1"/>
  <c r="AH61" i="1"/>
  <c r="AE61" i="1" s="1"/>
  <c r="P1060" i="1"/>
  <c r="X1060" i="1" s="1"/>
  <c r="B1060" i="1" s="1"/>
  <c r="C1061" i="1"/>
  <c r="P1413" i="1"/>
  <c r="X1413" i="1" s="1"/>
  <c r="B1413" i="1" s="1"/>
  <c r="C1414" i="1"/>
  <c r="P1473" i="1"/>
  <c r="X1473" i="1" s="1"/>
  <c r="B1473" i="1" s="1"/>
  <c r="C1474" i="1"/>
  <c r="P1089" i="1"/>
  <c r="X1089" i="1" s="1"/>
  <c r="B1089" i="1" s="1"/>
  <c r="C1090" i="1"/>
  <c r="C618" i="1"/>
  <c r="P618" i="1" s="1"/>
  <c r="P617" i="1"/>
  <c r="X617" i="1" s="1"/>
  <c r="B617" i="1" s="1"/>
  <c r="C973" i="1"/>
  <c r="P972" i="1"/>
  <c r="X972" i="1" s="1"/>
  <c r="B972" i="1" s="1"/>
  <c r="C1266" i="1"/>
  <c r="P1265" i="1"/>
  <c r="X1265" i="1" s="1"/>
  <c r="B1265" i="1" s="1"/>
  <c r="P1354" i="1"/>
  <c r="X1354" i="1" s="1"/>
  <c r="B1354" i="1" s="1"/>
  <c r="C1355" i="1"/>
  <c r="P1324" i="1"/>
  <c r="X1324" i="1" s="1"/>
  <c r="B1324" i="1" s="1"/>
  <c r="C1325" i="1"/>
  <c r="P796" i="1"/>
  <c r="X796" i="1" s="1"/>
  <c r="B796" i="1" s="1"/>
  <c r="C797" i="1"/>
  <c r="C912" i="1"/>
  <c r="P911" i="1"/>
  <c r="X911" i="1" s="1"/>
  <c r="B911" i="1" s="1"/>
  <c r="C1444" i="1"/>
  <c r="P1443" i="1"/>
  <c r="X1443" i="1" s="1"/>
  <c r="B1443" i="1" s="1"/>
  <c r="C737" i="1"/>
  <c r="P736" i="1"/>
  <c r="X736" i="1" s="1"/>
  <c r="B736" i="1" s="1"/>
  <c r="P676" i="1"/>
  <c r="X676" i="1" s="1"/>
  <c r="B676" i="1" s="1"/>
  <c r="C677" i="1"/>
  <c r="C648" i="1"/>
  <c r="P648" i="1" s="1"/>
  <c r="P647" i="1"/>
  <c r="X647" i="1" s="1"/>
  <c r="B647" i="1" s="1"/>
  <c r="P1148" i="1"/>
  <c r="X1148" i="1" s="1"/>
  <c r="B1148" i="1" s="1"/>
  <c r="C1149" i="1"/>
  <c r="P1029" i="1"/>
  <c r="X1029" i="1" s="1"/>
  <c r="B1029" i="1" s="1"/>
  <c r="C1030" i="1"/>
  <c r="P708" i="1"/>
  <c r="X708" i="1" s="1"/>
  <c r="B708" i="1" s="1"/>
  <c r="C709" i="1"/>
  <c r="P1237" i="1"/>
  <c r="X1237" i="1" s="1"/>
  <c r="B1237" i="1" s="1"/>
  <c r="C1238" i="1"/>
  <c r="P854" i="1"/>
  <c r="X854" i="1" s="1"/>
  <c r="B854" i="1" s="1"/>
  <c r="C855" i="1"/>
  <c r="P1118" i="1"/>
  <c r="X1118" i="1" s="1"/>
  <c r="B1118" i="1" s="1"/>
  <c r="C1119" i="1"/>
  <c r="P1119" i="1" l="1"/>
  <c r="X1119" i="1" s="1"/>
  <c r="B1119" i="1" s="1"/>
  <c r="C1120" i="1"/>
  <c r="C1031" i="1"/>
  <c r="P1030" i="1"/>
  <c r="X1030" i="1" s="1"/>
  <c r="B1030" i="1" s="1"/>
  <c r="P1325" i="1"/>
  <c r="X1325" i="1" s="1"/>
  <c r="B1325" i="1" s="1"/>
  <c r="C1326" i="1"/>
  <c r="P1061" i="1"/>
  <c r="X1061" i="1" s="1"/>
  <c r="B1061" i="1" s="1"/>
  <c r="C1062" i="1"/>
  <c r="P1386" i="1"/>
  <c r="X1386" i="1" s="1"/>
  <c r="B1386" i="1" s="1"/>
  <c r="C1387" i="1"/>
  <c r="P1210" i="1"/>
  <c r="X1210" i="1" s="1"/>
  <c r="B1210" i="1" s="1"/>
  <c r="C1211" i="1"/>
  <c r="P737" i="1"/>
  <c r="X737" i="1" s="1"/>
  <c r="B737" i="1" s="1"/>
  <c r="C738" i="1"/>
  <c r="S618" i="1"/>
  <c r="X618" i="1"/>
  <c r="P855" i="1"/>
  <c r="X855" i="1" s="1"/>
  <c r="B855" i="1" s="1"/>
  <c r="C856" i="1"/>
  <c r="P1149" i="1"/>
  <c r="X1149" i="1" s="1"/>
  <c r="B1149" i="1" s="1"/>
  <c r="C1150" i="1"/>
  <c r="P1355" i="1"/>
  <c r="X1355" i="1" s="1"/>
  <c r="B1355" i="1" s="1"/>
  <c r="C1356" i="1"/>
  <c r="P1090" i="1"/>
  <c r="X1090" i="1" s="1"/>
  <c r="B1090" i="1" s="1"/>
  <c r="C1091" i="1"/>
  <c r="C1504" i="1"/>
  <c r="C826" i="1"/>
  <c r="P825" i="1"/>
  <c r="X825" i="1" s="1"/>
  <c r="B825" i="1" s="1"/>
  <c r="P1298" i="1"/>
  <c r="X1298" i="1" s="1"/>
  <c r="B1298" i="1" s="1"/>
  <c r="C1299" i="1"/>
  <c r="P1444" i="1"/>
  <c r="X1444" i="1" s="1"/>
  <c r="B1444" i="1" s="1"/>
  <c r="C1445" i="1"/>
  <c r="AH62" i="1"/>
  <c r="AE62" i="1" s="1"/>
  <c r="AG62" i="1"/>
  <c r="C1533" i="1"/>
  <c r="P1238" i="1"/>
  <c r="X1238" i="1" s="1"/>
  <c r="B1238" i="1" s="1"/>
  <c r="C1239" i="1"/>
  <c r="C1475" i="1"/>
  <c r="P1474" i="1"/>
  <c r="X1474" i="1" s="1"/>
  <c r="B1474" i="1" s="1"/>
  <c r="AJ61" i="1"/>
  <c r="P887" i="1"/>
  <c r="X887" i="1" s="1"/>
  <c r="B887" i="1" s="1"/>
  <c r="C888" i="1"/>
  <c r="C1002" i="1"/>
  <c r="P1001" i="1"/>
  <c r="X1001" i="1" s="1"/>
  <c r="B1001" i="1" s="1"/>
  <c r="S648" i="1"/>
  <c r="X648" i="1"/>
  <c r="P912" i="1"/>
  <c r="X912" i="1" s="1"/>
  <c r="B912" i="1" s="1"/>
  <c r="C913" i="1"/>
  <c r="P1266" i="1"/>
  <c r="X1266" i="1" s="1"/>
  <c r="B1266" i="1" s="1"/>
  <c r="C1267" i="1"/>
  <c r="C710" i="1"/>
  <c r="P710" i="1" s="1"/>
  <c r="P709" i="1"/>
  <c r="X709" i="1" s="1"/>
  <c r="B709" i="1" s="1"/>
  <c r="P677" i="1"/>
  <c r="X677" i="1" s="1"/>
  <c r="B677" i="1" s="1"/>
  <c r="C678" i="1"/>
  <c r="P797" i="1"/>
  <c r="X797" i="1" s="1"/>
  <c r="B797" i="1" s="1"/>
  <c r="C798" i="1"/>
  <c r="P1414" i="1"/>
  <c r="X1414" i="1" s="1"/>
  <c r="B1414" i="1" s="1"/>
  <c r="C1415" i="1"/>
  <c r="P766" i="1"/>
  <c r="X766" i="1" s="1"/>
  <c r="B766" i="1" s="1"/>
  <c r="C767" i="1"/>
  <c r="C1179" i="1"/>
  <c r="P1178" i="1"/>
  <c r="X1178" i="1" s="1"/>
  <c r="B1178" i="1" s="1"/>
  <c r="P942" i="1"/>
  <c r="X942" i="1" s="1"/>
  <c r="B942" i="1" s="1"/>
  <c r="C943" i="1"/>
  <c r="P973" i="1"/>
  <c r="X973" i="1" s="1"/>
  <c r="B973" i="1" s="1"/>
  <c r="C974" i="1"/>
  <c r="B648" i="1" l="1"/>
  <c r="Y648" i="1"/>
  <c r="AJ62" i="1"/>
  <c r="C679" i="1"/>
  <c r="P678" i="1"/>
  <c r="X678" i="1" s="1"/>
  <c r="B678" i="1" s="1"/>
  <c r="Y618" i="1"/>
  <c r="P1062" i="1"/>
  <c r="X1062" i="1" s="1"/>
  <c r="B1062" i="1" s="1"/>
  <c r="C1063" i="1"/>
  <c r="P1179" i="1"/>
  <c r="X1179" i="1" s="1"/>
  <c r="B1179" i="1" s="1"/>
  <c r="C1180" i="1"/>
  <c r="P1475" i="1"/>
  <c r="X1475" i="1" s="1"/>
  <c r="B1475" i="1" s="1"/>
  <c r="C1476" i="1"/>
  <c r="C1300" i="1"/>
  <c r="P1299" i="1"/>
  <c r="X1299" i="1" s="1"/>
  <c r="B1299" i="1" s="1"/>
  <c r="P1356" i="1"/>
  <c r="X1356" i="1" s="1"/>
  <c r="B1356" i="1" s="1"/>
  <c r="C1357" i="1"/>
  <c r="P767" i="1"/>
  <c r="X767" i="1" s="1"/>
  <c r="B767" i="1" s="1"/>
  <c r="C768" i="1"/>
  <c r="P1239" i="1"/>
  <c r="X1239" i="1" s="1"/>
  <c r="B1239" i="1" s="1"/>
  <c r="C1240" i="1"/>
  <c r="P738" i="1"/>
  <c r="X738" i="1" s="1"/>
  <c r="B738" i="1" s="1"/>
  <c r="C739" i="1"/>
  <c r="P1326" i="1"/>
  <c r="X1326" i="1" s="1"/>
  <c r="B1326" i="1" s="1"/>
  <c r="C1327" i="1"/>
  <c r="S710" i="1"/>
  <c r="X710" i="1"/>
  <c r="P1150" i="1"/>
  <c r="X1150" i="1" s="1"/>
  <c r="B1150" i="1" s="1"/>
  <c r="C1151" i="1"/>
  <c r="P974" i="1"/>
  <c r="X974" i="1" s="1"/>
  <c r="B974" i="1" s="1"/>
  <c r="C975" i="1"/>
  <c r="P1415" i="1"/>
  <c r="X1415" i="1" s="1"/>
  <c r="B1415" i="1" s="1"/>
  <c r="C1416" i="1"/>
  <c r="P1267" i="1"/>
  <c r="X1267" i="1" s="1"/>
  <c r="B1267" i="1" s="1"/>
  <c r="C1268" i="1"/>
  <c r="P1002" i="1"/>
  <c r="X1002" i="1" s="1"/>
  <c r="B1002" i="1" s="1"/>
  <c r="C1003" i="1"/>
  <c r="C1534" i="1"/>
  <c r="P1533" i="1"/>
  <c r="X1533" i="1" s="1"/>
  <c r="B1533" i="1" s="1"/>
  <c r="P826" i="1"/>
  <c r="X826" i="1" s="1"/>
  <c r="B826" i="1" s="1"/>
  <c r="C827" i="1"/>
  <c r="P1211" i="1"/>
  <c r="X1211" i="1" s="1"/>
  <c r="B1211" i="1" s="1"/>
  <c r="C1212" i="1"/>
  <c r="P888" i="1"/>
  <c r="X888" i="1" s="1"/>
  <c r="B888" i="1" s="1"/>
  <c r="C889" i="1"/>
  <c r="P1504" i="1"/>
  <c r="X1504" i="1" s="1"/>
  <c r="B1504" i="1" s="1"/>
  <c r="C1505" i="1"/>
  <c r="P856" i="1"/>
  <c r="X856" i="1" s="1"/>
  <c r="B856" i="1" s="1"/>
  <c r="C857" i="1"/>
  <c r="P1031" i="1"/>
  <c r="X1031" i="1" s="1"/>
  <c r="B1031" i="1" s="1"/>
  <c r="C1032" i="1"/>
  <c r="P943" i="1"/>
  <c r="X943" i="1" s="1"/>
  <c r="B943" i="1" s="1"/>
  <c r="C944" i="1"/>
  <c r="C799" i="1"/>
  <c r="P798" i="1"/>
  <c r="X798" i="1" s="1"/>
  <c r="B798" i="1" s="1"/>
  <c r="P913" i="1"/>
  <c r="X913" i="1" s="1"/>
  <c r="B913" i="1" s="1"/>
  <c r="C914" i="1"/>
  <c r="C1564" i="1"/>
  <c r="AG63" i="1"/>
  <c r="AH63" i="1"/>
  <c r="AE63" i="1" s="1"/>
  <c r="P1387" i="1"/>
  <c r="X1387" i="1" s="1"/>
  <c r="B1387" i="1" s="1"/>
  <c r="C1388" i="1"/>
  <c r="P1120" i="1"/>
  <c r="X1120" i="1" s="1"/>
  <c r="B1120" i="1" s="1"/>
  <c r="C1121" i="1"/>
  <c r="P1445" i="1"/>
  <c r="X1445" i="1" s="1"/>
  <c r="B1445" i="1" s="1"/>
  <c r="C1446" i="1"/>
  <c r="P1091" i="1"/>
  <c r="X1091" i="1" s="1"/>
  <c r="B1091" i="1" s="1"/>
  <c r="C1092" i="1"/>
  <c r="B618" i="1"/>
  <c r="B710" i="1" l="1"/>
  <c r="AJ63" i="1"/>
  <c r="P1032" i="1"/>
  <c r="X1032" i="1" s="1"/>
  <c r="B1032" i="1" s="1"/>
  <c r="C1033" i="1"/>
  <c r="P1212" i="1"/>
  <c r="X1212" i="1" s="1"/>
  <c r="B1212" i="1" s="1"/>
  <c r="C1213" i="1"/>
  <c r="P1268" i="1"/>
  <c r="X1268" i="1" s="1"/>
  <c r="B1268" i="1" s="1"/>
  <c r="C1269" i="1"/>
  <c r="P1446" i="1"/>
  <c r="X1446" i="1" s="1"/>
  <c r="B1446" i="1" s="1"/>
  <c r="C1447" i="1"/>
  <c r="P1564" i="1"/>
  <c r="X1564" i="1" s="1"/>
  <c r="B1564" i="1" s="1"/>
  <c r="C1565" i="1"/>
  <c r="Y710" i="1"/>
  <c r="P768" i="1"/>
  <c r="X768" i="1" s="1"/>
  <c r="B768" i="1" s="1"/>
  <c r="C769" i="1"/>
  <c r="P1180" i="1"/>
  <c r="X1180" i="1" s="1"/>
  <c r="B1180" i="1" s="1"/>
  <c r="C1181" i="1"/>
  <c r="P914" i="1"/>
  <c r="X914" i="1" s="1"/>
  <c r="B914" i="1" s="1"/>
  <c r="C915" i="1"/>
  <c r="P857" i="1"/>
  <c r="X857" i="1" s="1"/>
  <c r="B857" i="1" s="1"/>
  <c r="C858" i="1"/>
  <c r="P827" i="1"/>
  <c r="X827" i="1" s="1"/>
  <c r="B827" i="1" s="1"/>
  <c r="C828" i="1"/>
  <c r="P1416" i="1"/>
  <c r="X1416" i="1" s="1"/>
  <c r="B1416" i="1" s="1"/>
  <c r="C1417" i="1"/>
  <c r="P1121" i="1"/>
  <c r="X1121" i="1" s="1"/>
  <c r="B1121" i="1" s="1"/>
  <c r="C1122" i="1"/>
  <c r="P1327" i="1"/>
  <c r="X1327" i="1" s="1"/>
  <c r="B1327" i="1" s="1"/>
  <c r="C1328" i="1"/>
  <c r="C1358" i="1"/>
  <c r="P1357" i="1"/>
  <c r="X1357" i="1" s="1"/>
  <c r="B1357" i="1" s="1"/>
  <c r="P1063" i="1"/>
  <c r="X1063" i="1" s="1"/>
  <c r="B1063" i="1" s="1"/>
  <c r="C1064" i="1"/>
  <c r="P1505" i="1"/>
  <c r="X1505" i="1" s="1"/>
  <c r="B1505" i="1" s="1"/>
  <c r="C1506" i="1"/>
  <c r="P975" i="1"/>
  <c r="X975" i="1" s="1"/>
  <c r="B975" i="1" s="1"/>
  <c r="C976" i="1"/>
  <c r="P1388" i="1"/>
  <c r="X1388" i="1" s="1"/>
  <c r="B1388" i="1" s="1"/>
  <c r="C1389" i="1"/>
  <c r="P799" i="1"/>
  <c r="X799" i="1" s="1"/>
  <c r="B799" i="1" s="1"/>
  <c r="C800" i="1"/>
  <c r="P1534" i="1"/>
  <c r="X1534" i="1" s="1"/>
  <c r="B1534" i="1" s="1"/>
  <c r="C1535" i="1"/>
  <c r="P739" i="1"/>
  <c r="X739" i="1" s="1"/>
  <c r="B739" i="1" s="1"/>
  <c r="C740" i="1"/>
  <c r="P740" i="1" s="1"/>
  <c r="P944" i="1"/>
  <c r="X944" i="1" s="1"/>
  <c r="B944" i="1" s="1"/>
  <c r="C945" i="1"/>
  <c r="P889" i="1"/>
  <c r="X889" i="1" s="1"/>
  <c r="B889" i="1" s="1"/>
  <c r="C890" i="1"/>
  <c r="P1003" i="1"/>
  <c r="X1003" i="1" s="1"/>
  <c r="B1003" i="1" s="1"/>
  <c r="C1004" i="1"/>
  <c r="P1151" i="1"/>
  <c r="X1151" i="1" s="1"/>
  <c r="B1151" i="1" s="1"/>
  <c r="C1152" i="1"/>
  <c r="P1300" i="1"/>
  <c r="X1300" i="1" s="1"/>
  <c r="B1300" i="1" s="1"/>
  <c r="C1301" i="1"/>
  <c r="P1092" i="1"/>
  <c r="X1092" i="1" s="1"/>
  <c r="B1092" i="1" s="1"/>
  <c r="C1093" i="1"/>
  <c r="AG64" i="1"/>
  <c r="AH64" i="1"/>
  <c r="AE64" i="1" s="1"/>
  <c r="C1595" i="1"/>
  <c r="P1240" i="1"/>
  <c r="X1240" i="1" s="1"/>
  <c r="B1240" i="1" s="1"/>
  <c r="C1241" i="1"/>
  <c r="P1476" i="1"/>
  <c r="X1476" i="1" s="1"/>
  <c r="B1476" i="1" s="1"/>
  <c r="C1477" i="1"/>
  <c r="C680" i="1"/>
  <c r="P679" i="1"/>
  <c r="X679" i="1" s="1"/>
  <c r="B679" i="1" s="1"/>
  <c r="AJ64" i="1" l="1"/>
  <c r="P1447" i="1"/>
  <c r="X1447" i="1" s="1"/>
  <c r="B1447" i="1" s="1"/>
  <c r="C1448" i="1"/>
  <c r="C681" i="1"/>
  <c r="P681" i="1" s="1"/>
  <c r="P680" i="1"/>
  <c r="X680" i="1" s="1"/>
  <c r="B680" i="1" s="1"/>
  <c r="C1094" i="1"/>
  <c r="P1093" i="1"/>
  <c r="X1093" i="1" s="1"/>
  <c r="B1093" i="1" s="1"/>
  <c r="C891" i="1"/>
  <c r="P891" i="1" s="1"/>
  <c r="P890" i="1"/>
  <c r="X890" i="1" s="1"/>
  <c r="B890" i="1" s="1"/>
  <c r="C801" i="1"/>
  <c r="P801" i="1" s="1"/>
  <c r="P800" i="1"/>
  <c r="X800" i="1" s="1"/>
  <c r="B800" i="1" s="1"/>
  <c r="P1064" i="1"/>
  <c r="X1064" i="1" s="1"/>
  <c r="B1064" i="1" s="1"/>
  <c r="C1065" i="1"/>
  <c r="P1417" i="1"/>
  <c r="X1417" i="1" s="1"/>
  <c r="B1417" i="1" s="1"/>
  <c r="C1418" i="1"/>
  <c r="P1181" i="1"/>
  <c r="X1181" i="1" s="1"/>
  <c r="B1181" i="1" s="1"/>
  <c r="C1182" i="1"/>
  <c r="P1477" i="1"/>
  <c r="X1477" i="1" s="1"/>
  <c r="B1477" i="1" s="1"/>
  <c r="C1478" i="1"/>
  <c r="P1269" i="1"/>
  <c r="X1269" i="1" s="1"/>
  <c r="B1269" i="1" s="1"/>
  <c r="C1270" i="1"/>
  <c r="P1301" i="1"/>
  <c r="X1301" i="1" s="1"/>
  <c r="B1301" i="1" s="1"/>
  <c r="C1302" i="1"/>
  <c r="P945" i="1"/>
  <c r="X945" i="1" s="1"/>
  <c r="B945" i="1" s="1"/>
  <c r="C946" i="1"/>
  <c r="P1389" i="1"/>
  <c r="X1389" i="1" s="1"/>
  <c r="B1389" i="1" s="1"/>
  <c r="C1390" i="1"/>
  <c r="P828" i="1"/>
  <c r="X828" i="1" s="1"/>
  <c r="B828" i="1" s="1"/>
  <c r="C829" i="1"/>
  <c r="P769" i="1"/>
  <c r="X769" i="1" s="1"/>
  <c r="B769" i="1" s="1"/>
  <c r="C770" i="1"/>
  <c r="P1241" i="1"/>
  <c r="X1241" i="1" s="1"/>
  <c r="B1241" i="1" s="1"/>
  <c r="C1242" i="1"/>
  <c r="C1359" i="1"/>
  <c r="P1358" i="1"/>
  <c r="X1358" i="1" s="1"/>
  <c r="B1358" i="1" s="1"/>
  <c r="P1213" i="1"/>
  <c r="X1213" i="1" s="1"/>
  <c r="B1213" i="1" s="1"/>
  <c r="C1214" i="1"/>
  <c r="C1153" i="1"/>
  <c r="P1152" i="1"/>
  <c r="X1152" i="1" s="1"/>
  <c r="B1152" i="1" s="1"/>
  <c r="S740" i="1"/>
  <c r="X740" i="1"/>
  <c r="P976" i="1"/>
  <c r="X976" i="1" s="1"/>
  <c r="B976" i="1" s="1"/>
  <c r="C977" i="1"/>
  <c r="P1328" i="1"/>
  <c r="X1328" i="1" s="1"/>
  <c r="B1328" i="1" s="1"/>
  <c r="C1329" i="1"/>
  <c r="C859" i="1"/>
  <c r="P858" i="1"/>
  <c r="X858" i="1" s="1"/>
  <c r="B858" i="1" s="1"/>
  <c r="P1595" i="1"/>
  <c r="X1595" i="1" s="1"/>
  <c r="B1595" i="1" s="1"/>
  <c r="C1596" i="1"/>
  <c r="P1565" i="1"/>
  <c r="X1565" i="1" s="1"/>
  <c r="B1565" i="1" s="1"/>
  <c r="C1566" i="1"/>
  <c r="C1034" i="1"/>
  <c r="P1033" i="1"/>
  <c r="X1033" i="1" s="1"/>
  <c r="B1033" i="1" s="1"/>
  <c r="AG65" i="1"/>
  <c r="AH65" i="1"/>
  <c r="AE65" i="1" s="1"/>
  <c r="C1623" i="1"/>
  <c r="C1005" i="1"/>
  <c r="P1004" i="1"/>
  <c r="X1004" i="1" s="1"/>
  <c r="B1004" i="1" s="1"/>
  <c r="P1535" i="1"/>
  <c r="X1535" i="1" s="1"/>
  <c r="B1535" i="1" s="1"/>
  <c r="C1536" i="1"/>
  <c r="P1506" i="1"/>
  <c r="X1506" i="1" s="1"/>
  <c r="B1506" i="1" s="1"/>
  <c r="C1507" i="1"/>
  <c r="P1122" i="1"/>
  <c r="X1122" i="1" s="1"/>
  <c r="B1122" i="1" s="1"/>
  <c r="C1123" i="1"/>
  <c r="P915" i="1"/>
  <c r="X915" i="1" s="1"/>
  <c r="B915" i="1" s="1"/>
  <c r="C916" i="1"/>
  <c r="P1623" i="1" l="1"/>
  <c r="X1623" i="1" s="1"/>
  <c r="B1623" i="1" s="1"/>
  <c r="C1624" i="1"/>
  <c r="Y740" i="1"/>
  <c r="P1242" i="1"/>
  <c r="X1242" i="1" s="1"/>
  <c r="B1242" i="1" s="1"/>
  <c r="C1243" i="1"/>
  <c r="P946" i="1"/>
  <c r="X946" i="1" s="1"/>
  <c r="B946" i="1" s="1"/>
  <c r="C947" i="1"/>
  <c r="P1182" i="1"/>
  <c r="X1182" i="1" s="1"/>
  <c r="B1182" i="1" s="1"/>
  <c r="C1183" i="1"/>
  <c r="AH66" i="1"/>
  <c r="AE66" i="1" s="1"/>
  <c r="AG66" i="1"/>
  <c r="C1656" i="1"/>
  <c r="S891" i="1"/>
  <c r="X891" i="1"/>
  <c r="P1507" i="1"/>
  <c r="X1507" i="1" s="1"/>
  <c r="B1507" i="1" s="1"/>
  <c r="C1508" i="1"/>
  <c r="AJ65" i="1"/>
  <c r="P859" i="1"/>
  <c r="X859" i="1" s="1"/>
  <c r="B859" i="1" s="1"/>
  <c r="C860" i="1"/>
  <c r="P770" i="1"/>
  <c r="X770" i="1" s="1"/>
  <c r="B770" i="1" s="1"/>
  <c r="C771" i="1"/>
  <c r="P1302" i="1"/>
  <c r="X1302" i="1" s="1"/>
  <c r="B1302" i="1" s="1"/>
  <c r="C1303" i="1"/>
  <c r="P1418" i="1"/>
  <c r="X1418" i="1" s="1"/>
  <c r="B1418" i="1" s="1"/>
  <c r="C1419" i="1"/>
  <c r="P1329" i="1"/>
  <c r="X1329" i="1" s="1"/>
  <c r="B1329" i="1" s="1"/>
  <c r="C1330" i="1"/>
  <c r="P1153" i="1"/>
  <c r="X1153" i="1" s="1"/>
  <c r="B1153" i="1" s="1"/>
  <c r="C1154" i="1"/>
  <c r="P1094" i="1"/>
  <c r="X1094" i="1" s="1"/>
  <c r="B1094" i="1" s="1"/>
  <c r="C1095" i="1"/>
  <c r="P1536" i="1"/>
  <c r="X1536" i="1" s="1"/>
  <c r="B1536" i="1" s="1"/>
  <c r="C1537" i="1"/>
  <c r="P1034" i="1"/>
  <c r="X1034" i="1" s="1"/>
  <c r="B1034" i="1" s="1"/>
  <c r="C1035" i="1"/>
  <c r="P1214" i="1"/>
  <c r="X1214" i="1" s="1"/>
  <c r="B1214" i="1" s="1"/>
  <c r="C1215" i="1"/>
  <c r="C830" i="1"/>
  <c r="P829" i="1"/>
  <c r="X829" i="1" s="1"/>
  <c r="B829" i="1" s="1"/>
  <c r="P1270" i="1"/>
  <c r="X1270" i="1" s="1"/>
  <c r="B1270" i="1" s="1"/>
  <c r="C1271" i="1"/>
  <c r="C1066" i="1"/>
  <c r="P1065" i="1"/>
  <c r="X1065" i="1" s="1"/>
  <c r="B1065" i="1" s="1"/>
  <c r="P1566" i="1"/>
  <c r="X1566" i="1" s="1"/>
  <c r="B1566" i="1" s="1"/>
  <c r="C1567" i="1"/>
  <c r="P977" i="1"/>
  <c r="X977" i="1" s="1"/>
  <c r="B977" i="1" s="1"/>
  <c r="C978" i="1"/>
  <c r="S681" i="1"/>
  <c r="X681" i="1"/>
  <c r="C917" i="1"/>
  <c r="P916" i="1"/>
  <c r="X916" i="1" s="1"/>
  <c r="B916" i="1" s="1"/>
  <c r="P1390" i="1"/>
  <c r="X1390" i="1" s="1"/>
  <c r="B1390" i="1" s="1"/>
  <c r="C1391" i="1"/>
  <c r="P1478" i="1"/>
  <c r="X1478" i="1" s="1"/>
  <c r="B1478" i="1" s="1"/>
  <c r="C1479" i="1"/>
  <c r="P1448" i="1"/>
  <c r="X1448" i="1" s="1"/>
  <c r="B1448" i="1" s="1"/>
  <c r="C1449" i="1"/>
  <c r="P1123" i="1"/>
  <c r="X1123" i="1" s="1"/>
  <c r="B1123" i="1" s="1"/>
  <c r="C1124" i="1"/>
  <c r="P1005" i="1"/>
  <c r="X1005" i="1" s="1"/>
  <c r="B1005" i="1" s="1"/>
  <c r="C1006" i="1"/>
  <c r="P1596" i="1"/>
  <c r="X1596" i="1" s="1"/>
  <c r="B1596" i="1" s="1"/>
  <c r="C1597" i="1"/>
  <c r="B740" i="1"/>
  <c r="P1359" i="1"/>
  <c r="X1359" i="1" s="1"/>
  <c r="B1359" i="1" s="1"/>
  <c r="C1360" i="1"/>
  <c r="S801" i="1"/>
  <c r="X801" i="1"/>
  <c r="B681" i="1" l="1"/>
  <c r="AJ66" i="1"/>
  <c r="Y891" i="1"/>
  <c r="Y801" i="1"/>
  <c r="P978" i="1"/>
  <c r="X978" i="1" s="1"/>
  <c r="B978" i="1" s="1"/>
  <c r="C979" i="1"/>
  <c r="P1095" i="1"/>
  <c r="X1095" i="1" s="1"/>
  <c r="B1095" i="1" s="1"/>
  <c r="C1096" i="1"/>
  <c r="C1304" i="1"/>
  <c r="P1303" i="1"/>
  <c r="X1303" i="1" s="1"/>
  <c r="B1303" i="1" s="1"/>
  <c r="B801" i="1"/>
  <c r="C1007" i="1"/>
  <c r="P1006" i="1"/>
  <c r="X1006" i="1" s="1"/>
  <c r="B1006" i="1" s="1"/>
  <c r="C1392" i="1"/>
  <c r="P1391" i="1"/>
  <c r="X1391" i="1" s="1"/>
  <c r="B1391" i="1" s="1"/>
  <c r="P830" i="1"/>
  <c r="X830" i="1" s="1"/>
  <c r="B830" i="1" s="1"/>
  <c r="C831" i="1"/>
  <c r="B891" i="1"/>
  <c r="C948" i="1"/>
  <c r="P947" i="1"/>
  <c r="X947" i="1" s="1"/>
  <c r="B947" i="1" s="1"/>
  <c r="P1567" i="1"/>
  <c r="X1567" i="1" s="1"/>
  <c r="B1567" i="1" s="1"/>
  <c r="C1568" i="1"/>
  <c r="C1216" i="1"/>
  <c r="P1215" i="1"/>
  <c r="X1215" i="1" s="1"/>
  <c r="B1215" i="1" s="1"/>
  <c r="P1154" i="1"/>
  <c r="X1154" i="1" s="1"/>
  <c r="B1154" i="1" s="1"/>
  <c r="C1155" i="1"/>
  <c r="C772" i="1"/>
  <c r="P772" i="1" s="1"/>
  <c r="P771" i="1"/>
  <c r="X771" i="1" s="1"/>
  <c r="B771" i="1" s="1"/>
  <c r="P1124" i="1"/>
  <c r="X1124" i="1" s="1"/>
  <c r="B1124" i="1" s="1"/>
  <c r="C1125" i="1"/>
  <c r="P1243" i="1"/>
  <c r="X1243" i="1" s="1"/>
  <c r="B1243" i="1" s="1"/>
  <c r="C1244" i="1"/>
  <c r="P1360" i="1"/>
  <c r="X1360" i="1" s="1"/>
  <c r="B1360" i="1" s="1"/>
  <c r="C1361" i="1"/>
  <c r="P917" i="1"/>
  <c r="X917" i="1" s="1"/>
  <c r="B917" i="1" s="1"/>
  <c r="C918" i="1"/>
  <c r="P1035" i="1"/>
  <c r="X1035" i="1" s="1"/>
  <c r="B1035" i="1" s="1"/>
  <c r="C1036" i="1"/>
  <c r="P1330" i="1"/>
  <c r="X1330" i="1" s="1"/>
  <c r="B1330" i="1" s="1"/>
  <c r="C1331" i="1"/>
  <c r="C861" i="1"/>
  <c r="P860" i="1"/>
  <c r="X860" i="1" s="1"/>
  <c r="B860" i="1" s="1"/>
  <c r="P1656" i="1"/>
  <c r="X1656" i="1" s="1"/>
  <c r="B1656" i="1" s="1"/>
  <c r="C1657" i="1"/>
  <c r="P1449" i="1"/>
  <c r="X1449" i="1" s="1"/>
  <c r="B1449" i="1" s="1"/>
  <c r="C1450" i="1"/>
  <c r="P1066" i="1"/>
  <c r="X1066" i="1" s="1"/>
  <c r="B1066" i="1" s="1"/>
  <c r="C1067" i="1"/>
  <c r="Y681" i="1"/>
  <c r="C1272" i="1"/>
  <c r="P1271" i="1"/>
  <c r="X1271" i="1" s="1"/>
  <c r="B1271" i="1" s="1"/>
  <c r="P1537" i="1"/>
  <c r="X1537" i="1" s="1"/>
  <c r="B1537" i="1" s="1"/>
  <c r="C1538" i="1"/>
  <c r="P1419" i="1"/>
  <c r="X1419" i="1" s="1"/>
  <c r="B1419" i="1" s="1"/>
  <c r="C1420" i="1"/>
  <c r="AG67" i="1"/>
  <c r="AH67" i="1"/>
  <c r="AE67" i="1" s="1"/>
  <c r="C1684" i="1"/>
  <c r="P1624" i="1"/>
  <c r="X1624" i="1" s="1"/>
  <c r="B1624" i="1" s="1"/>
  <c r="C1625" i="1"/>
  <c r="P1597" i="1"/>
  <c r="X1597" i="1" s="1"/>
  <c r="B1597" i="1" s="1"/>
  <c r="C1598" i="1"/>
  <c r="P1479" i="1"/>
  <c r="X1479" i="1" s="1"/>
  <c r="B1479" i="1" s="1"/>
  <c r="C1480" i="1"/>
  <c r="P1508" i="1"/>
  <c r="X1508" i="1" s="1"/>
  <c r="B1508" i="1" s="1"/>
  <c r="C1509" i="1"/>
  <c r="P1183" i="1"/>
  <c r="X1183" i="1" s="1"/>
  <c r="B1183" i="1" s="1"/>
  <c r="C1184" i="1"/>
  <c r="AJ67" i="1" l="1"/>
  <c r="P1184" i="1"/>
  <c r="X1184" i="1" s="1"/>
  <c r="B1184" i="1" s="1"/>
  <c r="C1185" i="1"/>
  <c r="P1625" i="1"/>
  <c r="X1625" i="1" s="1"/>
  <c r="B1625" i="1" s="1"/>
  <c r="C1626" i="1"/>
  <c r="P1657" i="1"/>
  <c r="X1657" i="1" s="1"/>
  <c r="B1657" i="1" s="1"/>
  <c r="C1658" i="1"/>
  <c r="C919" i="1"/>
  <c r="P918" i="1"/>
  <c r="X918" i="1" s="1"/>
  <c r="B918" i="1" s="1"/>
  <c r="P1007" i="1"/>
  <c r="X1007" i="1" s="1"/>
  <c r="B1007" i="1" s="1"/>
  <c r="C1008" i="1"/>
  <c r="S772" i="1"/>
  <c r="X772" i="1"/>
  <c r="C949" i="1"/>
  <c r="P948" i="1"/>
  <c r="X948" i="1" s="1"/>
  <c r="B948" i="1" s="1"/>
  <c r="P1509" i="1"/>
  <c r="X1509" i="1" s="1"/>
  <c r="B1509" i="1" s="1"/>
  <c r="C1510" i="1"/>
  <c r="P1684" i="1"/>
  <c r="X1684" i="1" s="1"/>
  <c r="B1684" i="1" s="1"/>
  <c r="C1685" i="1"/>
  <c r="C1273" i="1"/>
  <c r="P1272" i="1"/>
  <c r="X1272" i="1" s="1"/>
  <c r="B1272" i="1" s="1"/>
  <c r="P1361" i="1"/>
  <c r="X1361" i="1" s="1"/>
  <c r="B1361" i="1" s="1"/>
  <c r="C1362" i="1"/>
  <c r="P1155" i="1"/>
  <c r="X1155" i="1" s="1"/>
  <c r="B1155" i="1" s="1"/>
  <c r="C1156" i="1"/>
  <c r="AG68" i="1"/>
  <c r="AH68" i="1"/>
  <c r="AE68" i="1" s="1"/>
  <c r="C1715" i="1"/>
  <c r="P861" i="1"/>
  <c r="X861" i="1" s="1"/>
  <c r="B861" i="1" s="1"/>
  <c r="C862" i="1"/>
  <c r="C832" i="1"/>
  <c r="P832" i="1" s="1"/>
  <c r="P831" i="1"/>
  <c r="X831" i="1" s="1"/>
  <c r="B831" i="1" s="1"/>
  <c r="C1305" i="1"/>
  <c r="P1304" i="1"/>
  <c r="X1304" i="1" s="1"/>
  <c r="B1304" i="1" s="1"/>
  <c r="P1480" i="1"/>
  <c r="X1480" i="1" s="1"/>
  <c r="B1480" i="1" s="1"/>
  <c r="C1481" i="1"/>
  <c r="C1068" i="1"/>
  <c r="P1067" i="1"/>
  <c r="X1067" i="1" s="1"/>
  <c r="B1067" i="1" s="1"/>
  <c r="C1332" i="1"/>
  <c r="P1331" i="1"/>
  <c r="X1331" i="1" s="1"/>
  <c r="B1331" i="1" s="1"/>
  <c r="P1244" i="1"/>
  <c r="X1244" i="1" s="1"/>
  <c r="B1244" i="1" s="1"/>
  <c r="C1245" i="1"/>
  <c r="P1096" i="1"/>
  <c r="X1096" i="1" s="1"/>
  <c r="B1096" i="1" s="1"/>
  <c r="C1097" i="1"/>
  <c r="P1420" i="1"/>
  <c r="X1420" i="1" s="1"/>
  <c r="B1420" i="1" s="1"/>
  <c r="C1421" i="1"/>
  <c r="C1217" i="1"/>
  <c r="P1216" i="1"/>
  <c r="X1216" i="1" s="1"/>
  <c r="B1216" i="1" s="1"/>
  <c r="P1598" i="1"/>
  <c r="X1598" i="1" s="1"/>
  <c r="B1598" i="1" s="1"/>
  <c r="C1599" i="1"/>
  <c r="P1450" i="1"/>
  <c r="X1450" i="1" s="1"/>
  <c r="B1450" i="1" s="1"/>
  <c r="C1451" i="1"/>
  <c r="P1036" i="1"/>
  <c r="X1036" i="1" s="1"/>
  <c r="B1036" i="1" s="1"/>
  <c r="C1037" i="1"/>
  <c r="P1125" i="1"/>
  <c r="X1125" i="1" s="1"/>
  <c r="B1125" i="1" s="1"/>
  <c r="C1126" i="1"/>
  <c r="C1569" i="1"/>
  <c r="P1568" i="1"/>
  <c r="X1568" i="1" s="1"/>
  <c r="B1568" i="1" s="1"/>
  <c r="P1392" i="1"/>
  <c r="X1392" i="1" s="1"/>
  <c r="B1392" i="1" s="1"/>
  <c r="C1393" i="1"/>
  <c r="P979" i="1"/>
  <c r="X979" i="1" s="1"/>
  <c r="B979" i="1" s="1"/>
  <c r="C980" i="1"/>
  <c r="P1538" i="1"/>
  <c r="X1538" i="1" s="1"/>
  <c r="B1538" i="1" s="1"/>
  <c r="C1539" i="1"/>
  <c r="AJ68" i="1" l="1"/>
  <c r="Y772" i="1"/>
  <c r="B772" i="1"/>
  <c r="P1539" i="1"/>
  <c r="X1539" i="1" s="1"/>
  <c r="B1539" i="1" s="1"/>
  <c r="C1540" i="1"/>
  <c r="P1126" i="1"/>
  <c r="X1126" i="1" s="1"/>
  <c r="B1126" i="1" s="1"/>
  <c r="C1127" i="1"/>
  <c r="P1217" i="1"/>
  <c r="X1217" i="1" s="1"/>
  <c r="B1217" i="1" s="1"/>
  <c r="C1218" i="1"/>
  <c r="P1332" i="1"/>
  <c r="X1332" i="1" s="1"/>
  <c r="B1332" i="1" s="1"/>
  <c r="C1333" i="1"/>
  <c r="S832" i="1"/>
  <c r="X832" i="1"/>
  <c r="P1362" i="1"/>
  <c r="X1362" i="1" s="1"/>
  <c r="B1362" i="1" s="1"/>
  <c r="C1363" i="1"/>
  <c r="P919" i="1"/>
  <c r="X919" i="1" s="1"/>
  <c r="B919" i="1" s="1"/>
  <c r="C920" i="1"/>
  <c r="P980" i="1"/>
  <c r="X980" i="1" s="1"/>
  <c r="B980" i="1" s="1"/>
  <c r="C981" i="1"/>
  <c r="P1037" i="1"/>
  <c r="X1037" i="1" s="1"/>
  <c r="B1037" i="1" s="1"/>
  <c r="C1038" i="1"/>
  <c r="C1422" i="1"/>
  <c r="P1421" i="1"/>
  <c r="X1421" i="1" s="1"/>
  <c r="B1421" i="1" s="1"/>
  <c r="P862" i="1"/>
  <c r="X862" i="1" s="1"/>
  <c r="B862" i="1" s="1"/>
  <c r="C863" i="1"/>
  <c r="P949" i="1"/>
  <c r="X949" i="1" s="1"/>
  <c r="B949" i="1" s="1"/>
  <c r="C950" i="1"/>
  <c r="P1658" i="1"/>
  <c r="X1658" i="1" s="1"/>
  <c r="B1658" i="1" s="1"/>
  <c r="C1659" i="1"/>
  <c r="P1068" i="1"/>
  <c r="X1068" i="1" s="1"/>
  <c r="B1068" i="1" s="1"/>
  <c r="C1069" i="1"/>
  <c r="P1393" i="1"/>
  <c r="X1393" i="1" s="1"/>
  <c r="B1393" i="1" s="1"/>
  <c r="C1394" i="1"/>
  <c r="C1452" i="1"/>
  <c r="P1451" i="1"/>
  <c r="X1451" i="1" s="1"/>
  <c r="B1451" i="1" s="1"/>
  <c r="P1097" i="1"/>
  <c r="X1097" i="1" s="1"/>
  <c r="B1097" i="1" s="1"/>
  <c r="C1098" i="1"/>
  <c r="P1481" i="1"/>
  <c r="X1481" i="1" s="1"/>
  <c r="B1481" i="1" s="1"/>
  <c r="C1482" i="1"/>
  <c r="C1716" i="1"/>
  <c r="P1715" i="1"/>
  <c r="X1715" i="1" s="1"/>
  <c r="B1715" i="1" s="1"/>
  <c r="P1273" i="1"/>
  <c r="X1273" i="1" s="1"/>
  <c r="B1273" i="1" s="1"/>
  <c r="C1274" i="1"/>
  <c r="P1626" i="1"/>
  <c r="X1626" i="1" s="1"/>
  <c r="B1626" i="1" s="1"/>
  <c r="C1627" i="1"/>
  <c r="AH69" i="1"/>
  <c r="AE69" i="1" s="1"/>
  <c r="AG69" i="1"/>
  <c r="C1746" i="1"/>
  <c r="C1686" i="1"/>
  <c r="P1685" i="1"/>
  <c r="X1685" i="1" s="1"/>
  <c r="B1685" i="1" s="1"/>
  <c r="C1600" i="1"/>
  <c r="P1599" i="1"/>
  <c r="X1599" i="1" s="1"/>
  <c r="B1599" i="1" s="1"/>
  <c r="P1245" i="1"/>
  <c r="X1245" i="1" s="1"/>
  <c r="B1245" i="1" s="1"/>
  <c r="C1246" i="1"/>
  <c r="P1008" i="1"/>
  <c r="X1008" i="1" s="1"/>
  <c r="B1008" i="1" s="1"/>
  <c r="C1009" i="1"/>
  <c r="P1185" i="1"/>
  <c r="X1185" i="1" s="1"/>
  <c r="B1185" i="1" s="1"/>
  <c r="C1186" i="1"/>
  <c r="P1569" i="1"/>
  <c r="X1569" i="1" s="1"/>
  <c r="B1569" i="1" s="1"/>
  <c r="C1570" i="1"/>
  <c r="P1305" i="1"/>
  <c r="X1305" i="1" s="1"/>
  <c r="B1305" i="1" s="1"/>
  <c r="C1306" i="1"/>
  <c r="C1157" i="1"/>
  <c r="P1156" i="1"/>
  <c r="X1156" i="1" s="1"/>
  <c r="B1156" i="1" s="1"/>
  <c r="C1511" i="1"/>
  <c r="P1510" i="1"/>
  <c r="X1510" i="1" s="1"/>
  <c r="B1510" i="1" s="1"/>
  <c r="B832" i="1" l="1"/>
  <c r="AJ69" i="1"/>
  <c r="Y832" i="1"/>
  <c r="P1186" i="1"/>
  <c r="X1186" i="1" s="1"/>
  <c r="B1186" i="1" s="1"/>
  <c r="C1187" i="1"/>
  <c r="P1452" i="1"/>
  <c r="X1452" i="1" s="1"/>
  <c r="B1452" i="1" s="1"/>
  <c r="C1453" i="1"/>
  <c r="P1333" i="1"/>
  <c r="X1333" i="1" s="1"/>
  <c r="B1333" i="1" s="1"/>
  <c r="C1334" i="1"/>
  <c r="P1511" i="1"/>
  <c r="X1511" i="1" s="1"/>
  <c r="B1511" i="1" s="1"/>
  <c r="C1512" i="1"/>
  <c r="C1687" i="1"/>
  <c r="P1686" i="1"/>
  <c r="X1686" i="1" s="1"/>
  <c r="B1686" i="1" s="1"/>
  <c r="C1395" i="1"/>
  <c r="P1394" i="1"/>
  <c r="X1394" i="1" s="1"/>
  <c r="B1394" i="1" s="1"/>
  <c r="P863" i="1"/>
  <c r="X863" i="1" s="1"/>
  <c r="B863" i="1" s="1"/>
  <c r="C864" i="1"/>
  <c r="P920" i="1"/>
  <c r="X920" i="1" s="1"/>
  <c r="B920" i="1" s="1"/>
  <c r="C921" i="1"/>
  <c r="P1009" i="1"/>
  <c r="X1009" i="1" s="1"/>
  <c r="B1009" i="1" s="1"/>
  <c r="C1010" i="1"/>
  <c r="P1746" i="1"/>
  <c r="X1746" i="1" s="1"/>
  <c r="B1746" i="1" s="1"/>
  <c r="C1747" i="1"/>
  <c r="C1717" i="1"/>
  <c r="P1716" i="1"/>
  <c r="X1716" i="1" s="1"/>
  <c r="B1716" i="1" s="1"/>
  <c r="P1218" i="1"/>
  <c r="X1218" i="1" s="1"/>
  <c r="B1218" i="1" s="1"/>
  <c r="C1219" i="1"/>
  <c r="P1157" i="1"/>
  <c r="X1157" i="1" s="1"/>
  <c r="B1157" i="1" s="1"/>
  <c r="C1158" i="1"/>
  <c r="P1482" i="1"/>
  <c r="X1482" i="1" s="1"/>
  <c r="B1482" i="1" s="1"/>
  <c r="C1483" i="1"/>
  <c r="P1069" i="1"/>
  <c r="X1069" i="1" s="1"/>
  <c r="B1069" i="1" s="1"/>
  <c r="C1070" i="1"/>
  <c r="P1363" i="1"/>
  <c r="X1363" i="1" s="1"/>
  <c r="B1363" i="1" s="1"/>
  <c r="C1364" i="1"/>
  <c r="P1306" i="1"/>
  <c r="X1306" i="1" s="1"/>
  <c r="B1306" i="1" s="1"/>
  <c r="C1307" i="1"/>
  <c r="P1246" i="1"/>
  <c r="X1246" i="1" s="1"/>
  <c r="B1246" i="1" s="1"/>
  <c r="C1247" i="1"/>
  <c r="C1776" i="1"/>
  <c r="AH70" i="1"/>
  <c r="AE70" i="1" s="1"/>
  <c r="AG70" i="1"/>
  <c r="P1422" i="1"/>
  <c r="X1422" i="1" s="1"/>
  <c r="B1422" i="1" s="1"/>
  <c r="C1423" i="1"/>
  <c r="P1127" i="1"/>
  <c r="X1127" i="1" s="1"/>
  <c r="B1127" i="1" s="1"/>
  <c r="C1128" i="1"/>
  <c r="P1627" i="1"/>
  <c r="X1627" i="1" s="1"/>
  <c r="B1627" i="1" s="1"/>
  <c r="C1628" i="1"/>
  <c r="P1098" i="1"/>
  <c r="X1098" i="1" s="1"/>
  <c r="B1098" i="1" s="1"/>
  <c r="C1099" i="1"/>
  <c r="P1659" i="1"/>
  <c r="X1659" i="1" s="1"/>
  <c r="B1659" i="1" s="1"/>
  <c r="C1660" i="1"/>
  <c r="C1039" i="1"/>
  <c r="P1038" i="1"/>
  <c r="X1038" i="1" s="1"/>
  <c r="B1038" i="1" s="1"/>
  <c r="P1570" i="1"/>
  <c r="X1570" i="1" s="1"/>
  <c r="B1570" i="1" s="1"/>
  <c r="C1571" i="1"/>
  <c r="P1540" i="1"/>
  <c r="X1540" i="1" s="1"/>
  <c r="B1540" i="1" s="1"/>
  <c r="C1541" i="1"/>
  <c r="P1600" i="1"/>
  <c r="X1600" i="1" s="1"/>
  <c r="B1600" i="1" s="1"/>
  <c r="C1601" i="1"/>
  <c r="P1274" i="1"/>
  <c r="X1274" i="1" s="1"/>
  <c r="B1274" i="1" s="1"/>
  <c r="C1275" i="1"/>
  <c r="P950" i="1"/>
  <c r="X950" i="1" s="1"/>
  <c r="B950" i="1" s="1"/>
  <c r="C951" i="1"/>
  <c r="C982" i="1"/>
  <c r="P981" i="1"/>
  <c r="X981" i="1" s="1"/>
  <c r="B981" i="1" s="1"/>
  <c r="AJ70" i="1" l="1"/>
  <c r="P1364" i="1"/>
  <c r="X1364" i="1" s="1"/>
  <c r="B1364" i="1" s="1"/>
  <c r="C1365" i="1"/>
  <c r="C1220" i="1"/>
  <c r="P1219" i="1"/>
  <c r="X1219" i="1" s="1"/>
  <c r="B1219" i="1" s="1"/>
  <c r="C922" i="1"/>
  <c r="P922" i="1" s="1"/>
  <c r="P921" i="1"/>
  <c r="X921" i="1" s="1"/>
  <c r="B921" i="1" s="1"/>
  <c r="C1513" i="1"/>
  <c r="P1512" i="1"/>
  <c r="X1512" i="1" s="1"/>
  <c r="B1512" i="1" s="1"/>
  <c r="P1541" i="1"/>
  <c r="X1541" i="1" s="1"/>
  <c r="B1541" i="1" s="1"/>
  <c r="C1542" i="1"/>
  <c r="P1099" i="1"/>
  <c r="X1099" i="1" s="1"/>
  <c r="B1099" i="1" s="1"/>
  <c r="C1100" i="1"/>
  <c r="P982" i="1"/>
  <c r="X982" i="1" s="1"/>
  <c r="B982" i="1" s="1"/>
  <c r="C983" i="1"/>
  <c r="P983" i="1" s="1"/>
  <c r="AG71" i="1"/>
  <c r="AH71" i="1"/>
  <c r="AE71" i="1" s="1"/>
  <c r="C1809" i="1"/>
  <c r="P1070" i="1"/>
  <c r="X1070" i="1" s="1"/>
  <c r="B1070" i="1" s="1"/>
  <c r="C1071" i="1"/>
  <c r="P864" i="1"/>
  <c r="X864" i="1" s="1"/>
  <c r="B864" i="1" s="1"/>
  <c r="C865" i="1"/>
  <c r="P865" i="1" s="1"/>
  <c r="P1334" i="1"/>
  <c r="X1334" i="1" s="1"/>
  <c r="B1334" i="1" s="1"/>
  <c r="C1335" i="1"/>
  <c r="P951" i="1"/>
  <c r="X951" i="1" s="1"/>
  <c r="B951" i="1" s="1"/>
  <c r="C952" i="1"/>
  <c r="P1571" i="1"/>
  <c r="X1571" i="1" s="1"/>
  <c r="B1571" i="1" s="1"/>
  <c r="C1572" i="1"/>
  <c r="P1628" i="1"/>
  <c r="X1628" i="1" s="1"/>
  <c r="B1628" i="1" s="1"/>
  <c r="C1629" i="1"/>
  <c r="C1777" i="1"/>
  <c r="P1776" i="1"/>
  <c r="X1776" i="1" s="1"/>
  <c r="B1776" i="1" s="1"/>
  <c r="P1717" i="1"/>
  <c r="X1717" i="1" s="1"/>
  <c r="B1717" i="1" s="1"/>
  <c r="C1718" i="1"/>
  <c r="P1247" i="1"/>
  <c r="X1247" i="1" s="1"/>
  <c r="B1247" i="1" s="1"/>
  <c r="C1248" i="1"/>
  <c r="P1483" i="1"/>
  <c r="X1483" i="1" s="1"/>
  <c r="B1483" i="1" s="1"/>
  <c r="C1484" i="1"/>
  <c r="C1748" i="1"/>
  <c r="P1747" i="1"/>
  <c r="X1747" i="1" s="1"/>
  <c r="B1747" i="1" s="1"/>
  <c r="C1454" i="1"/>
  <c r="P1453" i="1"/>
  <c r="X1453" i="1" s="1"/>
  <c r="B1453" i="1" s="1"/>
  <c r="P1275" i="1"/>
  <c r="X1275" i="1" s="1"/>
  <c r="B1275" i="1" s="1"/>
  <c r="C1276" i="1"/>
  <c r="P1128" i="1"/>
  <c r="X1128" i="1" s="1"/>
  <c r="B1128" i="1" s="1"/>
  <c r="C1129" i="1"/>
  <c r="P1395" i="1"/>
  <c r="X1395" i="1" s="1"/>
  <c r="B1395" i="1" s="1"/>
  <c r="C1396" i="1"/>
  <c r="C1040" i="1"/>
  <c r="P1039" i="1"/>
  <c r="X1039" i="1" s="1"/>
  <c r="B1039" i="1" s="1"/>
  <c r="P1307" i="1"/>
  <c r="X1307" i="1" s="1"/>
  <c r="B1307" i="1" s="1"/>
  <c r="C1308" i="1"/>
  <c r="P1158" i="1"/>
  <c r="X1158" i="1" s="1"/>
  <c r="B1158" i="1" s="1"/>
  <c r="C1159" i="1"/>
  <c r="P1010" i="1"/>
  <c r="X1010" i="1" s="1"/>
  <c r="B1010" i="1" s="1"/>
  <c r="C1011" i="1"/>
  <c r="P1187" i="1"/>
  <c r="X1187" i="1" s="1"/>
  <c r="B1187" i="1" s="1"/>
  <c r="C1188" i="1"/>
  <c r="P1601" i="1"/>
  <c r="X1601" i="1" s="1"/>
  <c r="B1601" i="1" s="1"/>
  <c r="C1602" i="1"/>
  <c r="P1660" i="1"/>
  <c r="X1660" i="1" s="1"/>
  <c r="B1660" i="1" s="1"/>
  <c r="C1661" i="1"/>
  <c r="P1423" i="1"/>
  <c r="X1423" i="1" s="1"/>
  <c r="B1423" i="1" s="1"/>
  <c r="C1424" i="1"/>
  <c r="P1687" i="1"/>
  <c r="X1687" i="1" s="1"/>
  <c r="B1687" i="1" s="1"/>
  <c r="C1688" i="1"/>
  <c r="AJ71" i="1" l="1"/>
  <c r="P1040" i="1"/>
  <c r="X1040" i="1" s="1"/>
  <c r="B1040" i="1" s="1"/>
  <c r="C1041" i="1"/>
  <c r="C1455" i="1"/>
  <c r="P1454" i="1"/>
  <c r="X1454" i="1" s="1"/>
  <c r="B1454" i="1" s="1"/>
  <c r="AH72" i="1"/>
  <c r="AE72" i="1" s="1"/>
  <c r="AG72" i="1"/>
  <c r="C1837" i="1"/>
  <c r="P1424" i="1"/>
  <c r="X1424" i="1" s="1"/>
  <c r="B1424" i="1" s="1"/>
  <c r="C1425" i="1"/>
  <c r="P1011" i="1"/>
  <c r="X1011" i="1" s="1"/>
  <c r="B1011" i="1" s="1"/>
  <c r="C1012" i="1"/>
  <c r="P1396" i="1"/>
  <c r="X1396" i="1" s="1"/>
  <c r="B1396" i="1" s="1"/>
  <c r="C1397" i="1"/>
  <c r="P1335" i="1"/>
  <c r="X1335" i="1" s="1"/>
  <c r="B1335" i="1" s="1"/>
  <c r="C1336" i="1"/>
  <c r="P1513" i="1"/>
  <c r="X1513" i="1" s="1"/>
  <c r="B1513" i="1" s="1"/>
  <c r="C1514" i="1"/>
  <c r="P1748" i="1"/>
  <c r="X1748" i="1" s="1"/>
  <c r="B1748" i="1" s="1"/>
  <c r="C1749" i="1"/>
  <c r="P1777" i="1"/>
  <c r="X1777" i="1" s="1"/>
  <c r="B1777" i="1" s="1"/>
  <c r="C1778" i="1"/>
  <c r="S983" i="1"/>
  <c r="X983" i="1"/>
  <c r="P1661" i="1"/>
  <c r="X1661" i="1" s="1"/>
  <c r="B1661" i="1" s="1"/>
  <c r="C1662" i="1"/>
  <c r="C1160" i="1"/>
  <c r="P1159" i="1"/>
  <c r="X1159" i="1" s="1"/>
  <c r="B1159" i="1" s="1"/>
  <c r="P1129" i="1"/>
  <c r="X1129" i="1" s="1"/>
  <c r="B1129" i="1" s="1"/>
  <c r="C1130" i="1"/>
  <c r="P1484" i="1"/>
  <c r="X1484" i="1" s="1"/>
  <c r="B1484" i="1" s="1"/>
  <c r="C1485" i="1"/>
  <c r="P1629" i="1"/>
  <c r="X1629" i="1" s="1"/>
  <c r="B1629" i="1" s="1"/>
  <c r="C1630" i="1"/>
  <c r="S865" i="1"/>
  <c r="X865" i="1"/>
  <c r="S922" i="1"/>
  <c r="X922" i="1"/>
  <c r="P1100" i="1"/>
  <c r="X1100" i="1" s="1"/>
  <c r="B1100" i="1" s="1"/>
  <c r="C1101" i="1"/>
  <c r="P1602" i="1"/>
  <c r="X1602" i="1" s="1"/>
  <c r="B1602" i="1" s="1"/>
  <c r="C1603" i="1"/>
  <c r="P1308" i="1"/>
  <c r="X1308" i="1" s="1"/>
  <c r="B1308" i="1" s="1"/>
  <c r="C1309" i="1"/>
  <c r="P1276" i="1"/>
  <c r="X1276" i="1" s="1"/>
  <c r="B1276" i="1" s="1"/>
  <c r="C1277" i="1"/>
  <c r="P1248" i="1"/>
  <c r="X1248" i="1" s="1"/>
  <c r="B1248" i="1" s="1"/>
  <c r="C1249" i="1"/>
  <c r="P1572" i="1"/>
  <c r="X1572" i="1" s="1"/>
  <c r="B1572" i="1" s="1"/>
  <c r="C1573" i="1"/>
  <c r="C1072" i="1"/>
  <c r="P1071" i="1"/>
  <c r="X1071" i="1" s="1"/>
  <c r="B1071" i="1" s="1"/>
  <c r="P1220" i="1"/>
  <c r="X1220" i="1" s="1"/>
  <c r="B1220" i="1" s="1"/>
  <c r="C1221" i="1"/>
  <c r="P1542" i="1"/>
  <c r="X1542" i="1" s="1"/>
  <c r="B1542" i="1" s="1"/>
  <c r="C1543" i="1"/>
  <c r="P1365" i="1"/>
  <c r="X1365" i="1" s="1"/>
  <c r="B1365" i="1" s="1"/>
  <c r="C1366" i="1"/>
  <c r="P1688" i="1"/>
  <c r="X1688" i="1" s="1"/>
  <c r="B1688" i="1" s="1"/>
  <c r="C1689" i="1"/>
  <c r="P1188" i="1"/>
  <c r="X1188" i="1" s="1"/>
  <c r="B1188" i="1" s="1"/>
  <c r="C1189" i="1"/>
  <c r="P1718" i="1"/>
  <c r="X1718" i="1" s="1"/>
  <c r="B1718" i="1" s="1"/>
  <c r="C1719" i="1"/>
  <c r="P952" i="1"/>
  <c r="X952" i="1" s="1"/>
  <c r="B952" i="1" s="1"/>
  <c r="C953" i="1"/>
  <c r="P1809" i="1"/>
  <c r="X1809" i="1" s="1"/>
  <c r="B1809" i="1" s="1"/>
  <c r="C1810" i="1"/>
  <c r="B865" i="1" l="1"/>
  <c r="AJ72" i="1"/>
  <c r="Y865" i="1"/>
  <c r="Y922" i="1"/>
  <c r="Y983" i="1"/>
  <c r="C1337" i="1"/>
  <c r="P1336" i="1"/>
  <c r="X1336" i="1" s="1"/>
  <c r="B1336" i="1" s="1"/>
  <c r="AH73" i="1"/>
  <c r="AE73" i="1" s="1"/>
  <c r="AG73" i="1"/>
  <c r="P1689" i="1"/>
  <c r="X1689" i="1" s="1"/>
  <c r="B1689" i="1" s="1"/>
  <c r="C1690" i="1"/>
  <c r="P1309" i="1"/>
  <c r="X1309" i="1" s="1"/>
  <c r="B1309" i="1" s="1"/>
  <c r="C1310" i="1"/>
  <c r="C1131" i="1"/>
  <c r="P1130" i="1"/>
  <c r="X1130" i="1" s="1"/>
  <c r="B1130" i="1" s="1"/>
  <c r="P1837" i="1"/>
  <c r="X1837" i="1" s="1"/>
  <c r="B1837" i="1" s="1"/>
  <c r="C1838" i="1"/>
  <c r="C1073" i="1"/>
  <c r="P1072" i="1"/>
  <c r="X1072" i="1" s="1"/>
  <c r="B1072" i="1" s="1"/>
  <c r="P1778" i="1"/>
  <c r="X1778" i="1" s="1"/>
  <c r="B1778" i="1" s="1"/>
  <c r="C1779" i="1"/>
  <c r="C1398" i="1"/>
  <c r="P1397" i="1"/>
  <c r="X1397" i="1" s="1"/>
  <c r="B1397" i="1" s="1"/>
  <c r="C954" i="1"/>
  <c r="P954" i="1" s="1"/>
  <c r="P953" i="1"/>
  <c r="X953" i="1" s="1"/>
  <c r="B953" i="1" s="1"/>
  <c r="P1366" i="1"/>
  <c r="X1366" i="1" s="1"/>
  <c r="B1366" i="1" s="1"/>
  <c r="C1367" i="1"/>
  <c r="P1573" i="1"/>
  <c r="X1573" i="1" s="1"/>
  <c r="B1573" i="1" s="1"/>
  <c r="C1574" i="1"/>
  <c r="P1603" i="1"/>
  <c r="X1603" i="1" s="1"/>
  <c r="B1603" i="1" s="1"/>
  <c r="C1604" i="1"/>
  <c r="C1161" i="1"/>
  <c r="P1160" i="1"/>
  <c r="X1160" i="1" s="1"/>
  <c r="B1160" i="1" s="1"/>
  <c r="P1749" i="1"/>
  <c r="X1749" i="1" s="1"/>
  <c r="B1749" i="1" s="1"/>
  <c r="C1750" i="1"/>
  <c r="C1013" i="1"/>
  <c r="P1013" i="1" s="1"/>
  <c r="P1012" i="1"/>
  <c r="X1012" i="1" s="1"/>
  <c r="B1012" i="1" s="1"/>
  <c r="P1810" i="1"/>
  <c r="X1810" i="1" s="1"/>
  <c r="B1810" i="1" s="1"/>
  <c r="C1811" i="1"/>
  <c r="P1719" i="1"/>
  <c r="X1719" i="1" s="1"/>
  <c r="B1719" i="1" s="1"/>
  <c r="C1720" i="1"/>
  <c r="P1543" i="1"/>
  <c r="X1543" i="1" s="1"/>
  <c r="B1543" i="1" s="1"/>
  <c r="C1544" i="1"/>
  <c r="P1249" i="1"/>
  <c r="X1249" i="1" s="1"/>
  <c r="B1249" i="1" s="1"/>
  <c r="C1250" i="1"/>
  <c r="P1101" i="1"/>
  <c r="X1101" i="1" s="1"/>
  <c r="B1101" i="1" s="1"/>
  <c r="C1102" i="1"/>
  <c r="P1630" i="1"/>
  <c r="X1630" i="1" s="1"/>
  <c r="B1630" i="1" s="1"/>
  <c r="C1631" i="1"/>
  <c r="P1662" i="1"/>
  <c r="X1662" i="1" s="1"/>
  <c r="B1662" i="1" s="1"/>
  <c r="C1663" i="1"/>
  <c r="P1455" i="1"/>
  <c r="X1455" i="1" s="1"/>
  <c r="B1455" i="1" s="1"/>
  <c r="C1456" i="1"/>
  <c r="C1515" i="1"/>
  <c r="P1514" i="1"/>
  <c r="X1514" i="1" s="1"/>
  <c r="B1514" i="1" s="1"/>
  <c r="P1425" i="1"/>
  <c r="X1425" i="1" s="1"/>
  <c r="B1425" i="1" s="1"/>
  <c r="C1426" i="1"/>
  <c r="C1042" i="1"/>
  <c r="P1041" i="1"/>
  <c r="X1041" i="1" s="1"/>
  <c r="B1041" i="1" s="1"/>
  <c r="P1189" i="1"/>
  <c r="X1189" i="1" s="1"/>
  <c r="B1189" i="1" s="1"/>
  <c r="C1190" i="1"/>
  <c r="P1221" i="1"/>
  <c r="X1221" i="1" s="1"/>
  <c r="B1221" i="1" s="1"/>
  <c r="C1222" i="1"/>
  <c r="P1277" i="1"/>
  <c r="X1277" i="1" s="1"/>
  <c r="B1277" i="1" s="1"/>
  <c r="C1278" i="1"/>
  <c r="B922" i="1"/>
  <c r="P1485" i="1"/>
  <c r="X1485" i="1" s="1"/>
  <c r="B1485" i="1" s="1"/>
  <c r="C1486" i="1"/>
  <c r="B983" i="1"/>
  <c r="AJ73" i="1" l="1"/>
  <c r="P1042" i="1"/>
  <c r="X1042" i="1" s="1"/>
  <c r="B1042" i="1" s="1"/>
  <c r="C1043" i="1"/>
  <c r="C1074" i="1"/>
  <c r="P1073" i="1"/>
  <c r="X1073" i="1" s="1"/>
  <c r="B1073" i="1" s="1"/>
  <c r="P1278" i="1"/>
  <c r="X1278" i="1" s="1"/>
  <c r="B1278" i="1" s="1"/>
  <c r="C1279" i="1"/>
  <c r="P1426" i="1"/>
  <c r="X1426" i="1" s="1"/>
  <c r="B1426" i="1" s="1"/>
  <c r="C1427" i="1"/>
  <c r="P1631" i="1"/>
  <c r="X1631" i="1" s="1"/>
  <c r="B1631" i="1" s="1"/>
  <c r="C1632" i="1"/>
  <c r="P1720" i="1"/>
  <c r="X1720" i="1" s="1"/>
  <c r="B1720" i="1" s="1"/>
  <c r="C1721" i="1"/>
  <c r="P1838" i="1"/>
  <c r="X1838" i="1" s="1"/>
  <c r="B1838" i="1" s="1"/>
  <c r="C1839" i="1"/>
  <c r="P1161" i="1"/>
  <c r="X1161" i="1" s="1"/>
  <c r="B1161" i="1" s="1"/>
  <c r="C1162" i="1"/>
  <c r="S954" i="1"/>
  <c r="X954" i="1"/>
  <c r="C1869" i="1"/>
  <c r="P1222" i="1"/>
  <c r="X1222" i="1" s="1"/>
  <c r="B1222" i="1" s="1"/>
  <c r="C1223" i="1"/>
  <c r="C1103" i="1"/>
  <c r="P1102" i="1"/>
  <c r="X1102" i="1" s="1"/>
  <c r="B1102" i="1" s="1"/>
  <c r="P1811" i="1"/>
  <c r="X1811" i="1" s="1"/>
  <c r="B1811" i="1" s="1"/>
  <c r="C1812" i="1"/>
  <c r="C1605" i="1"/>
  <c r="P1604" i="1"/>
  <c r="X1604" i="1" s="1"/>
  <c r="B1604" i="1" s="1"/>
  <c r="AG74" i="1"/>
  <c r="AH74" i="1"/>
  <c r="AE74" i="1" s="1"/>
  <c r="C1900" i="1"/>
  <c r="P1515" i="1"/>
  <c r="X1515" i="1" s="1"/>
  <c r="B1515" i="1" s="1"/>
  <c r="C1516" i="1"/>
  <c r="P1398" i="1"/>
  <c r="X1398" i="1" s="1"/>
  <c r="B1398" i="1" s="1"/>
  <c r="C1399" i="1"/>
  <c r="P1131" i="1"/>
  <c r="X1131" i="1" s="1"/>
  <c r="B1131" i="1" s="1"/>
  <c r="C1132" i="1"/>
  <c r="C1191" i="1"/>
  <c r="P1190" i="1"/>
  <c r="X1190" i="1" s="1"/>
  <c r="B1190" i="1" s="1"/>
  <c r="P1456" i="1"/>
  <c r="X1456" i="1" s="1"/>
  <c r="B1456" i="1" s="1"/>
  <c r="C1457" i="1"/>
  <c r="P1250" i="1"/>
  <c r="X1250" i="1" s="1"/>
  <c r="B1250" i="1" s="1"/>
  <c r="C1251" i="1"/>
  <c r="P1574" i="1"/>
  <c r="X1574" i="1" s="1"/>
  <c r="B1574" i="1" s="1"/>
  <c r="C1575" i="1"/>
  <c r="P1779" i="1"/>
  <c r="X1779" i="1" s="1"/>
  <c r="B1779" i="1" s="1"/>
  <c r="C1780" i="1"/>
  <c r="P1310" i="1"/>
  <c r="X1310" i="1" s="1"/>
  <c r="B1310" i="1" s="1"/>
  <c r="C1311" i="1"/>
  <c r="P1337" i="1"/>
  <c r="X1337" i="1" s="1"/>
  <c r="B1337" i="1" s="1"/>
  <c r="C1338" i="1"/>
  <c r="P1486" i="1"/>
  <c r="X1486" i="1" s="1"/>
  <c r="B1486" i="1" s="1"/>
  <c r="C1487" i="1"/>
  <c r="S1013" i="1"/>
  <c r="X1013" i="1"/>
  <c r="P1663" i="1"/>
  <c r="X1663" i="1" s="1"/>
  <c r="B1663" i="1" s="1"/>
  <c r="C1664" i="1"/>
  <c r="P1544" i="1"/>
  <c r="X1544" i="1" s="1"/>
  <c r="B1544" i="1" s="1"/>
  <c r="C1545" i="1"/>
  <c r="P1750" i="1"/>
  <c r="X1750" i="1" s="1"/>
  <c r="B1750" i="1" s="1"/>
  <c r="C1751" i="1"/>
  <c r="P1367" i="1"/>
  <c r="X1367" i="1" s="1"/>
  <c r="B1367" i="1" s="1"/>
  <c r="C1368" i="1"/>
  <c r="P1690" i="1"/>
  <c r="X1690" i="1" s="1"/>
  <c r="B1690" i="1" s="1"/>
  <c r="C1691" i="1"/>
  <c r="B954" i="1" l="1"/>
  <c r="Y1013" i="1"/>
  <c r="Y954" i="1"/>
  <c r="P1780" i="1"/>
  <c r="X1780" i="1" s="1"/>
  <c r="B1780" i="1" s="1"/>
  <c r="C1781" i="1"/>
  <c r="P1900" i="1"/>
  <c r="X1900" i="1" s="1"/>
  <c r="B1900" i="1" s="1"/>
  <c r="C1901" i="1"/>
  <c r="P1103" i="1"/>
  <c r="X1103" i="1" s="1"/>
  <c r="B1103" i="1" s="1"/>
  <c r="C1104" i="1"/>
  <c r="C1163" i="1"/>
  <c r="P1162" i="1"/>
  <c r="X1162" i="1" s="1"/>
  <c r="B1162" i="1" s="1"/>
  <c r="P1427" i="1"/>
  <c r="X1427" i="1" s="1"/>
  <c r="B1427" i="1" s="1"/>
  <c r="C1428" i="1"/>
  <c r="P1751" i="1"/>
  <c r="X1751" i="1" s="1"/>
  <c r="B1751" i="1" s="1"/>
  <c r="C1752" i="1"/>
  <c r="C1192" i="1"/>
  <c r="P1191" i="1"/>
  <c r="X1191" i="1" s="1"/>
  <c r="B1191" i="1" s="1"/>
  <c r="AG75" i="1"/>
  <c r="AH75" i="1"/>
  <c r="AE75" i="1" s="1"/>
  <c r="C1929" i="1"/>
  <c r="P1223" i="1"/>
  <c r="X1223" i="1" s="1"/>
  <c r="B1223" i="1" s="1"/>
  <c r="C1224" i="1"/>
  <c r="P1487" i="1"/>
  <c r="X1487" i="1" s="1"/>
  <c r="B1487" i="1" s="1"/>
  <c r="C1488" i="1"/>
  <c r="C1576" i="1"/>
  <c r="P1575" i="1"/>
  <c r="X1575" i="1" s="1"/>
  <c r="B1575" i="1" s="1"/>
  <c r="P1132" i="1"/>
  <c r="X1132" i="1" s="1"/>
  <c r="B1132" i="1" s="1"/>
  <c r="C1133" i="1"/>
  <c r="AJ74" i="1"/>
  <c r="P1839" i="1"/>
  <c r="X1839" i="1" s="1"/>
  <c r="B1839" i="1" s="1"/>
  <c r="C1840" i="1"/>
  <c r="P1279" i="1"/>
  <c r="X1279" i="1" s="1"/>
  <c r="B1279" i="1" s="1"/>
  <c r="C1280" i="1"/>
  <c r="P1545" i="1"/>
  <c r="X1545" i="1" s="1"/>
  <c r="B1545" i="1" s="1"/>
  <c r="C1546" i="1"/>
  <c r="P1869" i="1"/>
  <c r="X1869" i="1" s="1"/>
  <c r="B1869" i="1" s="1"/>
  <c r="C1870" i="1"/>
  <c r="P1338" i="1"/>
  <c r="X1338" i="1" s="1"/>
  <c r="B1338" i="1" s="1"/>
  <c r="C1339" i="1"/>
  <c r="P1251" i="1"/>
  <c r="X1251" i="1" s="1"/>
  <c r="B1251" i="1" s="1"/>
  <c r="C1252" i="1"/>
  <c r="P1399" i="1"/>
  <c r="X1399" i="1" s="1"/>
  <c r="B1399" i="1" s="1"/>
  <c r="C1400" i="1"/>
  <c r="P1605" i="1"/>
  <c r="X1605" i="1" s="1"/>
  <c r="B1605" i="1" s="1"/>
  <c r="C1606" i="1"/>
  <c r="P1721" i="1"/>
  <c r="X1721" i="1" s="1"/>
  <c r="B1721" i="1" s="1"/>
  <c r="C1722" i="1"/>
  <c r="P1691" i="1"/>
  <c r="X1691" i="1" s="1"/>
  <c r="B1691" i="1" s="1"/>
  <c r="C1692" i="1"/>
  <c r="P1664" i="1"/>
  <c r="X1664" i="1" s="1"/>
  <c r="B1664" i="1" s="1"/>
  <c r="C1665" i="1"/>
  <c r="C1813" i="1"/>
  <c r="P1812" i="1"/>
  <c r="X1812" i="1" s="1"/>
  <c r="B1812" i="1" s="1"/>
  <c r="P1074" i="1"/>
  <c r="X1074" i="1" s="1"/>
  <c r="B1074" i="1" s="1"/>
  <c r="C1075" i="1"/>
  <c r="P1075" i="1" s="1"/>
  <c r="P1311" i="1"/>
  <c r="X1311" i="1" s="1"/>
  <c r="B1311" i="1" s="1"/>
  <c r="C1312" i="1"/>
  <c r="C1458" i="1"/>
  <c r="P1457" i="1"/>
  <c r="X1457" i="1" s="1"/>
  <c r="B1457" i="1" s="1"/>
  <c r="P1516" i="1"/>
  <c r="X1516" i="1" s="1"/>
  <c r="B1516" i="1" s="1"/>
  <c r="C1517" i="1"/>
  <c r="P1632" i="1"/>
  <c r="X1632" i="1" s="1"/>
  <c r="B1632" i="1" s="1"/>
  <c r="C1633" i="1"/>
  <c r="P1043" i="1"/>
  <c r="X1043" i="1" s="1"/>
  <c r="B1043" i="1" s="1"/>
  <c r="C1044" i="1"/>
  <c r="P1368" i="1"/>
  <c r="X1368" i="1" s="1"/>
  <c r="B1368" i="1" s="1"/>
  <c r="C1369" i="1"/>
  <c r="B1013" i="1"/>
  <c r="AJ75" i="1" l="1"/>
  <c r="P1369" i="1"/>
  <c r="X1369" i="1" s="1"/>
  <c r="B1369" i="1" s="1"/>
  <c r="C1370" i="1"/>
  <c r="P1665" i="1"/>
  <c r="X1665" i="1" s="1"/>
  <c r="B1665" i="1" s="1"/>
  <c r="C1666" i="1"/>
  <c r="P1400" i="1"/>
  <c r="X1400" i="1" s="1"/>
  <c r="B1400" i="1" s="1"/>
  <c r="C1401" i="1"/>
  <c r="C1547" i="1"/>
  <c r="P1546" i="1"/>
  <c r="X1546" i="1" s="1"/>
  <c r="B1546" i="1" s="1"/>
  <c r="C1960" i="1"/>
  <c r="AH76" i="1"/>
  <c r="AE76" i="1" s="1"/>
  <c r="AG76" i="1"/>
  <c r="P1163" i="1"/>
  <c r="X1163" i="1" s="1"/>
  <c r="B1163" i="1" s="1"/>
  <c r="C1164" i="1"/>
  <c r="P1044" i="1"/>
  <c r="X1044" i="1" s="1"/>
  <c r="B1044" i="1" s="1"/>
  <c r="C1045" i="1"/>
  <c r="P1045" i="1" s="1"/>
  <c r="P1312" i="1"/>
  <c r="X1312" i="1" s="1"/>
  <c r="B1312" i="1" s="1"/>
  <c r="C1313" i="1"/>
  <c r="C1693" i="1"/>
  <c r="P1692" i="1"/>
  <c r="X1692" i="1" s="1"/>
  <c r="B1692" i="1" s="1"/>
  <c r="P1252" i="1"/>
  <c r="X1252" i="1" s="1"/>
  <c r="B1252" i="1" s="1"/>
  <c r="C1253" i="1"/>
  <c r="P1280" i="1"/>
  <c r="X1280" i="1" s="1"/>
  <c r="B1280" i="1" s="1"/>
  <c r="C1281" i="1"/>
  <c r="P1576" i="1"/>
  <c r="X1576" i="1" s="1"/>
  <c r="B1576" i="1" s="1"/>
  <c r="C1577" i="1"/>
  <c r="P1104" i="1"/>
  <c r="X1104" i="1" s="1"/>
  <c r="B1104" i="1" s="1"/>
  <c r="C1105" i="1"/>
  <c r="P1105" i="1" s="1"/>
  <c r="P1488" i="1"/>
  <c r="X1488" i="1" s="1"/>
  <c r="B1488" i="1" s="1"/>
  <c r="C1489" i="1"/>
  <c r="C1193" i="1"/>
  <c r="P1192" i="1"/>
  <c r="X1192" i="1" s="1"/>
  <c r="B1192" i="1" s="1"/>
  <c r="P1633" i="1"/>
  <c r="X1633" i="1" s="1"/>
  <c r="B1633" i="1" s="1"/>
  <c r="C1634" i="1"/>
  <c r="S1075" i="1"/>
  <c r="X1075" i="1"/>
  <c r="C1723" i="1"/>
  <c r="P1722" i="1"/>
  <c r="X1722" i="1" s="1"/>
  <c r="B1722" i="1" s="1"/>
  <c r="C1340" i="1"/>
  <c r="P1339" i="1"/>
  <c r="X1339" i="1" s="1"/>
  <c r="B1339" i="1" s="1"/>
  <c r="P1840" i="1"/>
  <c r="X1840" i="1" s="1"/>
  <c r="B1840" i="1" s="1"/>
  <c r="C1841" i="1"/>
  <c r="P1752" i="1"/>
  <c r="X1752" i="1" s="1"/>
  <c r="B1752" i="1" s="1"/>
  <c r="C1753" i="1"/>
  <c r="P1901" i="1"/>
  <c r="X1901" i="1" s="1"/>
  <c r="B1901" i="1" s="1"/>
  <c r="C1902" i="1"/>
  <c r="C1225" i="1"/>
  <c r="P1224" i="1"/>
  <c r="X1224" i="1" s="1"/>
  <c r="B1224" i="1" s="1"/>
  <c r="P1458" i="1"/>
  <c r="X1458" i="1" s="1"/>
  <c r="B1458" i="1" s="1"/>
  <c r="C1459" i="1"/>
  <c r="P1517" i="1"/>
  <c r="X1517" i="1" s="1"/>
  <c r="B1517" i="1" s="1"/>
  <c r="C1518" i="1"/>
  <c r="P1606" i="1"/>
  <c r="X1606" i="1" s="1"/>
  <c r="B1606" i="1" s="1"/>
  <c r="C1607" i="1"/>
  <c r="C1871" i="1"/>
  <c r="P1870" i="1"/>
  <c r="X1870" i="1" s="1"/>
  <c r="B1870" i="1" s="1"/>
  <c r="C1429" i="1"/>
  <c r="P1428" i="1"/>
  <c r="X1428" i="1" s="1"/>
  <c r="B1428" i="1" s="1"/>
  <c r="P1781" i="1"/>
  <c r="X1781" i="1" s="1"/>
  <c r="B1781" i="1" s="1"/>
  <c r="C1782" i="1"/>
  <c r="P1813" i="1"/>
  <c r="X1813" i="1" s="1"/>
  <c r="B1813" i="1" s="1"/>
  <c r="C1814" i="1"/>
  <c r="P1133" i="1"/>
  <c r="X1133" i="1" s="1"/>
  <c r="B1133" i="1" s="1"/>
  <c r="C1134" i="1"/>
  <c r="P1929" i="1"/>
  <c r="X1929" i="1" s="1"/>
  <c r="B1929" i="1" s="1"/>
  <c r="C1930" i="1"/>
  <c r="AJ76" i="1" l="1"/>
  <c r="Y1075" i="1"/>
  <c r="B1075" i="1"/>
  <c r="AG77" i="1"/>
  <c r="AH77" i="1"/>
  <c r="AE77" i="1" s="1"/>
  <c r="C1988" i="1"/>
  <c r="P1871" i="1"/>
  <c r="X1871" i="1" s="1"/>
  <c r="B1871" i="1" s="1"/>
  <c r="C1872" i="1"/>
  <c r="P1225" i="1"/>
  <c r="X1225" i="1" s="1"/>
  <c r="B1225" i="1" s="1"/>
  <c r="C1226" i="1"/>
  <c r="P1340" i="1"/>
  <c r="X1340" i="1" s="1"/>
  <c r="B1340" i="1" s="1"/>
  <c r="C1341" i="1"/>
  <c r="P1281" i="1"/>
  <c r="X1281" i="1" s="1"/>
  <c r="B1281" i="1" s="1"/>
  <c r="C1282" i="1"/>
  <c r="S1045" i="1"/>
  <c r="X1045" i="1"/>
  <c r="P1814" i="1"/>
  <c r="X1814" i="1" s="1"/>
  <c r="B1814" i="1" s="1"/>
  <c r="C1815" i="1"/>
  <c r="P1607" i="1"/>
  <c r="X1607" i="1" s="1"/>
  <c r="B1607" i="1" s="1"/>
  <c r="C1608" i="1"/>
  <c r="P1902" i="1"/>
  <c r="X1902" i="1" s="1"/>
  <c r="B1902" i="1" s="1"/>
  <c r="C1903" i="1"/>
  <c r="P1193" i="1"/>
  <c r="X1193" i="1" s="1"/>
  <c r="B1193" i="1" s="1"/>
  <c r="C1194" i="1"/>
  <c r="C1548" i="1"/>
  <c r="P1547" i="1"/>
  <c r="X1547" i="1" s="1"/>
  <c r="B1547" i="1" s="1"/>
  <c r="P1723" i="1"/>
  <c r="X1723" i="1" s="1"/>
  <c r="B1723" i="1" s="1"/>
  <c r="C1724" i="1"/>
  <c r="P1489" i="1"/>
  <c r="X1489" i="1" s="1"/>
  <c r="B1489" i="1" s="1"/>
  <c r="C1490" i="1"/>
  <c r="C1254" i="1"/>
  <c r="P1253" i="1"/>
  <c r="X1253" i="1" s="1"/>
  <c r="B1253" i="1" s="1"/>
  <c r="P1164" i="1"/>
  <c r="X1164" i="1" s="1"/>
  <c r="B1164" i="1" s="1"/>
  <c r="C1165" i="1"/>
  <c r="C1402" i="1"/>
  <c r="P1401" i="1"/>
  <c r="X1401" i="1" s="1"/>
  <c r="B1401" i="1" s="1"/>
  <c r="P1782" i="1"/>
  <c r="X1782" i="1" s="1"/>
  <c r="B1782" i="1" s="1"/>
  <c r="C1783" i="1"/>
  <c r="C1519" i="1"/>
  <c r="P1518" i="1"/>
  <c r="X1518" i="1" s="1"/>
  <c r="B1518" i="1" s="1"/>
  <c r="P1753" i="1"/>
  <c r="X1753" i="1" s="1"/>
  <c r="B1753" i="1" s="1"/>
  <c r="C1754" i="1"/>
  <c r="S1105" i="1"/>
  <c r="X1105" i="1"/>
  <c r="P1666" i="1"/>
  <c r="X1666" i="1" s="1"/>
  <c r="B1666" i="1" s="1"/>
  <c r="C1667" i="1"/>
  <c r="P1930" i="1"/>
  <c r="X1930" i="1" s="1"/>
  <c r="B1930" i="1" s="1"/>
  <c r="C1931" i="1"/>
  <c r="P1459" i="1"/>
  <c r="X1459" i="1" s="1"/>
  <c r="B1459" i="1" s="1"/>
  <c r="C1460" i="1"/>
  <c r="P1841" i="1"/>
  <c r="X1841" i="1" s="1"/>
  <c r="B1841" i="1" s="1"/>
  <c r="C1842" i="1"/>
  <c r="P1693" i="1"/>
  <c r="X1693" i="1" s="1"/>
  <c r="B1693" i="1" s="1"/>
  <c r="C1694" i="1"/>
  <c r="P1429" i="1"/>
  <c r="X1429" i="1" s="1"/>
  <c r="B1429" i="1" s="1"/>
  <c r="C1430" i="1"/>
  <c r="C1635" i="1"/>
  <c r="P1634" i="1"/>
  <c r="X1634" i="1" s="1"/>
  <c r="B1634" i="1" s="1"/>
  <c r="P1577" i="1"/>
  <c r="X1577" i="1" s="1"/>
  <c r="B1577" i="1" s="1"/>
  <c r="C1578" i="1"/>
  <c r="P1313" i="1"/>
  <c r="X1313" i="1" s="1"/>
  <c r="B1313" i="1" s="1"/>
  <c r="C1314" i="1"/>
  <c r="P1370" i="1"/>
  <c r="X1370" i="1" s="1"/>
  <c r="B1370" i="1" s="1"/>
  <c r="C1371" i="1"/>
  <c r="P1134" i="1"/>
  <c r="X1134" i="1" s="1"/>
  <c r="B1134" i="1" s="1"/>
  <c r="C1135" i="1"/>
  <c r="P1960" i="1"/>
  <c r="X1960" i="1" s="1"/>
  <c r="B1960" i="1" s="1"/>
  <c r="C1961" i="1"/>
  <c r="B1105" i="1" l="1"/>
  <c r="B1045" i="1"/>
  <c r="AJ77" i="1"/>
  <c r="Y1105" i="1"/>
  <c r="C1636" i="1"/>
  <c r="P1635" i="1"/>
  <c r="X1635" i="1" s="1"/>
  <c r="B1635" i="1" s="1"/>
  <c r="C1755" i="1"/>
  <c r="P1754" i="1"/>
  <c r="X1754" i="1" s="1"/>
  <c r="B1754" i="1" s="1"/>
  <c r="P1165" i="1"/>
  <c r="X1165" i="1" s="1"/>
  <c r="B1165" i="1" s="1"/>
  <c r="C1166" i="1"/>
  <c r="P1166" i="1" s="1"/>
  <c r="P1815" i="1"/>
  <c r="X1815" i="1" s="1"/>
  <c r="B1815" i="1" s="1"/>
  <c r="C1816" i="1"/>
  <c r="P1371" i="1"/>
  <c r="X1371" i="1" s="1"/>
  <c r="B1371" i="1" s="1"/>
  <c r="C1372" i="1"/>
  <c r="P1430" i="1"/>
  <c r="X1430" i="1" s="1"/>
  <c r="B1430" i="1" s="1"/>
  <c r="C1431" i="1"/>
  <c r="P1931" i="1"/>
  <c r="X1931" i="1" s="1"/>
  <c r="B1931" i="1" s="1"/>
  <c r="C1932" i="1"/>
  <c r="P1548" i="1"/>
  <c r="X1548" i="1" s="1"/>
  <c r="B1548" i="1" s="1"/>
  <c r="C1549" i="1"/>
  <c r="C1227" i="1"/>
  <c r="P1226" i="1"/>
  <c r="X1226" i="1" s="1"/>
  <c r="B1226" i="1" s="1"/>
  <c r="P1194" i="1"/>
  <c r="X1194" i="1" s="1"/>
  <c r="B1194" i="1" s="1"/>
  <c r="C1195" i="1"/>
  <c r="C1315" i="1"/>
  <c r="P1314" i="1"/>
  <c r="X1314" i="1" s="1"/>
  <c r="B1314" i="1" s="1"/>
  <c r="P1694" i="1"/>
  <c r="X1694" i="1" s="1"/>
  <c r="B1694" i="1" s="1"/>
  <c r="C1695" i="1"/>
  <c r="C1668" i="1"/>
  <c r="P1667" i="1"/>
  <c r="X1667" i="1" s="1"/>
  <c r="B1667" i="1" s="1"/>
  <c r="P1519" i="1"/>
  <c r="X1519" i="1" s="1"/>
  <c r="B1519" i="1" s="1"/>
  <c r="C1520" i="1"/>
  <c r="C1255" i="1"/>
  <c r="P1254" i="1"/>
  <c r="X1254" i="1" s="1"/>
  <c r="B1254" i="1" s="1"/>
  <c r="Y1045" i="1"/>
  <c r="P1872" i="1"/>
  <c r="X1872" i="1" s="1"/>
  <c r="B1872" i="1" s="1"/>
  <c r="C1873" i="1"/>
  <c r="C1784" i="1"/>
  <c r="P1783" i="1"/>
  <c r="X1783" i="1" s="1"/>
  <c r="B1783" i="1" s="1"/>
  <c r="P1490" i="1"/>
  <c r="X1490" i="1" s="1"/>
  <c r="B1490" i="1" s="1"/>
  <c r="C1491" i="1"/>
  <c r="P1903" i="1"/>
  <c r="X1903" i="1" s="1"/>
  <c r="B1903" i="1" s="1"/>
  <c r="C1904" i="1"/>
  <c r="C1579" i="1"/>
  <c r="P1578" i="1"/>
  <c r="X1578" i="1" s="1"/>
  <c r="B1578" i="1" s="1"/>
  <c r="P1842" i="1"/>
  <c r="X1842" i="1" s="1"/>
  <c r="B1842" i="1" s="1"/>
  <c r="C1843" i="1"/>
  <c r="C1283" i="1"/>
  <c r="P1282" i="1"/>
  <c r="X1282" i="1" s="1"/>
  <c r="B1282" i="1" s="1"/>
  <c r="P1988" i="1"/>
  <c r="X1988" i="1" s="1"/>
  <c r="B1988" i="1" s="1"/>
  <c r="C1989" i="1"/>
  <c r="P1724" i="1"/>
  <c r="X1724" i="1" s="1"/>
  <c r="B1724" i="1" s="1"/>
  <c r="C1725" i="1"/>
  <c r="P1608" i="1"/>
  <c r="X1608" i="1" s="1"/>
  <c r="B1608" i="1" s="1"/>
  <c r="C1609" i="1"/>
  <c r="AH78" i="1"/>
  <c r="AE78" i="1" s="1"/>
  <c r="AG78" i="1"/>
  <c r="C2019" i="1"/>
  <c r="P1961" i="1"/>
  <c r="X1961" i="1" s="1"/>
  <c r="B1961" i="1" s="1"/>
  <c r="C1962" i="1"/>
  <c r="C1136" i="1"/>
  <c r="P1136" i="1" s="1"/>
  <c r="P1135" i="1"/>
  <c r="X1135" i="1" s="1"/>
  <c r="B1135" i="1" s="1"/>
  <c r="P1460" i="1"/>
  <c r="X1460" i="1" s="1"/>
  <c r="B1460" i="1" s="1"/>
  <c r="C1461" i="1"/>
  <c r="P1402" i="1"/>
  <c r="X1402" i="1" s="1"/>
  <c r="B1402" i="1" s="1"/>
  <c r="C1403" i="1"/>
  <c r="P1341" i="1"/>
  <c r="X1341" i="1" s="1"/>
  <c r="B1341" i="1" s="1"/>
  <c r="C1342" i="1"/>
  <c r="AJ78" i="1" l="1"/>
  <c r="P1342" i="1"/>
  <c r="X1342" i="1" s="1"/>
  <c r="B1342" i="1" s="1"/>
  <c r="C1343" i="1"/>
  <c r="P1962" i="1"/>
  <c r="X1962" i="1" s="1"/>
  <c r="B1962" i="1" s="1"/>
  <c r="C1963" i="1"/>
  <c r="C1580" i="1"/>
  <c r="P1579" i="1"/>
  <c r="X1579" i="1" s="1"/>
  <c r="B1579" i="1" s="1"/>
  <c r="C1696" i="1"/>
  <c r="P1695" i="1"/>
  <c r="X1695" i="1" s="1"/>
  <c r="B1695" i="1" s="1"/>
  <c r="P1549" i="1"/>
  <c r="X1549" i="1" s="1"/>
  <c r="B1549" i="1" s="1"/>
  <c r="C1550" i="1"/>
  <c r="P1816" i="1"/>
  <c r="X1816" i="1" s="1"/>
  <c r="B1816" i="1" s="1"/>
  <c r="C1817" i="1"/>
  <c r="P1989" i="1"/>
  <c r="X1989" i="1" s="1"/>
  <c r="B1989" i="1" s="1"/>
  <c r="C1990" i="1"/>
  <c r="P1904" i="1"/>
  <c r="X1904" i="1" s="1"/>
  <c r="B1904" i="1" s="1"/>
  <c r="C1905" i="1"/>
  <c r="P2019" i="1"/>
  <c r="X2019" i="1" s="1"/>
  <c r="B2019" i="1" s="1"/>
  <c r="C2020" i="1"/>
  <c r="P1932" i="1"/>
  <c r="X1932" i="1" s="1"/>
  <c r="B1932" i="1" s="1"/>
  <c r="C1933" i="1"/>
  <c r="S1166" i="1"/>
  <c r="X1166" i="1"/>
  <c r="P1491" i="1"/>
  <c r="X1491" i="1" s="1"/>
  <c r="B1491" i="1" s="1"/>
  <c r="C1492" i="1"/>
  <c r="P1255" i="1"/>
  <c r="X1255" i="1" s="1"/>
  <c r="B1255" i="1" s="1"/>
  <c r="C1256" i="1"/>
  <c r="P1315" i="1"/>
  <c r="X1315" i="1" s="1"/>
  <c r="B1315" i="1" s="1"/>
  <c r="C1316" i="1"/>
  <c r="P1461" i="1"/>
  <c r="X1461" i="1" s="1"/>
  <c r="B1461" i="1" s="1"/>
  <c r="C1462" i="1"/>
  <c r="AH79" i="1"/>
  <c r="AE79" i="1" s="1"/>
  <c r="AG79" i="1"/>
  <c r="C2049" i="1"/>
  <c r="P1283" i="1"/>
  <c r="X1283" i="1" s="1"/>
  <c r="B1283" i="1" s="1"/>
  <c r="C1284" i="1"/>
  <c r="P1520" i="1"/>
  <c r="X1520" i="1" s="1"/>
  <c r="B1520" i="1" s="1"/>
  <c r="C1521" i="1"/>
  <c r="P1195" i="1"/>
  <c r="X1195" i="1" s="1"/>
  <c r="B1195" i="1" s="1"/>
  <c r="C1196" i="1"/>
  <c r="P1431" i="1"/>
  <c r="X1431" i="1" s="1"/>
  <c r="B1431" i="1" s="1"/>
  <c r="C1432" i="1"/>
  <c r="P1403" i="1"/>
  <c r="X1403" i="1" s="1"/>
  <c r="B1403" i="1" s="1"/>
  <c r="C1404" i="1"/>
  <c r="P1609" i="1"/>
  <c r="X1609" i="1" s="1"/>
  <c r="B1609" i="1" s="1"/>
  <c r="C1610" i="1"/>
  <c r="P1843" i="1"/>
  <c r="X1843" i="1" s="1"/>
  <c r="B1843" i="1" s="1"/>
  <c r="C1844" i="1"/>
  <c r="P1755" i="1"/>
  <c r="X1755" i="1" s="1"/>
  <c r="B1755" i="1" s="1"/>
  <c r="C1756" i="1"/>
  <c r="P1784" i="1"/>
  <c r="X1784" i="1" s="1"/>
  <c r="B1784" i="1" s="1"/>
  <c r="C1785" i="1"/>
  <c r="P1372" i="1"/>
  <c r="X1372" i="1" s="1"/>
  <c r="B1372" i="1" s="1"/>
  <c r="C1373" i="1"/>
  <c r="S1136" i="1"/>
  <c r="X1136" i="1"/>
  <c r="P1725" i="1"/>
  <c r="X1725" i="1" s="1"/>
  <c r="B1725" i="1" s="1"/>
  <c r="C1726" i="1"/>
  <c r="P1873" i="1"/>
  <c r="X1873" i="1" s="1"/>
  <c r="B1873" i="1" s="1"/>
  <c r="C1874" i="1"/>
  <c r="P1668" i="1"/>
  <c r="X1668" i="1" s="1"/>
  <c r="B1668" i="1" s="1"/>
  <c r="C1669" i="1"/>
  <c r="P1227" i="1"/>
  <c r="X1227" i="1" s="1"/>
  <c r="B1227" i="1" s="1"/>
  <c r="C1228" i="1"/>
  <c r="P1228" i="1" s="1"/>
  <c r="P1636" i="1"/>
  <c r="X1636" i="1" s="1"/>
  <c r="B1636" i="1" s="1"/>
  <c r="C1637" i="1"/>
  <c r="Y1166" i="1" l="1"/>
  <c r="B1166" i="1"/>
  <c r="Y1136" i="1"/>
  <c r="C1845" i="1"/>
  <c r="P1844" i="1"/>
  <c r="X1844" i="1" s="1"/>
  <c r="B1844" i="1" s="1"/>
  <c r="C1197" i="1"/>
  <c r="P1196" i="1"/>
  <c r="X1196" i="1" s="1"/>
  <c r="B1196" i="1" s="1"/>
  <c r="AH80" i="1"/>
  <c r="AE80" i="1" s="1"/>
  <c r="AG80" i="1"/>
  <c r="C2082" i="1"/>
  <c r="P1905" i="1"/>
  <c r="X1905" i="1" s="1"/>
  <c r="B1905" i="1" s="1"/>
  <c r="C1906" i="1"/>
  <c r="P1669" i="1"/>
  <c r="X1669" i="1" s="1"/>
  <c r="B1669" i="1" s="1"/>
  <c r="C1670" i="1"/>
  <c r="C1463" i="1"/>
  <c r="P1462" i="1"/>
  <c r="X1462" i="1" s="1"/>
  <c r="B1462" i="1" s="1"/>
  <c r="P1696" i="1"/>
  <c r="X1696" i="1" s="1"/>
  <c r="B1696" i="1" s="1"/>
  <c r="C1697" i="1"/>
  <c r="P1373" i="1"/>
  <c r="X1373" i="1" s="1"/>
  <c r="B1373" i="1" s="1"/>
  <c r="C1374" i="1"/>
  <c r="P1610" i="1"/>
  <c r="X1610" i="1" s="1"/>
  <c r="B1610" i="1" s="1"/>
  <c r="C1611" i="1"/>
  <c r="P1521" i="1"/>
  <c r="X1521" i="1" s="1"/>
  <c r="B1521" i="1" s="1"/>
  <c r="C1522" i="1"/>
  <c r="P1990" i="1"/>
  <c r="X1990" i="1" s="1"/>
  <c r="B1990" i="1" s="1"/>
  <c r="C1991" i="1"/>
  <c r="P1316" i="1"/>
  <c r="X1316" i="1" s="1"/>
  <c r="B1316" i="1" s="1"/>
  <c r="C1317" i="1"/>
  <c r="C1581" i="1"/>
  <c r="P1580" i="1"/>
  <c r="X1580" i="1" s="1"/>
  <c r="B1580" i="1" s="1"/>
  <c r="P1874" i="1"/>
  <c r="X1874" i="1" s="1"/>
  <c r="B1874" i="1" s="1"/>
  <c r="C1875" i="1"/>
  <c r="P1785" i="1"/>
  <c r="X1785" i="1" s="1"/>
  <c r="B1785" i="1" s="1"/>
  <c r="C1786" i="1"/>
  <c r="P1404" i="1"/>
  <c r="X1404" i="1" s="1"/>
  <c r="B1404" i="1" s="1"/>
  <c r="C1405" i="1"/>
  <c r="P1284" i="1"/>
  <c r="X1284" i="1" s="1"/>
  <c r="B1284" i="1" s="1"/>
  <c r="C1285" i="1"/>
  <c r="P1933" i="1"/>
  <c r="X1933" i="1" s="1"/>
  <c r="B1933" i="1" s="1"/>
  <c r="C1934" i="1"/>
  <c r="P1817" i="1"/>
  <c r="X1817" i="1" s="1"/>
  <c r="B1817" i="1" s="1"/>
  <c r="C1818" i="1"/>
  <c r="P1963" i="1"/>
  <c r="X1963" i="1" s="1"/>
  <c r="B1963" i="1" s="1"/>
  <c r="C1964" i="1"/>
  <c r="P1637" i="1"/>
  <c r="X1637" i="1" s="1"/>
  <c r="B1637" i="1" s="1"/>
  <c r="C1638" i="1"/>
  <c r="C1727" i="1"/>
  <c r="P1726" i="1"/>
  <c r="X1726" i="1" s="1"/>
  <c r="B1726" i="1" s="1"/>
  <c r="C1257" i="1"/>
  <c r="P1257" i="1" s="1"/>
  <c r="P1256" i="1"/>
  <c r="X1256" i="1" s="1"/>
  <c r="B1256" i="1" s="1"/>
  <c r="P1756" i="1"/>
  <c r="X1756" i="1" s="1"/>
  <c r="B1756" i="1" s="1"/>
  <c r="C1757" i="1"/>
  <c r="C1433" i="1"/>
  <c r="P1432" i="1"/>
  <c r="X1432" i="1" s="1"/>
  <c r="B1432" i="1" s="1"/>
  <c r="C2050" i="1"/>
  <c r="P2049" i="1"/>
  <c r="X2049" i="1" s="1"/>
  <c r="B2049" i="1" s="1"/>
  <c r="P2020" i="1"/>
  <c r="X2020" i="1" s="1"/>
  <c r="B2020" i="1" s="1"/>
  <c r="C2021" i="1"/>
  <c r="P1550" i="1"/>
  <c r="X1550" i="1" s="1"/>
  <c r="B1550" i="1" s="1"/>
  <c r="C1551" i="1"/>
  <c r="P1343" i="1"/>
  <c r="X1343" i="1" s="1"/>
  <c r="B1343" i="1" s="1"/>
  <c r="C1344" i="1"/>
  <c r="S1228" i="1"/>
  <c r="X1228" i="1"/>
  <c r="B1136" i="1"/>
  <c r="AJ79" i="1"/>
  <c r="P1492" i="1"/>
  <c r="X1492" i="1" s="1"/>
  <c r="B1492" i="1" s="1"/>
  <c r="C1493" i="1"/>
  <c r="B1228" i="1" l="1"/>
  <c r="AJ80" i="1"/>
  <c r="Y1228" i="1"/>
  <c r="C1819" i="1"/>
  <c r="P1818" i="1"/>
  <c r="X1818" i="1" s="1"/>
  <c r="B1818" i="1" s="1"/>
  <c r="P1786" i="1"/>
  <c r="X1786" i="1" s="1"/>
  <c r="B1786" i="1" s="1"/>
  <c r="C1787" i="1"/>
  <c r="P1991" i="1"/>
  <c r="X1991" i="1" s="1"/>
  <c r="B1991" i="1" s="1"/>
  <c r="C1992" i="1"/>
  <c r="P1697" i="1"/>
  <c r="X1697" i="1" s="1"/>
  <c r="B1697" i="1" s="1"/>
  <c r="C1698" i="1"/>
  <c r="P2082" i="1"/>
  <c r="X2082" i="1" s="1"/>
  <c r="B2082" i="1" s="1"/>
  <c r="C2083" i="1"/>
  <c r="S1257" i="1"/>
  <c r="X1257" i="1"/>
  <c r="C1935" i="1"/>
  <c r="P1934" i="1"/>
  <c r="X1934" i="1" s="1"/>
  <c r="B1934" i="1" s="1"/>
  <c r="P1875" i="1"/>
  <c r="X1875" i="1" s="1"/>
  <c r="B1875" i="1" s="1"/>
  <c r="C1876" i="1"/>
  <c r="C1523" i="1"/>
  <c r="P1522" i="1"/>
  <c r="X1522" i="1" s="1"/>
  <c r="B1522" i="1" s="1"/>
  <c r="AH81" i="1"/>
  <c r="AE81" i="1" s="1"/>
  <c r="AG81" i="1"/>
  <c r="C2110" i="1"/>
  <c r="P2050" i="1"/>
  <c r="X2050" i="1" s="1"/>
  <c r="B2050" i="1" s="1"/>
  <c r="C2051" i="1"/>
  <c r="P1727" i="1"/>
  <c r="X1727" i="1" s="1"/>
  <c r="B1727" i="1" s="1"/>
  <c r="C1728" i="1"/>
  <c r="P1463" i="1"/>
  <c r="X1463" i="1" s="1"/>
  <c r="B1463" i="1" s="1"/>
  <c r="C1464" i="1"/>
  <c r="P2021" i="1"/>
  <c r="X2021" i="1" s="1"/>
  <c r="B2021" i="1" s="1"/>
  <c r="C2022" i="1"/>
  <c r="C1345" i="1"/>
  <c r="P1344" i="1"/>
  <c r="X1344" i="1" s="1"/>
  <c r="B1344" i="1" s="1"/>
  <c r="P1638" i="1"/>
  <c r="X1638" i="1" s="1"/>
  <c r="B1638" i="1" s="1"/>
  <c r="C1639" i="1"/>
  <c r="P1285" i="1"/>
  <c r="X1285" i="1" s="1"/>
  <c r="B1285" i="1" s="1"/>
  <c r="C1286" i="1"/>
  <c r="P1611" i="1"/>
  <c r="X1611" i="1" s="1"/>
  <c r="B1611" i="1" s="1"/>
  <c r="C1612" i="1"/>
  <c r="C1671" i="1"/>
  <c r="P1670" i="1"/>
  <c r="X1670" i="1" s="1"/>
  <c r="B1670" i="1" s="1"/>
  <c r="C1198" i="1"/>
  <c r="P1197" i="1"/>
  <c r="X1197" i="1" s="1"/>
  <c r="B1197" i="1" s="1"/>
  <c r="P1493" i="1"/>
  <c r="X1493" i="1" s="1"/>
  <c r="B1493" i="1" s="1"/>
  <c r="C1494" i="1"/>
  <c r="P1433" i="1"/>
  <c r="X1433" i="1" s="1"/>
  <c r="B1433" i="1" s="1"/>
  <c r="C1434" i="1"/>
  <c r="P1581" i="1"/>
  <c r="X1581" i="1" s="1"/>
  <c r="B1581" i="1" s="1"/>
  <c r="C1582" i="1"/>
  <c r="C1552" i="1"/>
  <c r="P1551" i="1"/>
  <c r="X1551" i="1" s="1"/>
  <c r="B1551" i="1" s="1"/>
  <c r="P1757" i="1"/>
  <c r="X1757" i="1" s="1"/>
  <c r="B1757" i="1" s="1"/>
  <c r="C1758" i="1"/>
  <c r="P1964" i="1"/>
  <c r="X1964" i="1" s="1"/>
  <c r="B1964" i="1" s="1"/>
  <c r="C1965" i="1"/>
  <c r="P1405" i="1"/>
  <c r="X1405" i="1" s="1"/>
  <c r="B1405" i="1" s="1"/>
  <c r="C1406" i="1"/>
  <c r="C1318" i="1"/>
  <c r="P1318" i="1" s="1"/>
  <c r="P1317" i="1"/>
  <c r="X1317" i="1" s="1"/>
  <c r="B1317" i="1" s="1"/>
  <c r="P1374" i="1"/>
  <c r="X1374" i="1" s="1"/>
  <c r="B1374" i="1" s="1"/>
  <c r="C1375" i="1"/>
  <c r="P1906" i="1"/>
  <c r="X1906" i="1" s="1"/>
  <c r="B1906" i="1" s="1"/>
  <c r="C1907" i="1"/>
  <c r="P1845" i="1"/>
  <c r="X1845" i="1" s="1"/>
  <c r="B1845" i="1" s="1"/>
  <c r="C1846" i="1"/>
  <c r="B1257" i="1" l="1"/>
  <c r="AJ81" i="1"/>
  <c r="Y1257" i="1"/>
  <c r="P1406" i="1"/>
  <c r="X1406" i="1" s="1"/>
  <c r="B1406" i="1" s="1"/>
  <c r="C1407" i="1"/>
  <c r="P1582" i="1"/>
  <c r="X1582" i="1" s="1"/>
  <c r="B1582" i="1" s="1"/>
  <c r="C1583" i="1"/>
  <c r="P2051" i="1"/>
  <c r="X2051" i="1" s="1"/>
  <c r="B2051" i="1" s="1"/>
  <c r="C2052" i="1"/>
  <c r="P1698" i="1"/>
  <c r="X1698" i="1" s="1"/>
  <c r="B1698" i="1" s="1"/>
  <c r="C1699" i="1"/>
  <c r="P1671" i="1"/>
  <c r="X1671" i="1" s="1"/>
  <c r="B1671" i="1" s="1"/>
  <c r="C1672" i="1"/>
  <c r="P1345" i="1"/>
  <c r="X1345" i="1" s="1"/>
  <c r="B1345" i="1" s="1"/>
  <c r="C1346" i="1"/>
  <c r="P1965" i="1"/>
  <c r="X1965" i="1" s="1"/>
  <c r="B1965" i="1" s="1"/>
  <c r="C1966" i="1"/>
  <c r="C1435" i="1"/>
  <c r="P1434" i="1"/>
  <c r="X1434" i="1" s="1"/>
  <c r="B1434" i="1" s="1"/>
  <c r="C1613" i="1"/>
  <c r="P1612" i="1"/>
  <c r="X1612" i="1" s="1"/>
  <c r="B1612" i="1" s="1"/>
  <c r="P2022" i="1"/>
  <c r="X2022" i="1" s="1"/>
  <c r="B2022" i="1" s="1"/>
  <c r="C2023" i="1"/>
  <c r="P2110" i="1"/>
  <c r="X2110" i="1" s="1"/>
  <c r="B2110" i="1" s="1"/>
  <c r="C2111" i="1"/>
  <c r="P1935" i="1"/>
  <c r="X1935" i="1" s="1"/>
  <c r="B1935" i="1" s="1"/>
  <c r="C1936" i="1"/>
  <c r="P1992" i="1"/>
  <c r="X1992" i="1" s="1"/>
  <c r="B1992" i="1" s="1"/>
  <c r="C1993" i="1"/>
  <c r="P1846" i="1"/>
  <c r="X1846" i="1" s="1"/>
  <c r="B1846" i="1" s="1"/>
  <c r="C1847" i="1"/>
  <c r="P1375" i="1"/>
  <c r="X1375" i="1" s="1"/>
  <c r="B1375" i="1" s="1"/>
  <c r="C1376" i="1"/>
  <c r="P1758" i="1"/>
  <c r="X1758" i="1" s="1"/>
  <c r="B1758" i="1" s="1"/>
  <c r="C1759" i="1"/>
  <c r="C1495" i="1"/>
  <c r="P1494" i="1"/>
  <c r="X1494" i="1" s="1"/>
  <c r="B1494" i="1" s="1"/>
  <c r="P1286" i="1"/>
  <c r="X1286" i="1" s="1"/>
  <c r="B1286" i="1" s="1"/>
  <c r="C1287" i="1"/>
  <c r="P1464" i="1"/>
  <c r="X1464" i="1" s="1"/>
  <c r="B1464" i="1" s="1"/>
  <c r="C1465" i="1"/>
  <c r="AH82" i="1"/>
  <c r="AE82" i="1" s="1"/>
  <c r="AG82" i="1"/>
  <c r="C2141" i="1"/>
  <c r="P1787" i="1"/>
  <c r="X1787" i="1" s="1"/>
  <c r="B1787" i="1" s="1"/>
  <c r="C1788" i="1"/>
  <c r="P1907" i="1"/>
  <c r="X1907" i="1" s="1"/>
  <c r="B1907" i="1" s="1"/>
  <c r="C1908" i="1"/>
  <c r="P1639" i="1"/>
  <c r="X1639" i="1" s="1"/>
  <c r="B1639" i="1" s="1"/>
  <c r="C1640" i="1"/>
  <c r="P1728" i="1"/>
  <c r="X1728" i="1" s="1"/>
  <c r="B1728" i="1" s="1"/>
  <c r="C1729" i="1"/>
  <c r="P1523" i="1"/>
  <c r="X1523" i="1" s="1"/>
  <c r="B1523" i="1" s="1"/>
  <c r="C1524" i="1"/>
  <c r="P2083" i="1"/>
  <c r="X2083" i="1" s="1"/>
  <c r="B2083" i="1" s="1"/>
  <c r="C2084" i="1"/>
  <c r="S1318" i="1"/>
  <c r="X1318" i="1"/>
  <c r="P1552" i="1"/>
  <c r="X1552" i="1" s="1"/>
  <c r="B1552" i="1" s="1"/>
  <c r="C1553" i="1"/>
  <c r="C1199" i="1"/>
  <c r="P1199" i="1" s="1"/>
  <c r="P1198" i="1"/>
  <c r="X1198" i="1" s="1"/>
  <c r="B1198" i="1" s="1"/>
  <c r="P1876" i="1"/>
  <c r="X1876" i="1" s="1"/>
  <c r="B1876" i="1" s="1"/>
  <c r="C1877" i="1"/>
  <c r="C1820" i="1"/>
  <c r="P1819" i="1"/>
  <c r="X1819" i="1" s="1"/>
  <c r="B1819" i="1" s="1"/>
  <c r="Y1318" i="1" l="1"/>
  <c r="B1318" i="1"/>
  <c r="AJ82" i="1"/>
  <c r="P1759" i="1"/>
  <c r="X1759" i="1" s="1"/>
  <c r="B1759" i="1" s="1"/>
  <c r="C1760" i="1"/>
  <c r="P1936" i="1"/>
  <c r="X1936" i="1" s="1"/>
  <c r="B1936" i="1" s="1"/>
  <c r="C1937" i="1"/>
  <c r="P1699" i="1"/>
  <c r="X1699" i="1" s="1"/>
  <c r="B1699" i="1" s="1"/>
  <c r="C1700" i="1"/>
  <c r="P1640" i="1"/>
  <c r="X1640" i="1" s="1"/>
  <c r="B1640" i="1" s="1"/>
  <c r="C1641" i="1"/>
  <c r="AH83" i="1"/>
  <c r="AE83" i="1" s="1"/>
  <c r="AG83" i="1"/>
  <c r="C2173" i="1"/>
  <c r="P1435" i="1"/>
  <c r="X1435" i="1" s="1"/>
  <c r="B1435" i="1" s="1"/>
  <c r="C1436" i="1"/>
  <c r="P1820" i="1"/>
  <c r="X1820" i="1" s="1"/>
  <c r="B1820" i="1" s="1"/>
  <c r="C1821" i="1"/>
  <c r="P1877" i="1"/>
  <c r="X1877" i="1" s="1"/>
  <c r="B1877" i="1" s="1"/>
  <c r="C1878" i="1"/>
  <c r="P1465" i="1"/>
  <c r="X1465" i="1" s="1"/>
  <c r="B1465" i="1" s="1"/>
  <c r="C1466" i="1"/>
  <c r="P1376" i="1"/>
  <c r="X1376" i="1" s="1"/>
  <c r="B1376" i="1" s="1"/>
  <c r="C1377" i="1"/>
  <c r="C2112" i="1"/>
  <c r="P2111" i="1"/>
  <c r="X2111" i="1" s="1"/>
  <c r="B2111" i="1" s="1"/>
  <c r="P1966" i="1"/>
  <c r="X1966" i="1" s="1"/>
  <c r="B1966" i="1" s="1"/>
  <c r="C1967" i="1"/>
  <c r="C2053" i="1"/>
  <c r="P2052" i="1"/>
  <c r="X2052" i="1" s="1"/>
  <c r="B2052" i="1" s="1"/>
  <c r="P2084" i="1"/>
  <c r="X2084" i="1" s="1"/>
  <c r="B2084" i="1" s="1"/>
  <c r="C2085" i="1"/>
  <c r="P1908" i="1"/>
  <c r="X1908" i="1" s="1"/>
  <c r="B1908" i="1" s="1"/>
  <c r="C1909" i="1"/>
  <c r="C1288" i="1"/>
  <c r="P1287" i="1"/>
  <c r="X1287" i="1" s="1"/>
  <c r="B1287" i="1" s="1"/>
  <c r="P1847" i="1"/>
  <c r="X1847" i="1" s="1"/>
  <c r="B1847" i="1" s="1"/>
  <c r="C1848" i="1"/>
  <c r="P2023" i="1"/>
  <c r="X2023" i="1" s="1"/>
  <c r="B2023" i="1" s="1"/>
  <c r="C2024" i="1"/>
  <c r="P1346" i="1"/>
  <c r="X1346" i="1" s="1"/>
  <c r="B1346" i="1" s="1"/>
  <c r="C1347" i="1"/>
  <c r="C1584" i="1"/>
  <c r="P1583" i="1"/>
  <c r="X1583" i="1" s="1"/>
  <c r="B1583" i="1" s="1"/>
  <c r="P1524" i="1"/>
  <c r="X1524" i="1" s="1"/>
  <c r="B1524" i="1" s="1"/>
  <c r="C1525" i="1"/>
  <c r="P1788" i="1"/>
  <c r="X1788" i="1" s="1"/>
  <c r="B1788" i="1" s="1"/>
  <c r="C1789" i="1"/>
  <c r="P1553" i="1"/>
  <c r="X1553" i="1" s="1"/>
  <c r="B1553" i="1" s="1"/>
  <c r="C1554" i="1"/>
  <c r="P1993" i="1"/>
  <c r="X1993" i="1" s="1"/>
  <c r="B1993" i="1" s="1"/>
  <c r="C1994" i="1"/>
  <c r="P1672" i="1"/>
  <c r="X1672" i="1" s="1"/>
  <c r="B1672" i="1" s="1"/>
  <c r="C1673" i="1"/>
  <c r="P1407" i="1"/>
  <c r="X1407" i="1" s="1"/>
  <c r="B1407" i="1" s="1"/>
  <c r="C1408" i="1"/>
  <c r="S1199" i="1"/>
  <c r="X1199" i="1"/>
  <c r="P1729" i="1"/>
  <c r="X1729" i="1" s="1"/>
  <c r="B1729" i="1" s="1"/>
  <c r="C1730" i="1"/>
  <c r="P2141" i="1"/>
  <c r="X2141" i="1" s="1"/>
  <c r="B2141" i="1" s="1"/>
  <c r="C2142" i="1"/>
  <c r="P1495" i="1"/>
  <c r="X1495" i="1" s="1"/>
  <c r="B1495" i="1" s="1"/>
  <c r="C1496" i="1"/>
  <c r="P1613" i="1"/>
  <c r="X1613" i="1" s="1"/>
  <c r="B1613" i="1" s="1"/>
  <c r="C1614" i="1"/>
  <c r="B1199" i="1" l="1"/>
  <c r="AJ83" i="1"/>
  <c r="P2112" i="1"/>
  <c r="X2112" i="1" s="1"/>
  <c r="B2112" i="1" s="1"/>
  <c r="C2113" i="1"/>
  <c r="P1496" i="1"/>
  <c r="X1496" i="1" s="1"/>
  <c r="B1496" i="1" s="1"/>
  <c r="C1497" i="1"/>
  <c r="P1408" i="1"/>
  <c r="X1408" i="1" s="1"/>
  <c r="B1408" i="1" s="1"/>
  <c r="C1409" i="1"/>
  <c r="P1789" i="1"/>
  <c r="X1789" i="1" s="1"/>
  <c r="B1789" i="1" s="1"/>
  <c r="C1790" i="1"/>
  <c r="P2024" i="1"/>
  <c r="X2024" i="1" s="1"/>
  <c r="B2024" i="1" s="1"/>
  <c r="C2025" i="1"/>
  <c r="P2085" i="1"/>
  <c r="X2085" i="1" s="1"/>
  <c r="B2085" i="1" s="1"/>
  <c r="C2086" i="1"/>
  <c r="P1377" i="1"/>
  <c r="X1377" i="1" s="1"/>
  <c r="B1377" i="1" s="1"/>
  <c r="C1378" i="1"/>
  <c r="C1437" i="1"/>
  <c r="P1436" i="1"/>
  <c r="X1436" i="1" s="1"/>
  <c r="B1436" i="1" s="1"/>
  <c r="P1700" i="1"/>
  <c r="X1700" i="1" s="1"/>
  <c r="B1700" i="1" s="1"/>
  <c r="C1701" i="1"/>
  <c r="C2143" i="1"/>
  <c r="P2142" i="1"/>
  <c r="X2142" i="1" s="1"/>
  <c r="B2142" i="1" s="1"/>
  <c r="P1673" i="1"/>
  <c r="X1673" i="1" s="1"/>
  <c r="B1673" i="1" s="1"/>
  <c r="C1674" i="1"/>
  <c r="P1525" i="1"/>
  <c r="X1525" i="1" s="1"/>
  <c r="B1525" i="1" s="1"/>
  <c r="C1526" i="1"/>
  <c r="P1848" i="1"/>
  <c r="X1848" i="1" s="1"/>
  <c r="B1848" i="1" s="1"/>
  <c r="C1849" i="1"/>
  <c r="P1466" i="1"/>
  <c r="X1466" i="1" s="1"/>
  <c r="B1466" i="1" s="1"/>
  <c r="C1467" i="1"/>
  <c r="P1937" i="1"/>
  <c r="X1937" i="1" s="1"/>
  <c r="B1937" i="1" s="1"/>
  <c r="C1938" i="1"/>
  <c r="C1731" i="1"/>
  <c r="P1730" i="1"/>
  <c r="X1730" i="1" s="1"/>
  <c r="B1730" i="1" s="1"/>
  <c r="P2053" i="1"/>
  <c r="X2053" i="1" s="1"/>
  <c r="B2053" i="1" s="1"/>
  <c r="C2054" i="1"/>
  <c r="P2173" i="1"/>
  <c r="X2173" i="1" s="1"/>
  <c r="B2173" i="1" s="1"/>
  <c r="C2174" i="1"/>
  <c r="P1967" i="1"/>
  <c r="X1967" i="1" s="1"/>
  <c r="B1967" i="1" s="1"/>
  <c r="C1968" i="1"/>
  <c r="P1878" i="1"/>
  <c r="X1878" i="1" s="1"/>
  <c r="B1878" i="1" s="1"/>
  <c r="C1879" i="1"/>
  <c r="P1760" i="1"/>
  <c r="X1760" i="1" s="1"/>
  <c r="B1760" i="1" s="1"/>
  <c r="C1761" i="1"/>
  <c r="C1615" i="1"/>
  <c r="P1614" i="1"/>
  <c r="X1614" i="1" s="1"/>
  <c r="B1614" i="1" s="1"/>
  <c r="P1584" i="1"/>
  <c r="X1584" i="1" s="1"/>
  <c r="B1584" i="1" s="1"/>
  <c r="C1585" i="1"/>
  <c r="P1288" i="1"/>
  <c r="X1288" i="1" s="1"/>
  <c r="B1288" i="1" s="1"/>
  <c r="C1289" i="1"/>
  <c r="C1995" i="1"/>
  <c r="P1994" i="1"/>
  <c r="X1994" i="1" s="1"/>
  <c r="B1994" i="1" s="1"/>
  <c r="Y1199" i="1"/>
  <c r="P1554" i="1"/>
  <c r="X1554" i="1" s="1"/>
  <c r="B1554" i="1" s="1"/>
  <c r="C1555" i="1"/>
  <c r="P1347" i="1"/>
  <c r="X1347" i="1" s="1"/>
  <c r="B1347" i="1" s="1"/>
  <c r="C1348" i="1"/>
  <c r="P1909" i="1"/>
  <c r="X1909" i="1" s="1"/>
  <c r="B1909" i="1" s="1"/>
  <c r="C1910" i="1"/>
  <c r="P1821" i="1"/>
  <c r="X1821" i="1" s="1"/>
  <c r="B1821" i="1" s="1"/>
  <c r="C1822" i="1"/>
  <c r="P1641" i="1"/>
  <c r="X1641" i="1" s="1"/>
  <c r="B1641" i="1" s="1"/>
  <c r="C1642" i="1"/>
  <c r="C1290" i="1" l="1"/>
  <c r="P1290" i="1" s="1"/>
  <c r="P1289" i="1"/>
  <c r="X1289" i="1" s="1"/>
  <c r="B1289" i="1" s="1"/>
  <c r="P1879" i="1"/>
  <c r="X1879" i="1" s="1"/>
  <c r="B1879" i="1" s="1"/>
  <c r="C1880" i="1"/>
  <c r="P1526" i="1"/>
  <c r="X1526" i="1" s="1"/>
  <c r="B1526" i="1" s="1"/>
  <c r="C1527" i="1"/>
  <c r="C1791" i="1"/>
  <c r="P1790" i="1"/>
  <c r="X1790" i="1" s="1"/>
  <c r="B1790" i="1" s="1"/>
  <c r="C1349" i="1"/>
  <c r="P1349" i="1" s="1"/>
  <c r="P1348" i="1"/>
  <c r="X1348" i="1" s="1"/>
  <c r="B1348" i="1" s="1"/>
  <c r="P1731" i="1"/>
  <c r="X1731" i="1" s="1"/>
  <c r="B1731" i="1" s="1"/>
  <c r="C1732" i="1"/>
  <c r="C1438" i="1"/>
  <c r="P1437" i="1"/>
  <c r="X1437" i="1" s="1"/>
  <c r="B1437" i="1" s="1"/>
  <c r="P1585" i="1"/>
  <c r="X1585" i="1" s="1"/>
  <c r="B1585" i="1" s="1"/>
  <c r="C1586" i="1"/>
  <c r="C1969" i="1"/>
  <c r="P1968" i="1"/>
  <c r="X1968" i="1" s="1"/>
  <c r="B1968" i="1" s="1"/>
  <c r="P1938" i="1"/>
  <c r="X1938" i="1" s="1"/>
  <c r="B1938" i="1" s="1"/>
  <c r="C1939" i="1"/>
  <c r="P1674" i="1"/>
  <c r="X1674" i="1" s="1"/>
  <c r="B1674" i="1" s="1"/>
  <c r="C1675" i="1"/>
  <c r="P1378" i="1"/>
  <c r="X1378" i="1" s="1"/>
  <c r="B1378" i="1" s="1"/>
  <c r="C1379" i="1"/>
  <c r="C1410" i="1"/>
  <c r="P1410" i="1" s="1"/>
  <c r="P1409" i="1"/>
  <c r="X1409" i="1" s="1"/>
  <c r="B1409" i="1" s="1"/>
  <c r="P1642" i="1"/>
  <c r="X1642" i="1" s="1"/>
  <c r="B1642" i="1" s="1"/>
  <c r="C1643" i="1"/>
  <c r="P1555" i="1"/>
  <c r="X1555" i="1" s="1"/>
  <c r="B1555" i="1" s="1"/>
  <c r="C1556" i="1"/>
  <c r="P2174" i="1"/>
  <c r="X2174" i="1" s="1"/>
  <c r="B2174" i="1" s="1"/>
  <c r="C2175" i="1"/>
  <c r="P1467" i="1"/>
  <c r="X1467" i="1" s="1"/>
  <c r="B1467" i="1" s="1"/>
  <c r="C1468" i="1"/>
  <c r="P2086" i="1"/>
  <c r="X2086" i="1" s="1"/>
  <c r="B2086" i="1" s="1"/>
  <c r="C2087" i="1"/>
  <c r="P1497" i="1"/>
  <c r="X1497" i="1" s="1"/>
  <c r="B1497" i="1" s="1"/>
  <c r="C1498" i="1"/>
  <c r="P1822" i="1"/>
  <c r="X1822" i="1" s="1"/>
  <c r="B1822" i="1" s="1"/>
  <c r="C1823" i="1"/>
  <c r="P1615" i="1"/>
  <c r="X1615" i="1" s="1"/>
  <c r="B1615" i="1" s="1"/>
  <c r="C1616" i="1"/>
  <c r="P2143" i="1"/>
  <c r="X2143" i="1" s="1"/>
  <c r="B2143" i="1" s="1"/>
  <c r="C2144" i="1"/>
  <c r="P1761" i="1"/>
  <c r="X1761" i="1" s="1"/>
  <c r="B1761" i="1" s="1"/>
  <c r="C1762" i="1"/>
  <c r="P2054" i="1"/>
  <c r="X2054" i="1" s="1"/>
  <c r="B2054" i="1" s="1"/>
  <c r="C2055" i="1"/>
  <c r="P1849" i="1"/>
  <c r="X1849" i="1" s="1"/>
  <c r="B1849" i="1" s="1"/>
  <c r="C1850" i="1"/>
  <c r="P1701" i="1"/>
  <c r="X1701" i="1" s="1"/>
  <c r="B1701" i="1" s="1"/>
  <c r="C1702" i="1"/>
  <c r="P2025" i="1"/>
  <c r="X2025" i="1" s="1"/>
  <c r="B2025" i="1" s="1"/>
  <c r="C2026" i="1"/>
  <c r="P2113" i="1"/>
  <c r="X2113" i="1" s="1"/>
  <c r="B2113" i="1" s="1"/>
  <c r="C2114" i="1"/>
  <c r="P1910" i="1"/>
  <c r="X1910" i="1" s="1"/>
  <c r="B1910" i="1" s="1"/>
  <c r="C1911" i="1"/>
  <c r="C1996" i="1"/>
  <c r="P1995" i="1"/>
  <c r="X1995" i="1" s="1"/>
  <c r="B1995" i="1" s="1"/>
  <c r="C2115" i="1" l="1"/>
  <c r="P2114" i="1"/>
  <c r="X2114" i="1" s="1"/>
  <c r="B2114" i="1" s="1"/>
  <c r="C2056" i="1"/>
  <c r="P2055" i="1"/>
  <c r="X2055" i="1" s="1"/>
  <c r="B2055" i="1" s="1"/>
  <c r="P1823" i="1"/>
  <c r="X1823" i="1" s="1"/>
  <c r="B1823" i="1" s="1"/>
  <c r="C1824" i="1"/>
  <c r="P2175" i="1"/>
  <c r="X2175" i="1" s="1"/>
  <c r="B2175" i="1" s="1"/>
  <c r="C2176" i="1"/>
  <c r="C1380" i="1"/>
  <c r="P1379" i="1"/>
  <c r="X1379" i="1" s="1"/>
  <c r="B1379" i="1" s="1"/>
  <c r="P1586" i="1"/>
  <c r="X1586" i="1" s="1"/>
  <c r="B1586" i="1" s="1"/>
  <c r="C1587" i="1"/>
  <c r="P1791" i="1"/>
  <c r="X1791" i="1" s="1"/>
  <c r="B1791" i="1" s="1"/>
  <c r="C1792" i="1"/>
  <c r="P2026" i="1"/>
  <c r="X2026" i="1" s="1"/>
  <c r="B2026" i="1" s="1"/>
  <c r="C2027" i="1"/>
  <c r="P1762" i="1"/>
  <c r="X1762" i="1" s="1"/>
  <c r="B1762" i="1" s="1"/>
  <c r="C1763" i="1"/>
  <c r="P1498" i="1"/>
  <c r="X1498" i="1" s="1"/>
  <c r="B1498" i="1" s="1"/>
  <c r="C1499" i="1"/>
  <c r="P1556" i="1"/>
  <c r="X1556" i="1" s="1"/>
  <c r="B1556" i="1" s="1"/>
  <c r="C1557" i="1"/>
  <c r="P1675" i="1"/>
  <c r="X1675" i="1" s="1"/>
  <c r="B1675" i="1" s="1"/>
  <c r="C1676" i="1"/>
  <c r="P1527" i="1"/>
  <c r="X1527" i="1" s="1"/>
  <c r="B1527" i="1" s="1"/>
  <c r="C1528" i="1"/>
  <c r="P1438" i="1"/>
  <c r="X1438" i="1" s="1"/>
  <c r="B1438" i="1" s="1"/>
  <c r="C1439" i="1"/>
  <c r="P1702" i="1"/>
  <c r="X1702" i="1" s="1"/>
  <c r="B1702" i="1" s="1"/>
  <c r="C1703" i="1"/>
  <c r="P2144" i="1"/>
  <c r="X2144" i="1" s="1"/>
  <c r="B2144" i="1" s="1"/>
  <c r="C2145" i="1"/>
  <c r="P2087" i="1"/>
  <c r="X2087" i="1" s="1"/>
  <c r="B2087" i="1" s="1"/>
  <c r="C2088" i="1"/>
  <c r="P1643" i="1"/>
  <c r="X1643" i="1" s="1"/>
  <c r="B1643" i="1" s="1"/>
  <c r="C1644" i="1"/>
  <c r="P1939" i="1"/>
  <c r="X1939" i="1" s="1"/>
  <c r="B1939" i="1" s="1"/>
  <c r="C1940" i="1"/>
  <c r="C1733" i="1"/>
  <c r="P1732" i="1"/>
  <c r="X1732" i="1" s="1"/>
  <c r="B1732" i="1" s="1"/>
  <c r="P1880" i="1"/>
  <c r="X1880" i="1" s="1"/>
  <c r="B1880" i="1" s="1"/>
  <c r="C1881" i="1"/>
  <c r="P1996" i="1"/>
  <c r="X1996" i="1" s="1"/>
  <c r="B1996" i="1" s="1"/>
  <c r="C1997" i="1"/>
  <c r="C1912" i="1"/>
  <c r="P1911" i="1"/>
  <c r="X1911" i="1" s="1"/>
  <c r="B1911" i="1" s="1"/>
  <c r="C1851" i="1"/>
  <c r="P1850" i="1"/>
  <c r="X1850" i="1" s="1"/>
  <c r="B1850" i="1" s="1"/>
  <c r="P1616" i="1"/>
  <c r="X1616" i="1" s="1"/>
  <c r="B1616" i="1" s="1"/>
  <c r="C1617" i="1"/>
  <c r="P1468" i="1"/>
  <c r="X1468" i="1" s="1"/>
  <c r="B1468" i="1" s="1"/>
  <c r="C1469" i="1"/>
  <c r="S1410" i="1"/>
  <c r="X1410" i="1"/>
  <c r="P1969" i="1"/>
  <c r="X1969" i="1" s="1"/>
  <c r="B1969" i="1" s="1"/>
  <c r="C1970" i="1"/>
  <c r="S1349" i="1"/>
  <c r="X1349" i="1"/>
  <c r="S1290" i="1"/>
  <c r="X1290" i="1"/>
  <c r="B1410" i="1" l="1"/>
  <c r="Y1349" i="1"/>
  <c r="Y1290" i="1"/>
  <c r="C2146" i="1"/>
  <c r="P2145" i="1"/>
  <c r="X2145" i="1" s="1"/>
  <c r="B2145" i="1" s="1"/>
  <c r="C1677" i="1"/>
  <c r="P1676" i="1"/>
  <c r="X1676" i="1" s="1"/>
  <c r="B1676" i="1" s="1"/>
  <c r="P2027" i="1"/>
  <c r="X2027" i="1" s="1"/>
  <c r="B2027" i="1" s="1"/>
  <c r="C2028" i="1"/>
  <c r="C2177" i="1"/>
  <c r="P2176" i="1"/>
  <c r="X2176" i="1" s="1"/>
  <c r="B2176" i="1" s="1"/>
  <c r="P1851" i="1"/>
  <c r="X1851" i="1" s="1"/>
  <c r="B1851" i="1" s="1"/>
  <c r="C1852" i="1"/>
  <c r="C1734" i="1"/>
  <c r="P1733" i="1"/>
  <c r="X1733" i="1" s="1"/>
  <c r="B1733" i="1" s="1"/>
  <c r="Y1410" i="1"/>
  <c r="P1940" i="1"/>
  <c r="X1940" i="1" s="1"/>
  <c r="B1940" i="1" s="1"/>
  <c r="C1941" i="1"/>
  <c r="C1704" i="1"/>
  <c r="P1703" i="1"/>
  <c r="X1703" i="1" s="1"/>
  <c r="B1703" i="1" s="1"/>
  <c r="P1557" i="1"/>
  <c r="X1557" i="1" s="1"/>
  <c r="B1557" i="1" s="1"/>
  <c r="C1558" i="1"/>
  <c r="P1792" i="1"/>
  <c r="X1792" i="1" s="1"/>
  <c r="B1792" i="1" s="1"/>
  <c r="C1793" i="1"/>
  <c r="P1824" i="1"/>
  <c r="X1824" i="1" s="1"/>
  <c r="B1824" i="1" s="1"/>
  <c r="C1825" i="1"/>
  <c r="P1912" i="1"/>
  <c r="X1912" i="1" s="1"/>
  <c r="B1912" i="1" s="1"/>
  <c r="C1913" i="1"/>
  <c r="B1349" i="1"/>
  <c r="P1469" i="1"/>
  <c r="X1469" i="1" s="1"/>
  <c r="B1469" i="1" s="1"/>
  <c r="C1470" i="1"/>
  <c r="P1997" i="1"/>
  <c r="X1997" i="1" s="1"/>
  <c r="B1997" i="1" s="1"/>
  <c r="C1998" i="1"/>
  <c r="C1645" i="1"/>
  <c r="P1644" i="1"/>
  <c r="X1644" i="1" s="1"/>
  <c r="B1644" i="1" s="1"/>
  <c r="C1440" i="1"/>
  <c r="P1439" i="1"/>
  <c r="X1439" i="1" s="1"/>
  <c r="B1439" i="1" s="1"/>
  <c r="P1499" i="1"/>
  <c r="X1499" i="1" s="1"/>
  <c r="B1499" i="1" s="1"/>
  <c r="C1500" i="1"/>
  <c r="P1587" i="1"/>
  <c r="X1587" i="1" s="1"/>
  <c r="B1587" i="1" s="1"/>
  <c r="C1588" i="1"/>
  <c r="P2056" i="1"/>
  <c r="X2056" i="1" s="1"/>
  <c r="B2056" i="1" s="1"/>
  <c r="C2057" i="1"/>
  <c r="B1290" i="1"/>
  <c r="C1618" i="1"/>
  <c r="P1617" i="1"/>
  <c r="X1617" i="1" s="1"/>
  <c r="B1617" i="1" s="1"/>
  <c r="P1881" i="1"/>
  <c r="X1881" i="1" s="1"/>
  <c r="B1881" i="1" s="1"/>
  <c r="C1882" i="1"/>
  <c r="P2088" i="1"/>
  <c r="X2088" i="1" s="1"/>
  <c r="B2088" i="1" s="1"/>
  <c r="C2089" i="1"/>
  <c r="P1528" i="1"/>
  <c r="X1528" i="1" s="1"/>
  <c r="B1528" i="1" s="1"/>
  <c r="C1529" i="1"/>
  <c r="P1763" i="1"/>
  <c r="X1763" i="1" s="1"/>
  <c r="B1763" i="1" s="1"/>
  <c r="C1764" i="1"/>
  <c r="P1970" i="1"/>
  <c r="X1970" i="1" s="1"/>
  <c r="B1970" i="1" s="1"/>
  <c r="C1971" i="1"/>
  <c r="C1381" i="1"/>
  <c r="P1381" i="1" s="1"/>
  <c r="P1380" i="1"/>
  <c r="X1380" i="1" s="1"/>
  <c r="B1380" i="1" s="1"/>
  <c r="P2115" i="1"/>
  <c r="X2115" i="1" s="1"/>
  <c r="B2115" i="1" s="1"/>
  <c r="C2116" i="1"/>
  <c r="P2057" i="1" l="1"/>
  <c r="X2057" i="1" s="1"/>
  <c r="B2057" i="1" s="1"/>
  <c r="C2058" i="1"/>
  <c r="P1704" i="1"/>
  <c r="X1704" i="1" s="1"/>
  <c r="B1704" i="1" s="1"/>
  <c r="C1705" i="1"/>
  <c r="P2089" i="1"/>
  <c r="X2089" i="1" s="1"/>
  <c r="B2089" i="1" s="1"/>
  <c r="C2090" i="1"/>
  <c r="P1645" i="1"/>
  <c r="X1645" i="1" s="1"/>
  <c r="B1645" i="1" s="1"/>
  <c r="C1646" i="1"/>
  <c r="P1825" i="1"/>
  <c r="X1825" i="1" s="1"/>
  <c r="B1825" i="1" s="1"/>
  <c r="C1826" i="1"/>
  <c r="P1941" i="1"/>
  <c r="X1941" i="1" s="1"/>
  <c r="B1941" i="1" s="1"/>
  <c r="C1942" i="1"/>
  <c r="P2177" i="1"/>
  <c r="X2177" i="1" s="1"/>
  <c r="B2177" i="1" s="1"/>
  <c r="C2178" i="1"/>
  <c r="S1381" i="1"/>
  <c r="X1381" i="1"/>
  <c r="C1589" i="1"/>
  <c r="P1588" i="1"/>
  <c r="X1588" i="1" s="1"/>
  <c r="B1588" i="1" s="1"/>
  <c r="P1998" i="1"/>
  <c r="X1998" i="1" s="1"/>
  <c r="B1998" i="1" s="1"/>
  <c r="C1999" i="1"/>
  <c r="P2028" i="1"/>
  <c r="X2028" i="1" s="1"/>
  <c r="B2028" i="1" s="1"/>
  <c r="C2029" i="1"/>
  <c r="P1882" i="1"/>
  <c r="X1882" i="1" s="1"/>
  <c r="B1882" i="1" s="1"/>
  <c r="C1883" i="1"/>
  <c r="P1793" i="1"/>
  <c r="X1793" i="1" s="1"/>
  <c r="B1793" i="1" s="1"/>
  <c r="C1794" i="1"/>
  <c r="P1500" i="1"/>
  <c r="X1500" i="1" s="1"/>
  <c r="B1500" i="1" s="1"/>
  <c r="C1501" i="1"/>
  <c r="P1470" i="1"/>
  <c r="X1470" i="1" s="1"/>
  <c r="B1470" i="1" s="1"/>
  <c r="C1471" i="1"/>
  <c r="P1971" i="1"/>
  <c r="X1971" i="1" s="1"/>
  <c r="B1971" i="1" s="1"/>
  <c r="C1972" i="1"/>
  <c r="P1764" i="1"/>
  <c r="X1764" i="1" s="1"/>
  <c r="B1764" i="1" s="1"/>
  <c r="C1765" i="1"/>
  <c r="C1559" i="1"/>
  <c r="P1558" i="1"/>
  <c r="X1558" i="1" s="1"/>
  <c r="B1558" i="1" s="1"/>
  <c r="P1734" i="1"/>
  <c r="X1734" i="1" s="1"/>
  <c r="B1734" i="1" s="1"/>
  <c r="C1735" i="1"/>
  <c r="P1677" i="1"/>
  <c r="X1677" i="1" s="1"/>
  <c r="B1677" i="1" s="1"/>
  <c r="C1678" i="1"/>
  <c r="P1618" i="1"/>
  <c r="X1618" i="1" s="1"/>
  <c r="B1618" i="1" s="1"/>
  <c r="C1619" i="1"/>
  <c r="P1852" i="1"/>
  <c r="X1852" i="1" s="1"/>
  <c r="B1852" i="1" s="1"/>
  <c r="C1853" i="1"/>
  <c r="P2116" i="1"/>
  <c r="X2116" i="1" s="1"/>
  <c r="B2116" i="1" s="1"/>
  <c r="C2117" i="1"/>
  <c r="P1529" i="1"/>
  <c r="X1529" i="1" s="1"/>
  <c r="B1529" i="1" s="1"/>
  <c r="C1530" i="1"/>
  <c r="P1440" i="1"/>
  <c r="X1440" i="1" s="1"/>
  <c r="B1440" i="1" s="1"/>
  <c r="C1441" i="1"/>
  <c r="P1441" i="1" s="1"/>
  <c r="C1914" i="1"/>
  <c r="P1913" i="1"/>
  <c r="X1913" i="1" s="1"/>
  <c r="B1913" i="1" s="1"/>
  <c r="P2146" i="1"/>
  <c r="X2146" i="1" s="1"/>
  <c r="B2146" i="1" s="1"/>
  <c r="C2147" i="1"/>
  <c r="Y1381" i="1" l="1"/>
  <c r="P1646" i="1"/>
  <c r="X1646" i="1" s="1"/>
  <c r="B1646" i="1" s="1"/>
  <c r="C1647" i="1"/>
  <c r="P2117" i="1"/>
  <c r="X2117" i="1" s="1"/>
  <c r="B2117" i="1" s="1"/>
  <c r="C2118" i="1"/>
  <c r="P1735" i="1"/>
  <c r="X1735" i="1" s="1"/>
  <c r="B1735" i="1" s="1"/>
  <c r="C1736" i="1"/>
  <c r="C1472" i="1"/>
  <c r="P1472" i="1" s="1"/>
  <c r="P1471" i="1"/>
  <c r="X1471" i="1" s="1"/>
  <c r="B1471" i="1" s="1"/>
  <c r="P2029" i="1"/>
  <c r="X2029" i="1" s="1"/>
  <c r="B2029" i="1" s="1"/>
  <c r="C2030" i="1"/>
  <c r="P2178" i="1"/>
  <c r="X2178" i="1" s="1"/>
  <c r="B2178" i="1" s="1"/>
  <c r="C2179" i="1"/>
  <c r="P2090" i="1"/>
  <c r="X2090" i="1" s="1"/>
  <c r="B2090" i="1" s="1"/>
  <c r="C2091" i="1"/>
  <c r="P1853" i="1"/>
  <c r="X1853" i="1" s="1"/>
  <c r="B1853" i="1" s="1"/>
  <c r="C1854" i="1"/>
  <c r="P1501" i="1"/>
  <c r="X1501" i="1" s="1"/>
  <c r="B1501" i="1" s="1"/>
  <c r="C1502" i="1"/>
  <c r="P1999" i="1"/>
  <c r="X1999" i="1" s="1"/>
  <c r="B1999" i="1" s="1"/>
  <c r="C2000" i="1"/>
  <c r="P1914" i="1"/>
  <c r="X1914" i="1" s="1"/>
  <c r="B1914" i="1" s="1"/>
  <c r="C1915" i="1"/>
  <c r="C1560" i="1"/>
  <c r="P1559" i="1"/>
  <c r="X1559" i="1" s="1"/>
  <c r="B1559" i="1" s="1"/>
  <c r="P1942" i="1"/>
  <c r="X1942" i="1" s="1"/>
  <c r="B1942" i="1" s="1"/>
  <c r="C1943" i="1"/>
  <c r="P1705" i="1"/>
  <c r="X1705" i="1" s="1"/>
  <c r="B1705" i="1" s="1"/>
  <c r="C1706" i="1"/>
  <c r="P2147" i="1"/>
  <c r="X2147" i="1" s="1"/>
  <c r="B2147" i="1" s="1"/>
  <c r="C2148" i="1"/>
  <c r="S1441" i="1"/>
  <c r="X1441" i="1"/>
  <c r="B1441" i="1" s="1"/>
  <c r="P1619" i="1"/>
  <c r="X1619" i="1" s="1"/>
  <c r="B1619" i="1" s="1"/>
  <c r="C1620" i="1"/>
  <c r="P1765" i="1"/>
  <c r="X1765" i="1" s="1"/>
  <c r="B1765" i="1" s="1"/>
  <c r="C1766" i="1"/>
  <c r="P1794" i="1"/>
  <c r="X1794" i="1" s="1"/>
  <c r="B1794" i="1" s="1"/>
  <c r="C1795" i="1"/>
  <c r="C1590" i="1"/>
  <c r="P1589" i="1"/>
  <c r="X1589" i="1" s="1"/>
  <c r="B1589" i="1" s="1"/>
  <c r="P1826" i="1"/>
  <c r="X1826" i="1" s="1"/>
  <c r="B1826" i="1" s="1"/>
  <c r="C1827" i="1"/>
  <c r="P2058" i="1"/>
  <c r="X2058" i="1" s="1"/>
  <c r="B2058" i="1" s="1"/>
  <c r="C2059" i="1"/>
  <c r="P1530" i="1"/>
  <c r="X1530" i="1" s="1"/>
  <c r="B1530" i="1" s="1"/>
  <c r="C1531" i="1"/>
  <c r="C1679" i="1"/>
  <c r="P1678" i="1"/>
  <c r="X1678" i="1" s="1"/>
  <c r="B1678" i="1" s="1"/>
  <c r="P1972" i="1"/>
  <c r="X1972" i="1" s="1"/>
  <c r="B1972" i="1" s="1"/>
  <c r="C1973" i="1"/>
  <c r="P1883" i="1"/>
  <c r="X1883" i="1" s="1"/>
  <c r="B1883" i="1" s="1"/>
  <c r="C1884" i="1"/>
  <c r="B1381" i="1"/>
  <c r="P1502" i="1" l="1"/>
  <c r="C1503" i="1"/>
  <c r="P1503" i="1" s="1"/>
  <c r="P1531" i="1"/>
  <c r="X1531" i="1" s="1"/>
  <c r="B1531" i="1" s="1"/>
  <c r="C1532" i="1"/>
  <c r="P1532" i="1" s="1"/>
  <c r="P1795" i="1"/>
  <c r="X1795" i="1" s="1"/>
  <c r="B1795" i="1" s="1"/>
  <c r="C1796" i="1"/>
  <c r="P1560" i="1"/>
  <c r="X1560" i="1" s="1"/>
  <c r="B1560" i="1" s="1"/>
  <c r="C1561" i="1"/>
  <c r="S1472" i="1"/>
  <c r="X1472" i="1"/>
  <c r="P2148" i="1"/>
  <c r="X2148" i="1" s="1"/>
  <c r="B2148" i="1" s="1"/>
  <c r="C2149" i="1"/>
  <c r="P1915" i="1"/>
  <c r="X1915" i="1" s="1"/>
  <c r="B1915" i="1" s="1"/>
  <c r="C1916" i="1"/>
  <c r="C2092" i="1"/>
  <c r="P2091" i="1"/>
  <c r="X2091" i="1" s="1"/>
  <c r="B2091" i="1" s="1"/>
  <c r="P1736" i="1"/>
  <c r="X1736" i="1" s="1"/>
  <c r="B1736" i="1" s="1"/>
  <c r="C1737" i="1"/>
  <c r="P1766" i="1"/>
  <c r="X1766" i="1" s="1"/>
  <c r="B1766" i="1" s="1"/>
  <c r="C1767" i="1"/>
  <c r="P1706" i="1"/>
  <c r="X1706" i="1" s="1"/>
  <c r="B1706" i="1" s="1"/>
  <c r="C1707" i="1"/>
  <c r="P2000" i="1"/>
  <c r="X2000" i="1" s="1"/>
  <c r="B2000" i="1" s="1"/>
  <c r="C2001" i="1"/>
  <c r="P2179" i="1"/>
  <c r="X2179" i="1" s="1"/>
  <c r="B2179" i="1" s="1"/>
  <c r="C2180" i="1"/>
  <c r="P2118" i="1"/>
  <c r="X2118" i="1" s="1"/>
  <c r="B2118" i="1" s="1"/>
  <c r="C2119" i="1"/>
  <c r="C1621" i="1"/>
  <c r="P1620" i="1"/>
  <c r="X1620" i="1" s="1"/>
  <c r="B1620" i="1" s="1"/>
  <c r="P2059" i="1"/>
  <c r="X2059" i="1" s="1"/>
  <c r="B2059" i="1" s="1"/>
  <c r="C2060" i="1"/>
  <c r="P1943" i="1"/>
  <c r="X1943" i="1" s="1"/>
  <c r="B1943" i="1" s="1"/>
  <c r="C1944" i="1"/>
  <c r="S1502" i="1"/>
  <c r="X1502" i="1"/>
  <c r="B1502" i="1" s="1"/>
  <c r="P2030" i="1"/>
  <c r="X2030" i="1" s="1"/>
  <c r="B2030" i="1" s="1"/>
  <c r="C2031" i="1"/>
  <c r="C1648" i="1"/>
  <c r="P1647" i="1"/>
  <c r="X1647" i="1" s="1"/>
  <c r="B1647" i="1" s="1"/>
  <c r="P1884" i="1"/>
  <c r="X1884" i="1" s="1"/>
  <c r="B1884" i="1" s="1"/>
  <c r="C1885" i="1"/>
  <c r="P1973" i="1"/>
  <c r="X1973" i="1" s="1"/>
  <c r="B1973" i="1" s="1"/>
  <c r="C1974" i="1"/>
  <c r="P1827" i="1"/>
  <c r="X1827" i="1" s="1"/>
  <c r="B1827" i="1" s="1"/>
  <c r="C1828" i="1"/>
  <c r="P1679" i="1"/>
  <c r="X1679" i="1" s="1"/>
  <c r="B1679" i="1" s="1"/>
  <c r="C1680" i="1"/>
  <c r="P1590" i="1"/>
  <c r="X1590" i="1" s="1"/>
  <c r="B1590" i="1" s="1"/>
  <c r="C1591" i="1"/>
  <c r="Y1441" i="1"/>
  <c r="P1854" i="1"/>
  <c r="X1854" i="1" s="1"/>
  <c r="B1854" i="1" s="1"/>
  <c r="C1855" i="1"/>
  <c r="X1503" i="1" l="1"/>
  <c r="B1503" i="1" s="1"/>
  <c r="S1503" i="1"/>
  <c r="Y1503" i="1" s="1"/>
  <c r="Y1472" i="1"/>
  <c r="P1648" i="1"/>
  <c r="X1648" i="1" s="1"/>
  <c r="B1648" i="1" s="1"/>
  <c r="C1649" i="1"/>
  <c r="P2060" i="1"/>
  <c r="X2060" i="1" s="1"/>
  <c r="B2060" i="1" s="1"/>
  <c r="C2061" i="1"/>
  <c r="C2002" i="1"/>
  <c r="P2001" i="1"/>
  <c r="X2001" i="1" s="1"/>
  <c r="B2001" i="1" s="1"/>
  <c r="P1828" i="1"/>
  <c r="X1828" i="1" s="1"/>
  <c r="B1828" i="1" s="1"/>
  <c r="C1829" i="1"/>
  <c r="C2032" i="1"/>
  <c r="P2031" i="1"/>
  <c r="X2031" i="1" s="1"/>
  <c r="B2031" i="1" s="1"/>
  <c r="P2092" i="1"/>
  <c r="X2092" i="1" s="1"/>
  <c r="B2092" i="1" s="1"/>
  <c r="C2093" i="1"/>
  <c r="C1562" i="1"/>
  <c r="P1561" i="1"/>
  <c r="X1561" i="1" s="1"/>
  <c r="B1561" i="1" s="1"/>
  <c r="P1680" i="1"/>
  <c r="X1680" i="1" s="1"/>
  <c r="B1680" i="1" s="1"/>
  <c r="C1681" i="1"/>
  <c r="C1856" i="1"/>
  <c r="P1855" i="1"/>
  <c r="X1855" i="1" s="1"/>
  <c r="B1855" i="1" s="1"/>
  <c r="P1707" i="1"/>
  <c r="X1707" i="1" s="1"/>
  <c r="B1707" i="1" s="1"/>
  <c r="C1708" i="1"/>
  <c r="P1916" i="1"/>
  <c r="X1916" i="1" s="1"/>
  <c r="B1916" i="1" s="1"/>
  <c r="C1917" i="1"/>
  <c r="P1974" i="1"/>
  <c r="X1974" i="1" s="1"/>
  <c r="B1974" i="1" s="1"/>
  <c r="C1975" i="1"/>
  <c r="P1621" i="1"/>
  <c r="X1621" i="1" s="1"/>
  <c r="B1621" i="1" s="1"/>
  <c r="C1622" i="1"/>
  <c r="P1622" i="1" s="1"/>
  <c r="P1796" i="1"/>
  <c r="X1796" i="1" s="1"/>
  <c r="B1796" i="1" s="1"/>
  <c r="C1797" i="1"/>
  <c r="Y1502" i="1"/>
  <c r="P2119" i="1"/>
  <c r="X2119" i="1" s="1"/>
  <c r="B2119" i="1" s="1"/>
  <c r="C2120" i="1"/>
  <c r="P1767" i="1"/>
  <c r="X1767" i="1" s="1"/>
  <c r="B1767" i="1" s="1"/>
  <c r="C1768" i="1"/>
  <c r="C2150" i="1"/>
  <c r="P2149" i="1"/>
  <c r="X2149" i="1" s="1"/>
  <c r="B2149" i="1" s="1"/>
  <c r="C1592" i="1"/>
  <c r="P1591" i="1"/>
  <c r="X1591" i="1" s="1"/>
  <c r="B1591" i="1" s="1"/>
  <c r="P1885" i="1"/>
  <c r="X1885" i="1" s="1"/>
  <c r="B1885" i="1" s="1"/>
  <c r="C1886" i="1"/>
  <c r="S1532" i="1"/>
  <c r="X1532" i="1"/>
  <c r="B1532" i="1" s="1"/>
  <c r="P1944" i="1"/>
  <c r="X1944" i="1" s="1"/>
  <c r="B1944" i="1" s="1"/>
  <c r="C1945" i="1"/>
  <c r="P2180" i="1"/>
  <c r="X2180" i="1" s="1"/>
  <c r="B2180" i="1" s="1"/>
  <c r="C2181" i="1"/>
  <c r="P1737" i="1"/>
  <c r="X1737" i="1" s="1"/>
  <c r="B1737" i="1" s="1"/>
  <c r="C1738" i="1"/>
  <c r="B1472" i="1"/>
  <c r="P1738" i="1" l="1"/>
  <c r="X1738" i="1" s="1"/>
  <c r="B1738" i="1" s="1"/>
  <c r="C1739" i="1"/>
  <c r="P1975" i="1"/>
  <c r="X1975" i="1" s="1"/>
  <c r="B1975" i="1" s="1"/>
  <c r="C1976" i="1"/>
  <c r="P1681" i="1"/>
  <c r="X1681" i="1" s="1"/>
  <c r="B1681" i="1" s="1"/>
  <c r="C1682" i="1"/>
  <c r="C1830" i="1"/>
  <c r="P1829" i="1"/>
  <c r="X1829" i="1" s="1"/>
  <c r="B1829" i="1" s="1"/>
  <c r="P1886" i="1"/>
  <c r="X1886" i="1" s="1"/>
  <c r="B1886" i="1" s="1"/>
  <c r="C1887" i="1"/>
  <c r="P1917" i="1"/>
  <c r="X1917" i="1" s="1"/>
  <c r="B1917" i="1" s="1"/>
  <c r="C1918" i="1"/>
  <c r="P2120" i="1"/>
  <c r="X2120" i="1" s="1"/>
  <c r="B2120" i="1" s="1"/>
  <c r="C2121" i="1"/>
  <c r="C1563" i="1"/>
  <c r="P1563" i="1" s="1"/>
  <c r="P1562" i="1"/>
  <c r="X1562" i="1" s="1"/>
  <c r="B1562" i="1" s="1"/>
  <c r="P2002" i="1"/>
  <c r="X2002" i="1" s="1"/>
  <c r="B2002" i="1" s="1"/>
  <c r="C2003" i="1"/>
  <c r="P1945" i="1"/>
  <c r="X1945" i="1" s="1"/>
  <c r="B1945" i="1" s="1"/>
  <c r="C1946" i="1"/>
  <c r="C1593" i="1"/>
  <c r="P1592" i="1"/>
  <c r="X1592" i="1" s="1"/>
  <c r="B1592" i="1" s="1"/>
  <c r="P1797" i="1"/>
  <c r="X1797" i="1" s="1"/>
  <c r="B1797" i="1" s="1"/>
  <c r="C1798" i="1"/>
  <c r="P1708" i="1"/>
  <c r="X1708" i="1" s="1"/>
  <c r="B1708" i="1" s="1"/>
  <c r="C1709" i="1"/>
  <c r="C2094" i="1"/>
  <c r="P2093" i="1"/>
  <c r="X2093" i="1" s="1"/>
  <c r="B2093" i="1" s="1"/>
  <c r="P2061" i="1"/>
  <c r="X2061" i="1" s="1"/>
  <c r="B2061" i="1" s="1"/>
  <c r="C2062" i="1"/>
  <c r="P2181" i="1"/>
  <c r="X2181" i="1" s="1"/>
  <c r="B2181" i="1" s="1"/>
  <c r="C2182" i="1"/>
  <c r="C2151" i="1"/>
  <c r="P2150" i="1"/>
  <c r="X2150" i="1" s="1"/>
  <c r="B2150" i="1" s="1"/>
  <c r="S1622" i="1"/>
  <c r="X1622" i="1"/>
  <c r="B1622" i="1" s="1"/>
  <c r="C1650" i="1"/>
  <c r="P1649" i="1"/>
  <c r="X1649" i="1" s="1"/>
  <c r="B1649" i="1" s="1"/>
  <c r="Y1532" i="1"/>
  <c r="P1768" i="1"/>
  <c r="X1768" i="1" s="1"/>
  <c r="B1768" i="1" s="1"/>
  <c r="C1769" i="1"/>
  <c r="P1856" i="1"/>
  <c r="X1856" i="1" s="1"/>
  <c r="B1856" i="1" s="1"/>
  <c r="C1857" i="1"/>
  <c r="P2032" i="1"/>
  <c r="X2032" i="1" s="1"/>
  <c r="B2032" i="1" s="1"/>
  <c r="C2033" i="1"/>
  <c r="P2182" i="1" l="1"/>
  <c r="X2182" i="1" s="1"/>
  <c r="B2182" i="1" s="1"/>
  <c r="C2183" i="1"/>
  <c r="C1799" i="1"/>
  <c r="P1798" i="1"/>
  <c r="X1798" i="1" s="1"/>
  <c r="B1798" i="1" s="1"/>
  <c r="S1563" i="1"/>
  <c r="X1563" i="1"/>
  <c r="P1830" i="1"/>
  <c r="X1830" i="1" s="1"/>
  <c r="B1830" i="1" s="1"/>
  <c r="C1831" i="1"/>
  <c r="P1650" i="1"/>
  <c r="X1650" i="1" s="1"/>
  <c r="B1650" i="1" s="1"/>
  <c r="C1651" i="1"/>
  <c r="P2062" i="1"/>
  <c r="X2062" i="1" s="1"/>
  <c r="B2062" i="1" s="1"/>
  <c r="C2063" i="1"/>
  <c r="P2121" i="1"/>
  <c r="X2121" i="1" s="1"/>
  <c r="B2121" i="1" s="1"/>
  <c r="C2122" i="1"/>
  <c r="C1683" i="1"/>
  <c r="P1683" i="1" s="1"/>
  <c r="P1682" i="1"/>
  <c r="X1682" i="1" s="1"/>
  <c r="B1682" i="1" s="1"/>
  <c r="C1594" i="1"/>
  <c r="P1594" i="1" s="1"/>
  <c r="P1593" i="1"/>
  <c r="X1593" i="1" s="1"/>
  <c r="B1593" i="1" s="1"/>
  <c r="P1857" i="1"/>
  <c r="X1857" i="1" s="1"/>
  <c r="B1857" i="1" s="1"/>
  <c r="C1858" i="1"/>
  <c r="Y1622" i="1"/>
  <c r="P1946" i="1"/>
  <c r="X1946" i="1" s="1"/>
  <c r="B1946" i="1" s="1"/>
  <c r="C1947" i="1"/>
  <c r="P1918" i="1"/>
  <c r="X1918" i="1" s="1"/>
  <c r="B1918" i="1" s="1"/>
  <c r="C1919" i="1"/>
  <c r="P1976" i="1"/>
  <c r="X1976" i="1" s="1"/>
  <c r="B1976" i="1" s="1"/>
  <c r="C1977" i="1"/>
  <c r="P2094" i="1"/>
  <c r="X2094" i="1" s="1"/>
  <c r="B2094" i="1" s="1"/>
  <c r="C2095" i="1"/>
  <c r="P1769" i="1"/>
  <c r="X1769" i="1" s="1"/>
  <c r="B1769" i="1" s="1"/>
  <c r="C1770" i="1"/>
  <c r="P1709" i="1"/>
  <c r="X1709" i="1" s="1"/>
  <c r="B1709" i="1" s="1"/>
  <c r="C1710" i="1"/>
  <c r="C2004" i="1"/>
  <c r="P2003" i="1"/>
  <c r="X2003" i="1" s="1"/>
  <c r="B2003" i="1" s="1"/>
  <c r="C1888" i="1"/>
  <c r="P1887" i="1"/>
  <c r="X1887" i="1" s="1"/>
  <c r="B1887" i="1" s="1"/>
  <c r="P1739" i="1"/>
  <c r="X1739" i="1" s="1"/>
  <c r="B1739" i="1" s="1"/>
  <c r="C1740" i="1"/>
  <c r="P2033" i="1"/>
  <c r="X2033" i="1" s="1"/>
  <c r="B2033" i="1" s="1"/>
  <c r="C2034" i="1"/>
  <c r="P2151" i="1"/>
  <c r="X2151" i="1" s="1"/>
  <c r="B2151" i="1" s="1"/>
  <c r="C2152" i="1"/>
  <c r="Y1563" i="1" l="1"/>
  <c r="B1563" i="1"/>
  <c r="P1740" i="1"/>
  <c r="X1740" i="1" s="1"/>
  <c r="B1740" i="1" s="1"/>
  <c r="C1741" i="1"/>
  <c r="P1770" i="1"/>
  <c r="X1770" i="1" s="1"/>
  <c r="B1770" i="1" s="1"/>
  <c r="C1771" i="1"/>
  <c r="P1947" i="1"/>
  <c r="X1947" i="1" s="1"/>
  <c r="B1947" i="1" s="1"/>
  <c r="C1948" i="1"/>
  <c r="S1683" i="1"/>
  <c r="X1683" i="1"/>
  <c r="P2122" i="1"/>
  <c r="X2122" i="1" s="1"/>
  <c r="B2122" i="1" s="1"/>
  <c r="C2123" i="1"/>
  <c r="C2096" i="1"/>
  <c r="P2095" i="1"/>
  <c r="X2095" i="1" s="1"/>
  <c r="B2095" i="1" s="1"/>
  <c r="P1888" i="1"/>
  <c r="X1888" i="1" s="1"/>
  <c r="B1888" i="1" s="1"/>
  <c r="C1889" i="1"/>
  <c r="C1859" i="1"/>
  <c r="P1858" i="1"/>
  <c r="X1858" i="1" s="1"/>
  <c r="B1858" i="1" s="1"/>
  <c r="P2063" i="1"/>
  <c r="X2063" i="1" s="1"/>
  <c r="B2063" i="1" s="1"/>
  <c r="C2064" i="1"/>
  <c r="P1977" i="1"/>
  <c r="X1977" i="1" s="1"/>
  <c r="B1977" i="1" s="1"/>
  <c r="C1978" i="1"/>
  <c r="P2004" i="1"/>
  <c r="X2004" i="1" s="1"/>
  <c r="B2004" i="1" s="1"/>
  <c r="C2005" i="1"/>
  <c r="C1652" i="1"/>
  <c r="P1651" i="1"/>
  <c r="X1651" i="1" s="1"/>
  <c r="B1651" i="1" s="1"/>
  <c r="C1800" i="1"/>
  <c r="P1799" i="1"/>
  <c r="X1799" i="1" s="1"/>
  <c r="B1799" i="1" s="1"/>
  <c r="C2153" i="1"/>
  <c r="P2152" i="1"/>
  <c r="X2152" i="1" s="1"/>
  <c r="B2152" i="1" s="1"/>
  <c r="P2034" i="1"/>
  <c r="X2034" i="1" s="1"/>
  <c r="B2034" i="1" s="1"/>
  <c r="C2035" i="1"/>
  <c r="P1710" i="1"/>
  <c r="X1710" i="1" s="1"/>
  <c r="B1710" i="1" s="1"/>
  <c r="C1711" i="1"/>
  <c r="P1919" i="1"/>
  <c r="X1919" i="1" s="1"/>
  <c r="B1919" i="1" s="1"/>
  <c r="C1920" i="1"/>
  <c r="S1594" i="1"/>
  <c r="X1594" i="1"/>
  <c r="P2183" i="1"/>
  <c r="X2183" i="1" s="1"/>
  <c r="B2183" i="1" s="1"/>
  <c r="C2184" i="1"/>
  <c r="P1831" i="1"/>
  <c r="X1831" i="1" s="1"/>
  <c r="B1831" i="1" s="1"/>
  <c r="C1832" i="1"/>
  <c r="Y1594" i="1" l="1"/>
  <c r="P1652" i="1"/>
  <c r="X1652" i="1" s="1"/>
  <c r="B1652" i="1" s="1"/>
  <c r="C1653" i="1"/>
  <c r="C1860" i="1"/>
  <c r="P1859" i="1"/>
  <c r="X1859" i="1" s="1"/>
  <c r="B1859" i="1" s="1"/>
  <c r="Y1683" i="1"/>
  <c r="P2035" i="1"/>
  <c r="X2035" i="1" s="1"/>
  <c r="B2035" i="1" s="1"/>
  <c r="C2036" i="1"/>
  <c r="P2005" i="1"/>
  <c r="X2005" i="1" s="1"/>
  <c r="B2005" i="1" s="1"/>
  <c r="C2006" i="1"/>
  <c r="P1889" i="1"/>
  <c r="X1889" i="1" s="1"/>
  <c r="B1889" i="1" s="1"/>
  <c r="C1890" i="1"/>
  <c r="P1948" i="1"/>
  <c r="X1948" i="1" s="1"/>
  <c r="B1948" i="1" s="1"/>
  <c r="C1949" i="1"/>
  <c r="P1978" i="1"/>
  <c r="X1978" i="1" s="1"/>
  <c r="B1978" i="1" s="1"/>
  <c r="C1979" i="1"/>
  <c r="C2154" i="1"/>
  <c r="P2153" i="1"/>
  <c r="X2153" i="1" s="1"/>
  <c r="B2153" i="1" s="1"/>
  <c r="C2097" i="1"/>
  <c r="P2096" i="1"/>
  <c r="X2096" i="1" s="1"/>
  <c r="B2096" i="1" s="1"/>
  <c r="P1771" i="1"/>
  <c r="X1771" i="1" s="1"/>
  <c r="B1771" i="1" s="1"/>
  <c r="C1772" i="1"/>
  <c r="C1921" i="1"/>
  <c r="P1920" i="1"/>
  <c r="X1920" i="1" s="1"/>
  <c r="B1920" i="1" s="1"/>
  <c r="C2065" i="1"/>
  <c r="P2064" i="1"/>
  <c r="X2064" i="1" s="1"/>
  <c r="B2064" i="1" s="1"/>
  <c r="P2123" i="1"/>
  <c r="X2123" i="1" s="1"/>
  <c r="B2123" i="1" s="1"/>
  <c r="C2124" i="1"/>
  <c r="P2184" i="1"/>
  <c r="X2184" i="1" s="1"/>
  <c r="B2184" i="1" s="1"/>
  <c r="C2185" i="1"/>
  <c r="B1594" i="1"/>
  <c r="P1832" i="1"/>
  <c r="X1832" i="1" s="1"/>
  <c r="B1832" i="1" s="1"/>
  <c r="C1833" i="1"/>
  <c r="P1800" i="1"/>
  <c r="X1800" i="1" s="1"/>
  <c r="B1800" i="1" s="1"/>
  <c r="C1801" i="1"/>
  <c r="C1742" i="1"/>
  <c r="P1741" i="1"/>
  <c r="X1741" i="1" s="1"/>
  <c r="B1741" i="1" s="1"/>
  <c r="P1711" i="1"/>
  <c r="X1711" i="1" s="1"/>
  <c r="B1711" i="1" s="1"/>
  <c r="C1712" i="1"/>
  <c r="B1683" i="1"/>
  <c r="C1834" i="1" l="1"/>
  <c r="P1833" i="1"/>
  <c r="X1833" i="1" s="1"/>
  <c r="B1833" i="1" s="1"/>
  <c r="P2065" i="1"/>
  <c r="X2065" i="1" s="1"/>
  <c r="B2065" i="1" s="1"/>
  <c r="C2066" i="1"/>
  <c r="C2155" i="1"/>
  <c r="P2154" i="1"/>
  <c r="X2154" i="1" s="1"/>
  <c r="B2154" i="1" s="1"/>
  <c r="C1980" i="1"/>
  <c r="P1979" i="1"/>
  <c r="X1979" i="1" s="1"/>
  <c r="B1979" i="1" s="1"/>
  <c r="P2036" i="1"/>
  <c r="X2036" i="1" s="1"/>
  <c r="B2036" i="1" s="1"/>
  <c r="C2037" i="1"/>
  <c r="P1712" i="1"/>
  <c r="X1712" i="1" s="1"/>
  <c r="B1712" i="1" s="1"/>
  <c r="C1713" i="1"/>
  <c r="P1921" i="1"/>
  <c r="X1921" i="1" s="1"/>
  <c r="B1921" i="1" s="1"/>
  <c r="C1922" i="1"/>
  <c r="P2185" i="1"/>
  <c r="X2185" i="1" s="1"/>
  <c r="B2185" i="1" s="1"/>
  <c r="C2186" i="1"/>
  <c r="P1772" i="1"/>
  <c r="X1772" i="1" s="1"/>
  <c r="B1772" i="1" s="1"/>
  <c r="C1773" i="1"/>
  <c r="P1949" i="1"/>
  <c r="X1949" i="1" s="1"/>
  <c r="B1949" i="1" s="1"/>
  <c r="C1950" i="1"/>
  <c r="C1743" i="1"/>
  <c r="P1742" i="1"/>
  <c r="X1742" i="1" s="1"/>
  <c r="B1742" i="1" s="1"/>
  <c r="P2124" i="1"/>
  <c r="X2124" i="1" s="1"/>
  <c r="B2124" i="1" s="1"/>
  <c r="C2125" i="1"/>
  <c r="P1890" i="1"/>
  <c r="X1890" i="1" s="1"/>
  <c r="B1890" i="1" s="1"/>
  <c r="C1891" i="1"/>
  <c r="P1860" i="1"/>
  <c r="X1860" i="1" s="1"/>
  <c r="B1860" i="1" s="1"/>
  <c r="C1861" i="1"/>
  <c r="C1802" i="1"/>
  <c r="P1801" i="1"/>
  <c r="X1801" i="1" s="1"/>
  <c r="B1801" i="1" s="1"/>
  <c r="P2097" i="1"/>
  <c r="X2097" i="1" s="1"/>
  <c r="B2097" i="1" s="1"/>
  <c r="C2098" i="1"/>
  <c r="C1654" i="1"/>
  <c r="P1653" i="1"/>
  <c r="X1653" i="1" s="1"/>
  <c r="B1653" i="1" s="1"/>
  <c r="P2006" i="1"/>
  <c r="X2006" i="1" s="1"/>
  <c r="B2006" i="1" s="1"/>
  <c r="C2007" i="1"/>
  <c r="P2098" i="1" l="1"/>
  <c r="X2098" i="1" s="1"/>
  <c r="B2098" i="1" s="1"/>
  <c r="C2099" i="1"/>
  <c r="P2125" i="1"/>
  <c r="X2125" i="1" s="1"/>
  <c r="B2125" i="1" s="1"/>
  <c r="C2126" i="1"/>
  <c r="C2187" i="1"/>
  <c r="P2186" i="1"/>
  <c r="X2186" i="1" s="1"/>
  <c r="B2186" i="1" s="1"/>
  <c r="P1980" i="1"/>
  <c r="X1980" i="1" s="1"/>
  <c r="B1980" i="1" s="1"/>
  <c r="C1981" i="1"/>
  <c r="C1923" i="1"/>
  <c r="P1922" i="1"/>
  <c r="X1922" i="1" s="1"/>
  <c r="B1922" i="1" s="1"/>
  <c r="C1803" i="1"/>
  <c r="P1802" i="1"/>
  <c r="X1802" i="1" s="1"/>
  <c r="B1802" i="1" s="1"/>
  <c r="C1744" i="1"/>
  <c r="P1743" i="1"/>
  <c r="X1743" i="1" s="1"/>
  <c r="B1743" i="1" s="1"/>
  <c r="P2155" i="1"/>
  <c r="X2155" i="1" s="1"/>
  <c r="B2155" i="1" s="1"/>
  <c r="C2156" i="1"/>
  <c r="P2007" i="1"/>
  <c r="X2007" i="1" s="1"/>
  <c r="B2007" i="1" s="1"/>
  <c r="C2008" i="1"/>
  <c r="C1862" i="1"/>
  <c r="P1861" i="1"/>
  <c r="X1861" i="1" s="1"/>
  <c r="B1861" i="1" s="1"/>
  <c r="C1951" i="1"/>
  <c r="P1950" i="1"/>
  <c r="X1950" i="1" s="1"/>
  <c r="B1950" i="1" s="1"/>
  <c r="C1714" i="1"/>
  <c r="P1714" i="1" s="1"/>
  <c r="P1713" i="1"/>
  <c r="X1713" i="1" s="1"/>
  <c r="B1713" i="1" s="1"/>
  <c r="P2066" i="1"/>
  <c r="X2066" i="1" s="1"/>
  <c r="B2066" i="1" s="1"/>
  <c r="C2067" i="1"/>
  <c r="C1892" i="1"/>
  <c r="P1891" i="1"/>
  <c r="X1891" i="1" s="1"/>
  <c r="B1891" i="1" s="1"/>
  <c r="C1774" i="1"/>
  <c r="P1773" i="1"/>
  <c r="X1773" i="1" s="1"/>
  <c r="B1773" i="1" s="1"/>
  <c r="P2037" i="1"/>
  <c r="X2037" i="1" s="1"/>
  <c r="B2037" i="1" s="1"/>
  <c r="C2038" i="1"/>
  <c r="C1655" i="1"/>
  <c r="P1655" i="1" s="1"/>
  <c r="P1654" i="1"/>
  <c r="X1654" i="1" s="1"/>
  <c r="B1654" i="1" s="1"/>
  <c r="P1834" i="1"/>
  <c r="X1834" i="1" s="1"/>
  <c r="B1834" i="1" s="1"/>
  <c r="C1835" i="1"/>
  <c r="P2038" i="1" l="1"/>
  <c r="X2038" i="1" s="1"/>
  <c r="B2038" i="1" s="1"/>
  <c r="C2039" i="1"/>
  <c r="C2157" i="1"/>
  <c r="P2156" i="1"/>
  <c r="X2156" i="1" s="1"/>
  <c r="B2156" i="1" s="1"/>
  <c r="P1981" i="1"/>
  <c r="X1981" i="1" s="1"/>
  <c r="B1981" i="1" s="1"/>
  <c r="C1982" i="1"/>
  <c r="S1714" i="1"/>
  <c r="X1714" i="1"/>
  <c r="P1774" i="1"/>
  <c r="X1774" i="1" s="1"/>
  <c r="B1774" i="1" s="1"/>
  <c r="C1775" i="1"/>
  <c r="P1775" i="1" s="1"/>
  <c r="P1951" i="1"/>
  <c r="X1951" i="1" s="1"/>
  <c r="B1951" i="1" s="1"/>
  <c r="C1952" i="1"/>
  <c r="C1745" i="1"/>
  <c r="P1745" i="1" s="1"/>
  <c r="P1744" i="1"/>
  <c r="X1744" i="1" s="1"/>
  <c r="B1744" i="1" s="1"/>
  <c r="C2188" i="1"/>
  <c r="P2187" i="1"/>
  <c r="X2187" i="1" s="1"/>
  <c r="B2187" i="1" s="1"/>
  <c r="P1835" i="1"/>
  <c r="X1835" i="1" s="1"/>
  <c r="B1835" i="1" s="1"/>
  <c r="C1836" i="1"/>
  <c r="P1836" i="1" s="1"/>
  <c r="P2126" i="1"/>
  <c r="X2126" i="1" s="1"/>
  <c r="B2126" i="1" s="1"/>
  <c r="C2127" i="1"/>
  <c r="P1892" i="1"/>
  <c r="X1892" i="1" s="1"/>
  <c r="B1892" i="1" s="1"/>
  <c r="C1893" i="1"/>
  <c r="P1862" i="1"/>
  <c r="X1862" i="1" s="1"/>
  <c r="B1862" i="1" s="1"/>
  <c r="C1863" i="1"/>
  <c r="C1804" i="1"/>
  <c r="P1803" i="1"/>
  <c r="X1803" i="1" s="1"/>
  <c r="B1803" i="1" s="1"/>
  <c r="P2067" i="1"/>
  <c r="X2067" i="1" s="1"/>
  <c r="B2067" i="1" s="1"/>
  <c r="C2068" i="1"/>
  <c r="C2009" i="1"/>
  <c r="P2008" i="1"/>
  <c r="X2008" i="1" s="1"/>
  <c r="B2008" i="1" s="1"/>
  <c r="P2099" i="1"/>
  <c r="X2099" i="1" s="1"/>
  <c r="B2099" i="1" s="1"/>
  <c r="C2100" i="1"/>
  <c r="S1655" i="1"/>
  <c r="X1655" i="1"/>
  <c r="C1924" i="1"/>
  <c r="P1923" i="1"/>
  <c r="X1923" i="1" s="1"/>
  <c r="B1923" i="1" s="1"/>
  <c r="Y1655" i="1" l="1"/>
  <c r="C2189" i="1"/>
  <c r="P2188" i="1"/>
  <c r="X2188" i="1" s="1"/>
  <c r="B2188" i="1" s="1"/>
  <c r="Y1714" i="1"/>
  <c r="C1894" i="1"/>
  <c r="P1893" i="1"/>
  <c r="X1893" i="1" s="1"/>
  <c r="B1893" i="1" s="1"/>
  <c r="S1745" i="1"/>
  <c r="X1745" i="1"/>
  <c r="P1982" i="1"/>
  <c r="X1982" i="1" s="1"/>
  <c r="B1982" i="1" s="1"/>
  <c r="C1983" i="1"/>
  <c r="P1924" i="1"/>
  <c r="X1924" i="1" s="1"/>
  <c r="B1924" i="1" s="1"/>
  <c r="C1925" i="1"/>
  <c r="P2068" i="1"/>
  <c r="X2068" i="1" s="1"/>
  <c r="B2068" i="1" s="1"/>
  <c r="C2069" i="1"/>
  <c r="C2128" i="1"/>
  <c r="P2127" i="1"/>
  <c r="X2127" i="1" s="1"/>
  <c r="B2127" i="1" s="1"/>
  <c r="P1952" i="1"/>
  <c r="X1952" i="1" s="1"/>
  <c r="B1952" i="1" s="1"/>
  <c r="C1953" i="1"/>
  <c r="P2009" i="1"/>
  <c r="X2009" i="1" s="1"/>
  <c r="B2009" i="1" s="1"/>
  <c r="C2010" i="1"/>
  <c r="S1836" i="1"/>
  <c r="X1836" i="1"/>
  <c r="B1836" i="1" s="1"/>
  <c r="S1775" i="1"/>
  <c r="X1775" i="1"/>
  <c r="B1775" i="1" s="1"/>
  <c r="C2158" i="1"/>
  <c r="P2157" i="1"/>
  <c r="X2157" i="1" s="1"/>
  <c r="B2157" i="1" s="1"/>
  <c r="B1655" i="1"/>
  <c r="P1804" i="1"/>
  <c r="X1804" i="1" s="1"/>
  <c r="B1804" i="1" s="1"/>
  <c r="C1805" i="1"/>
  <c r="P2039" i="1"/>
  <c r="X2039" i="1" s="1"/>
  <c r="B2039" i="1" s="1"/>
  <c r="C2040" i="1"/>
  <c r="P2100" i="1"/>
  <c r="X2100" i="1" s="1"/>
  <c r="B2100" i="1" s="1"/>
  <c r="C2101" i="1"/>
  <c r="P1863" i="1"/>
  <c r="X1863" i="1" s="1"/>
  <c r="B1863" i="1" s="1"/>
  <c r="C1864" i="1"/>
  <c r="B1714" i="1"/>
  <c r="Y1745" i="1" l="1"/>
  <c r="Y1836" i="1"/>
  <c r="B1745" i="1"/>
  <c r="P1805" i="1"/>
  <c r="X1805" i="1" s="1"/>
  <c r="B1805" i="1" s="1"/>
  <c r="C1806" i="1"/>
  <c r="P2128" i="1"/>
  <c r="X2128" i="1" s="1"/>
  <c r="B2128" i="1" s="1"/>
  <c r="C2129" i="1"/>
  <c r="P2069" i="1"/>
  <c r="X2069" i="1" s="1"/>
  <c r="B2069" i="1" s="1"/>
  <c r="C2070" i="1"/>
  <c r="C1865" i="1"/>
  <c r="P1864" i="1"/>
  <c r="X1864" i="1" s="1"/>
  <c r="B1864" i="1" s="1"/>
  <c r="P2010" i="1"/>
  <c r="X2010" i="1" s="1"/>
  <c r="B2010" i="1" s="1"/>
  <c r="C2011" i="1"/>
  <c r="P1925" i="1"/>
  <c r="X1925" i="1" s="1"/>
  <c r="B1925" i="1" s="1"/>
  <c r="C1926" i="1"/>
  <c r="C1895" i="1"/>
  <c r="P1894" i="1"/>
  <c r="X1894" i="1" s="1"/>
  <c r="B1894" i="1" s="1"/>
  <c r="C2102" i="1"/>
  <c r="P2101" i="1"/>
  <c r="X2101" i="1" s="1"/>
  <c r="B2101" i="1" s="1"/>
  <c r="P2158" i="1"/>
  <c r="X2158" i="1" s="1"/>
  <c r="B2158" i="1" s="1"/>
  <c r="C2159" i="1"/>
  <c r="P1953" i="1"/>
  <c r="X1953" i="1" s="1"/>
  <c r="B1953" i="1" s="1"/>
  <c r="C1954" i="1"/>
  <c r="C1984" i="1"/>
  <c r="P1983" i="1"/>
  <c r="X1983" i="1" s="1"/>
  <c r="B1983" i="1" s="1"/>
  <c r="C2041" i="1"/>
  <c r="P2040" i="1"/>
  <c r="X2040" i="1" s="1"/>
  <c r="B2040" i="1" s="1"/>
  <c r="Y1775" i="1"/>
  <c r="P2189" i="1"/>
  <c r="X2189" i="1" s="1"/>
  <c r="B2189" i="1" s="1"/>
  <c r="C2190" i="1"/>
  <c r="P2041" i="1" l="1"/>
  <c r="X2041" i="1" s="1"/>
  <c r="B2041" i="1" s="1"/>
  <c r="C2042" i="1"/>
  <c r="P2102" i="1"/>
  <c r="X2102" i="1" s="1"/>
  <c r="B2102" i="1" s="1"/>
  <c r="C2103" i="1"/>
  <c r="P1865" i="1"/>
  <c r="X1865" i="1" s="1"/>
  <c r="B1865" i="1" s="1"/>
  <c r="C1866" i="1"/>
  <c r="C2071" i="1"/>
  <c r="P2070" i="1"/>
  <c r="X2070" i="1" s="1"/>
  <c r="B2070" i="1" s="1"/>
  <c r="C1985" i="1"/>
  <c r="P1984" i="1"/>
  <c r="X1984" i="1" s="1"/>
  <c r="B1984" i="1" s="1"/>
  <c r="C1896" i="1"/>
  <c r="P1895" i="1"/>
  <c r="X1895" i="1" s="1"/>
  <c r="B1895" i="1" s="1"/>
  <c r="P1954" i="1"/>
  <c r="X1954" i="1" s="1"/>
  <c r="B1954" i="1" s="1"/>
  <c r="C1955" i="1"/>
  <c r="P1926" i="1"/>
  <c r="X1926" i="1" s="1"/>
  <c r="B1926" i="1" s="1"/>
  <c r="C1927" i="1"/>
  <c r="P2129" i="1"/>
  <c r="X2129" i="1" s="1"/>
  <c r="B2129" i="1" s="1"/>
  <c r="C2130" i="1"/>
  <c r="P2190" i="1"/>
  <c r="X2190" i="1" s="1"/>
  <c r="B2190" i="1" s="1"/>
  <c r="C2191" i="1"/>
  <c r="P2159" i="1"/>
  <c r="X2159" i="1" s="1"/>
  <c r="B2159" i="1" s="1"/>
  <c r="C2160" i="1"/>
  <c r="C2012" i="1"/>
  <c r="P2011" i="1"/>
  <c r="X2011" i="1" s="1"/>
  <c r="B2011" i="1" s="1"/>
  <c r="P1806" i="1"/>
  <c r="X1806" i="1" s="1"/>
  <c r="B1806" i="1" s="1"/>
  <c r="C1807" i="1"/>
  <c r="C1928" i="1" l="1"/>
  <c r="P1928" i="1" s="1"/>
  <c r="P1927" i="1"/>
  <c r="X1927" i="1" s="1"/>
  <c r="B1927" i="1" s="1"/>
  <c r="C2072" i="1"/>
  <c r="P2071" i="1"/>
  <c r="X2071" i="1" s="1"/>
  <c r="B2071" i="1" s="1"/>
  <c r="P2160" i="1"/>
  <c r="X2160" i="1" s="1"/>
  <c r="B2160" i="1" s="1"/>
  <c r="C2161" i="1"/>
  <c r="P1955" i="1"/>
  <c r="X1955" i="1" s="1"/>
  <c r="B1955" i="1" s="1"/>
  <c r="C1956" i="1"/>
  <c r="P1866" i="1"/>
  <c r="X1866" i="1" s="1"/>
  <c r="B1866" i="1" s="1"/>
  <c r="C1867" i="1"/>
  <c r="P2191" i="1"/>
  <c r="X2191" i="1" s="1"/>
  <c r="B2191" i="1" s="1"/>
  <c r="C2192" i="1"/>
  <c r="P2103" i="1"/>
  <c r="X2103" i="1" s="1"/>
  <c r="B2103" i="1" s="1"/>
  <c r="C2104" i="1"/>
  <c r="P2012" i="1"/>
  <c r="X2012" i="1" s="1"/>
  <c r="B2012" i="1" s="1"/>
  <c r="C2013" i="1"/>
  <c r="P1896" i="1"/>
  <c r="X1896" i="1" s="1"/>
  <c r="B1896" i="1" s="1"/>
  <c r="C1897" i="1"/>
  <c r="P1807" i="1"/>
  <c r="X1807" i="1" s="1"/>
  <c r="B1807" i="1" s="1"/>
  <c r="C1808" i="1"/>
  <c r="P1808" i="1" s="1"/>
  <c r="C2131" i="1"/>
  <c r="P2130" i="1"/>
  <c r="X2130" i="1" s="1"/>
  <c r="B2130" i="1" s="1"/>
  <c r="C2043" i="1"/>
  <c r="P2042" i="1"/>
  <c r="X2042" i="1" s="1"/>
  <c r="B2042" i="1" s="1"/>
  <c r="C1986" i="1"/>
  <c r="P1985" i="1"/>
  <c r="X1985" i="1" s="1"/>
  <c r="B1985" i="1" s="1"/>
  <c r="P1867" i="1" l="1"/>
  <c r="C1868" i="1"/>
  <c r="P1868" i="1" s="1"/>
  <c r="P2013" i="1"/>
  <c r="X2013" i="1" s="1"/>
  <c r="B2013" i="1" s="1"/>
  <c r="C2014" i="1"/>
  <c r="P1956" i="1"/>
  <c r="X1956" i="1" s="1"/>
  <c r="B1956" i="1" s="1"/>
  <c r="C1957" i="1"/>
  <c r="C2105" i="1"/>
  <c r="P2104" i="1"/>
  <c r="X2104" i="1" s="1"/>
  <c r="B2104" i="1" s="1"/>
  <c r="P2161" i="1"/>
  <c r="X2161" i="1" s="1"/>
  <c r="B2161" i="1" s="1"/>
  <c r="C2162" i="1"/>
  <c r="P2131" i="1"/>
  <c r="X2131" i="1" s="1"/>
  <c r="B2131" i="1" s="1"/>
  <c r="C2132" i="1"/>
  <c r="C2044" i="1"/>
  <c r="P2043" i="1"/>
  <c r="X2043" i="1" s="1"/>
  <c r="B2043" i="1" s="1"/>
  <c r="S1808" i="1"/>
  <c r="X1808" i="1"/>
  <c r="P2192" i="1"/>
  <c r="X2192" i="1" s="1"/>
  <c r="B2192" i="1" s="1"/>
  <c r="C2193" i="1"/>
  <c r="C2073" i="1"/>
  <c r="P2072" i="1"/>
  <c r="X2072" i="1" s="1"/>
  <c r="B2072" i="1" s="1"/>
  <c r="P1897" i="1"/>
  <c r="X1897" i="1" s="1"/>
  <c r="B1897" i="1" s="1"/>
  <c r="C1898" i="1"/>
  <c r="S1867" i="1"/>
  <c r="X1867" i="1"/>
  <c r="C1987" i="1"/>
  <c r="P1987" i="1" s="1"/>
  <c r="P1986" i="1"/>
  <c r="X1986" i="1" s="1"/>
  <c r="B1986" i="1" s="1"/>
  <c r="S1928" i="1"/>
  <c r="X1928" i="1"/>
  <c r="X1868" i="1" l="1"/>
  <c r="B1868" i="1" s="1"/>
  <c r="S1868" i="1"/>
  <c r="Y1868" i="1" s="1"/>
  <c r="Y1808" i="1"/>
  <c r="Y1928" i="1"/>
  <c r="B1808" i="1"/>
  <c r="Y1867" i="1"/>
  <c r="B1867" i="1"/>
  <c r="C2163" i="1"/>
  <c r="P2162" i="1"/>
  <c r="X2162" i="1" s="1"/>
  <c r="B2162" i="1" s="1"/>
  <c r="B1928" i="1"/>
  <c r="C1899" i="1"/>
  <c r="P1899" i="1" s="1"/>
  <c r="P1898" i="1"/>
  <c r="X1898" i="1" s="1"/>
  <c r="B1898" i="1" s="1"/>
  <c r="C2106" i="1"/>
  <c r="P2105" i="1"/>
  <c r="X2105" i="1" s="1"/>
  <c r="B2105" i="1" s="1"/>
  <c r="P1957" i="1"/>
  <c r="X1957" i="1" s="1"/>
  <c r="B1957" i="1" s="1"/>
  <c r="C1958" i="1"/>
  <c r="C2045" i="1"/>
  <c r="P2044" i="1"/>
  <c r="X2044" i="1" s="1"/>
  <c r="B2044" i="1" s="1"/>
  <c r="P2073" i="1"/>
  <c r="X2073" i="1" s="1"/>
  <c r="B2073" i="1" s="1"/>
  <c r="C2074" i="1"/>
  <c r="P2132" i="1"/>
  <c r="X2132" i="1" s="1"/>
  <c r="B2132" i="1" s="1"/>
  <c r="C2133" i="1"/>
  <c r="P2014" i="1"/>
  <c r="X2014" i="1" s="1"/>
  <c r="B2014" i="1" s="1"/>
  <c r="C2015" i="1"/>
  <c r="S1987" i="1"/>
  <c r="X1987" i="1"/>
  <c r="C2194" i="1"/>
  <c r="P2193" i="1"/>
  <c r="X2193" i="1" s="1"/>
  <c r="B2193" i="1" s="1"/>
  <c r="Y1987" i="1" l="1"/>
  <c r="B1987" i="1"/>
  <c r="P2133" i="1"/>
  <c r="X2133" i="1" s="1"/>
  <c r="B2133" i="1" s="1"/>
  <c r="C2134" i="1"/>
  <c r="C2107" i="1"/>
  <c r="P2106" i="1"/>
  <c r="X2106" i="1" s="1"/>
  <c r="B2106" i="1" s="1"/>
  <c r="P2074" i="1"/>
  <c r="X2074" i="1" s="1"/>
  <c r="B2074" i="1" s="1"/>
  <c r="C2075" i="1"/>
  <c r="S1899" i="1"/>
  <c r="X1899" i="1"/>
  <c r="C2046" i="1"/>
  <c r="P2045" i="1"/>
  <c r="X2045" i="1" s="1"/>
  <c r="B2045" i="1" s="1"/>
  <c r="C2016" i="1"/>
  <c r="P2015" i="1"/>
  <c r="X2015" i="1" s="1"/>
  <c r="B2015" i="1" s="1"/>
  <c r="C1959" i="1"/>
  <c r="P1959" i="1" s="1"/>
  <c r="P1958" i="1"/>
  <c r="X1958" i="1" s="1"/>
  <c r="B1958" i="1" s="1"/>
  <c r="P2163" i="1"/>
  <c r="X2163" i="1" s="1"/>
  <c r="B2163" i="1" s="1"/>
  <c r="C2164" i="1"/>
  <c r="P2194" i="1"/>
  <c r="X2194" i="1" s="1"/>
  <c r="B2194" i="1" s="1"/>
  <c r="C2195" i="1"/>
  <c r="Y1899" i="1" l="1"/>
  <c r="S1959" i="1"/>
  <c r="X1959" i="1"/>
  <c r="P2075" i="1"/>
  <c r="X2075" i="1" s="1"/>
  <c r="B2075" i="1" s="1"/>
  <c r="C2076" i="1"/>
  <c r="P2016" i="1"/>
  <c r="X2016" i="1" s="1"/>
  <c r="B2016" i="1" s="1"/>
  <c r="C2017" i="1"/>
  <c r="P2195" i="1"/>
  <c r="X2195" i="1" s="1"/>
  <c r="B2195" i="1" s="1"/>
  <c r="C2196" i="1"/>
  <c r="C2108" i="1"/>
  <c r="P2107" i="1"/>
  <c r="X2107" i="1" s="1"/>
  <c r="B2107" i="1" s="1"/>
  <c r="C2047" i="1"/>
  <c r="P2046" i="1"/>
  <c r="X2046" i="1" s="1"/>
  <c r="B2046" i="1" s="1"/>
  <c r="P2134" i="1"/>
  <c r="X2134" i="1" s="1"/>
  <c r="B2134" i="1" s="1"/>
  <c r="C2135" i="1"/>
  <c r="P2164" i="1"/>
  <c r="X2164" i="1" s="1"/>
  <c r="B2164" i="1" s="1"/>
  <c r="C2165" i="1"/>
  <c r="B1899" i="1"/>
  <c r="Y1959" i="1" l="1"/>
  <c r="B1959" i="1"/>
  <c r="P2135" i="1"/>
  <c r="X2135" i="1" s="1"/>
  <c r="B2135" i="1" s="1"/>
  <c r="C2136" i="1"/>
  <c r="P2017" i="1"/>
  <c r="X2017" i="1" s="1"/>
  <c r="B2017" i="1" s="1"/>
  <c r="C2018" i="1"/>
  <c r="P2018" i="1" s="1"/>
  <c r="C2077" i="1"/>
  <c r="P2076" i="1"/>
  <c r="X2076" i="1" s="1"/>
  <c r="B2076" i="1" s="1"/>
  <c r="C2048" i="1"/>
  <c r="P2048" i="1" s="1"/>
  <c r="P2047" i="1"/>
  <c r="X2047" i="1" s="1"/>
  <c r="B2047" i="1" s="1"/>
  <c r="C2109" i="1"/>
  <c r="P2109" i="1" s="1"/>
  <c r="P2108" i="1"/>
  <c r="X2108" i="1" s="1"/>
  <c r="B2108" i="1" s="1"/>
  <c r="C2166" i="1"/>
  <c r="P2165" i="1"/>
  <c r="X2165" i="1" s="1"/>
  <c r="B2165" i="1" s="1"/>
  <c r="C2197" i="1"/>
  <c r="P2196" i="1"/>
  <c r="X2196" i="1" s="1"/>
  <c r="B2196" i="1" s="1"/>
  <c r="S2048" i="1" l="1"/>
  <c r="X2048" i="1"/>
  <c r="P2197" i="1"/>
  <c r="X2197" i="1" s="1"/>
  <c r="B2197" i="1" s="1"/>
  <c r="C2198" i="1"/>
  <c r="C2078" i="1"/>
  <c r="P2077" i="1"/>
  <c r="X2077" i="1" s="1"/>
  <c r="B2077" i="1" s="1"/>
  <c r="S2018" i="1"/>
  <c r="X2018" i="1"/>
  <c r="B2018" i="1" s="1"/>
  <c r="C2167" i="1"/>
  <c r="P2166" i="1"/>
  <c r="X2166" i="1" s="1"/>
  <c r="B2166" i="1" s="1"/>
  <c r="P2136" i="1"/>
  <c r="X2136" i="1" s="1"/>
  <c r="B2136" i="1" s="1"/>
  <c r="C2137" i="1"/>
  <c r="S2109" i="1"/>
  <c r="X2109" i="1"/>
  <c r="Y2048" i="1" l="1"/>
  <c r="B2048" i="1"/>
  <c r="Y2109" i="1"/>
  <c r="P2137" i="1"/>
  <c r="X2137" i="1" s="1"/>
  <c r="B2137" i="1" s="1"/>
  <c r="C2138" i="1"/>
  <c r="C2079" i="1"/>
  <c r="P2078" i="1"/>
  <c r="X2078" i="1" s="1"/>
  <c r="B2078" i="1" s="1"/>
  <c r="C2199" i="1"/>
  <c r="P2198" i="1"/>
  <c r="X2198" i="1" s="1"/>
  <c r="B2198" i="1" s="1"/>
  <c r="P2167" i="1"/>
  <c r="X2167" i="1" s="1"/>
  <c r="B2167" i="1" s="1"/>
  <c r="C2168" i="1"/>
  <c r="B2109" i="1"/>
  <c r="Y2018" i="1"/>
  <c r="P2199" i="1" l="1"/>
  <c r="X2199" i="1" s="1"/>
  <c r="B2199" i="1" s="1"/>
  <c r="C2200" i="1"/>
  <c r="C2080" i="1"/>
  <c r="P2079" i="1"/>
  <c r="X2079" i="1" s="1"/>
  <c r="B2079" i="1" s="1"/>
  <c r="P2138" i="1"/>
  <c r="X2138" i="1" s="1"/>
  <c r="B2138" i="1" s="1"/>
  <c r="C2139" i="1"/>
  <c r="P2168" i="1"/>
  <c r="X2168" i="1" s="1"/>
  <c r="B2168" i="1" s="1"/>
  <c r="C2169" i="1"/>
  <c r="P2169" i="1" l="1"/>
  <c r="X2169" i="1" s="1"/>
  <c r="B2169" i="1" s="1"/>
  <c r="C2170" i="1"/>
  <c r="C2140" i="1"/>
  <c r="P2140" i="1" s="1"/>
  <c r="P2139" i="1"/>
  <c r="X2139" i="1" s="1"/>
  <c r="B2139" i="1" s="1"/>
  <c r="C2081" i="1"/>
  <c r="P2081" i="1" s="1"/>
  <c r="P2080" i="1"/>
  <c r="X2080" i="1" s="1"/>
  <c r="B2080" i="1" s="1"/>
  <c r="C2201" i="1"/>
  <c r="P2201" i="1" s="1"/>
  <c r="P2200" i="1"/>
  <c r="X2200" i="1" s="1"/>
  <c r="B2200" i="1" s="1"/>
  <c r="S2081" i="1" l="1"/>
  <c r="X2081" i="1"/>
  <c r="S2140" i="1"/>
  <c r="X2140" i="1"/>
  <c r="S2201" i="1"/>
  <c r="X2201" i="1"/>
  <c r="C2171" i="1"/>
  <c r="P2170" i="1"/>
  <c r="X2170" i="1" s="1"/>
  <c r="B2170" i="1" s="1"/>
  <c r="Y2201" i="1" l="1"/>
  <c r="Y2081" i="1"/>
  <c r="Y2140" i="1"/>
  <c r="B2140" i="1"/>
  <c r="B2081" i="1"/>
  <c r="C2172" i="1"/>
  <c r="P2172" i="1" s="1"/>
  <c r="P2171" i="1"/>
  <c r="X2171" i="1" s="1"/>
  <c r="B2171" i="1" s="1"/>
  <c r="B2201" i="1"/>
  <c r="S2172" i="1" l="1"/>
  <c r="X2172" i="1"/>
  <c r="Y2172" i="1" l="1"/>
  <c r="B2172" i="1"/>
</calcChain>
</file>

<file path=xl/sharedStrings.xml><?xml version="1.0" encoding="utf-8"?>
<sst xmlns="http://schemas.openxmlformats.org/spreadsheetml/2006/main" count="256" uniqueCount="121">
  <si>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</si>
  <si>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</si>
  <si>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</si>
  <si>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</si>
  <si>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</si>
  <si>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</si>
  <si>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</si>
  <si>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</si>
  <si>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</si>
  <si>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</si>
  <si>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</si>
  <si>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</si>
  <si>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</si>
  <si>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</si>
  <si>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</si>
  <si>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</si>
  <si>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</si>
  <si>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</si>
  <si>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</si>
  <si>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</si>
  <si>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</si>
  <si>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</si>
  <si>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</si>
  <si>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</si>
  <si>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</si>
  <si>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</si>
  <si>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</si>
  <si>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</si>
  <si>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</si>
  <si>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</si>
  <si>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</si>
  <si>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</si>
  <si>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</si>
  <si>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</si>
  <si>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</si>
  <si>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</si>
  <si>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</si>
  <si>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</si>
  <si>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</si>
  <si>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</si>
  <si>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</si>
  <si>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</si>
  <si>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</si>
  <si>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</si>
  <si>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</si>
  <si>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</si>
  <si>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</si>
  <si>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</si>
  <si>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</si>
  <si>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</si>
  <si>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</si>
  <si>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</si>
  <si>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</si>
  <si>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</si>
  <si>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</si>
  <si>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</si>
  <si>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</si>
  <si>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</si>
  <si>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</si>
  <si>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</si>
  <si>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</si>
  <si>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</si>
  <si>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</si>
  <si>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</si>
  <si>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</si>
  <si>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</si>
  <si>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</si>
  <si>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</si>
  <si>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</si>
  <si>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</si>
  <si>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</si>
  <si>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</si>
  <si>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</si>
  <si>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</si>
  <si>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</si>
  <si>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</si>
  <si>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</si>
  <si>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</si>
  <si>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</si>
  <si>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</si>
  <si>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</si>
  <si>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</si>
  <si>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</si>
  <si>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</si>
  <si>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</si>
  <si>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</si>
  <si>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</si>
  <si>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</si>
  <si>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</si>
  <si>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</si>
  <si>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</si>
  <si>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</si>
  <si>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</si>
  <si>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</si>
  <si>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</si>
  <si>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</si>
  <si>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</si>
  <si>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</si>
  <si>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</si>
  <si>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</si>
  <si>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</si>
  <si>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</si>
  <si>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</si>
  <si>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</si>
  <si>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</si>
  <si>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</si>
  <si>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</si>
  <si>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</si>
  <si>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</si>
  <si>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</si>
  <si>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</si>
  <si>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</si>
  <si>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</si>
  <si>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</si>
  <si>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</si>
  <si>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SENIOR I</t>
  </si>
  <si>
    <t>Data Integral</t>
  </si>
  <si>
    <t>DATA VENC</t>
  </si>
  <si>
    <t>20J0756531</t>
  </si>
  <si>
    <t>MY MABU</t>
  </si>
  <si>
    <t>IGP-M &gt;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</si>
</sst>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6" fillId="9" borderId="0" applyNumberFormat="0" applyBorder="0" applyAlignment="0" applyProtection="0"/>
    <xf numFmtId="0" fontId="25" fillId="10" borderId="0" applyNumberFormat="0" applyBorder="0" applyAlignment="0" applyProtection="0"/>
    <xf numFmtId="9" fontId="27" fillId="0" borderId="0" applyFont="0" applyFill="0" applyBorder="0" applyAlignment="0" applyProtection="0"/>
  </cellStyleXfs>
  <cellXfs count="19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6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4" fontId="23" fillId="7" borderId="0" xfId="0" applyNumberFormat="1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4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horizontal="left"/>
    </xf>
    <xf numFmtId="164" fontId="23" fillId="7" borderId="0" xfId="0" applyNumberFormat="1" applyFont="1" applyFill="1" applyAlignment="1">
      <alignment horizontal="left" vertical="center"/>
    </xf>
    <xf numFmtId="0" fontId="23" fillId="7" borderId="0" xfId="0" applyFont="1" applyFill="1"/>
    <xf numFmtId="4" fontId="23" fillId="7" borderId="0" xfId="0" applyNumberFormat="1" applyFont="1" applyFill="1" applyAlignment="1">
      <alignment horizontal="left" vertical="top"/>
    </xf>
    <xf numFmtId="14" fontId="22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14" fontId="21" fillId="7" borderId="0" xfId="0" applyNumberFormat="1" applyFont="1" applyFill="1" applyAlignment="1">
      <alignment horizontal="left"/>
    </xf>
    <xf numFmtId="10" fontId="19" fillId="7" borderId="0" xfId="0" applyNumberFormat="1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left" vertical="top"/>
    </xf>
    <xf numFmtId="176" fontId="19" fillId="7" borderId="0" xfId="0" applyNumberFormat="1" applyFont="1" applyFill="1" applyAlignment="1">
      <alignment horizontal="left" vertical="center"/>
    </xf>
    <xf numFmtId="3" fontId="19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fill" vertical="center"/>
    </xf>
    <xf numFmtId="1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66" fontId="25" fillId="10" borderId="0" xfId="2" applyNumberFormat="1" applyAlignment="1">
      <alignment horizontal="center" vertical="center"/>
    </xf>
    <xf numFmtId="165" fontId="25" fillId="10" borderId="0" xfId="2" applyNumberFormat="1" applyAlignment="1">
      <alignment horizontal="center" vertical="center"/>
    </xf>
    <xf numFmtId="166" fontId="26" fillId="10" borderId="0" xfId="2" applyNumberFormat="1" applyFont="1" applyAlignment="1">
      <alignment horizontal="center"/>
    </xf>
    <xf numFmtId="167" fontId="27" fillId="11" borderId="0" xfId="3" applyNumberFormat="1" applyFont="1" applyFill="1" applyAlignment="1">
      <alignment horizontal="center"/>
    </xf>
  </cellXfs>
  <cellStyles count="4">
    <cellStyle name="Bom" xfId="1" builtinId="26"/>
    <cellStyle name="Neutro" xfId="2" builtinId="28"/>
    <cellStyle name="Normal" xfId="0" builtinId="0"/>
    <cellStyle name="Porcentagem" xfId="3" builtinId="5"/>
  </cellStyles>
  <dxfs count="4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1146.575</v>
          </cell>
          <cell r="CM277">
            <v>45556</v>
          </cell>
        </row>
        <row r="278">
          <cell r="CI278">
            <v>45616</v>
          </cell>
          <cell r="CJ278">
            <v>1146.575</v>
          </cell>
          <cell r="CK278">
            <v>45555</v>
          </cell>
          <cell r="CL278">
            <v>1146.575</v>
          </cell>
          <cell r="CM278">
            <v>45585</v>
          </cell>
        </row>
        <row r="279">
          <cell r="CI279">
            <v>45646</v>
          </cell>
          <cell r="CJ279">
            <v>1146.575</v>
          </cell>
          <cell r="CK279">
            <v>45585</v>
          </cell>
          <cell r="CL279">
            <v>1146.575</v>
          </cell>
          <cell r="CM279">
            <v>45616</v>
          </cell>
        </row>
        <row r="280">
          <cell r="CI280">
            <v>45677</v>
          </cell>
          <cell r="CJ280">
            <v>1146.575</v>
          </cell>
          <cell r="CK280">
            <v>45616</v>
          </cell>
          <cell r="CL280">
            <v>1146.575</v>
          </cell>
          <cell r="CM280">
            <v>45646</v>
          </cell>
        </row>
        <row r="281">
          <cell r="CI281">
            <v>45708</v>
          </cell>
          <cell r="CJ281">
            <v>1146.575</v>
          </cell>
          <cell r="CK281">
            <v>45646</v>
          </cell>
          <cell r="CL281">
            <v>1146.575</v>
          </cell>
          <cell r="CM281">
            <v>45677</v>
          </cell>
        </row>
        <row r="282">
          <cell r="CI282">
            <v>45736</v>
          </cell>
          <cell r="CJ282">
            <v>1146.575</v>
          </cell>
          <cell r="CK282">
            <v>45677</v>
          </cell>
          <cell r="CL282">
            <v>1146.575</v>
          </cell>
          <cell r="CM282">
            <v>45708</v>
          </cell>
        </row>
        <row r="283">
          <cell r="CI283">
            <v>45769</v>
          </cell>
          <cell r="CJ283">
            <v>1146.575</v>
          </cell>
          <cell r="CK283">
            <v>45710</v>
          </cell>
          <cell r="CL283">
            <v>1146.575</v>
          </cell>
          <cell r="CM283">
            <v>45738</v>
          </cell>
        </row>
        <row r="284">
          <cell r="CI284">
            <v>45797</v>
          </cell>
          <cell r="CJ284">
            <v>1146.575</v>
          </cell>
          <cell r="CK284">
            <v>45736</v>
          </cell>
          <cell r="CL284">
            <v>1146.575</v>
          </cell>
          <cell r="CM284">
            <v>45767</v>
          </cell>
        </row>
        <row r="285">
          <cell r="CI285">
            <v>45828</v>
          </cell>
          <cell r="CJ285">
            <v>1146.575</v>
          </cell>
          <cell r="CK285">
            <v>45767</v>
          </cell>
          <cell r="CL285">
            <v>1146.575</v>
          </cell>
          <cell r="CM285">
            <v>45797</v>
          </cell>
        </row>
        <row r="286">
          <cell r="CI286">
            <v>45859</v>
          </cell>
          <cell r="CJ286">
            <v>1146.575</v>
          </cell>
          <cell r="CK286">
            <v>45798</v>
          </cell>
          <cell r="CL286">
            <v>1146.575</v>
          </cell>
          <cell r="CM286">
            <v>45829</v>
          </cell>
        </row>
        <row r="287">
          <cell r="CI287">
            <v>45889</v>
          </cell>
          <cell r="CJ287">
            <v>1146.575</v>
          </cell>
          <cell r="CK287">
            <v>45828</v>
          </cell>
          <cell r="CL287">
            <v>1146.575</v>
          </cell>
          <cell r="CM287">
            <v>45858</v>
          </cell>
        </row>
        <row r="288">
          <cell r="CI288">
            <v>45922</v>
          </cell>
          <cell r="CJ288">
            <v>1146.575</v>
          </cell>
          <cell r="CK288">
            <v>45860</v>
          </cell>
          <cell r="CL288">
            <v>1146.575</v>
          </cell>
          <cell r="CM288">
            <v>45891</v>
          </cell>
        </row>
        <row r="289">
          <cell r="CI289">
            <v>45950</v>
          </cell>
          <cell r="CJ289">
            <v>1146.575</v>
          </cell>
          <cell r="CK289">
            <v>45889</v>
          </cell>
          <cell r="CL289">
            <v>1146.575</v>
          </cell>
          <cell r="CM289">
            <v>45920</v>
          </cell>
        </row>
        <row r="290">
          <cell r="CI290">
            <v>45981</v>
          </cell>
          <cell r="CJ290">
            <v>1146.575</v>
          </cell>
          <cell r="CK290">
            <v>45920</v>
          </cell>
          <cell r="CL290">
            <v>1146.575</v>
          </cell>
          <cell r="CM290">
            <v>45950</v>
          </cell>
        </row>
        <row r="291">
          <cell r="CI291">
            <v>46013</v>
          </cell>
          <cell r="CJ291">
            <v>1146.575</v>
          </cell>
          <cell r="CK291">
            <v>45952</v>
          </cell>
          <cell r="CL291">
            <v>1146.575</v>
          </cell>
          <cell r="CM291">
            <v>45983</v>
          </cell>
        </row>
        <row r="292">
          <cell r="CI292">
            <v>46042</v>
          </cell>
          <cell r="CJ292">
            <v>1146.575</v>
          </cell>
          <cell r="CK292">
            <v>45981</v>
          </cell>
          <cell r="CL292">
            <v>1146.575</v>
          </cell>
          <cell r="CM292">
            <v>46011</v>
          </cell>
        </row>
        <row r="293">
          <cell r="CI293">
            <v>46073</v>
          </cell>
          <cell r="CJ293">
            <v>1146.575</v>
          </cell>
          <cell r="CK293">
            <v>46011</v>
          </cell>
          <cell r="CL293">
            <v>1146.575</v>
          </cell>
          <cell r="CM293">
            <v>46042</v>
          </cell>
        </row>
        <row r="294">
          <cell r="CI294">
            <v>46101</v>
          </cell>
          <cell r="CJ294">
            <v>1146.575</v>
          </cell>
          <cell r="CK294">
            <v>46042</v>
          </cell>
          <cell r="CL294">
            <v>1146.575</v>
          </cell>
          <cell r="CM294">
            <v>46073</v>
          </cell>
        </row>
        <row r="295">
          <cell r="CI295">
            <v>46132</v>
          </cell>
          <cell r="CJ295">
            <v>1146.575</v>
          </cell>
          <cell r="CK295">
            <v>46073</v>
          </cell>
          <cell r="CL295">
            <v>1146.575</v>
          </cell>
          <cell r="CM295">
            <v>46101</v>
          </cell>
        </row>
        <row r="296">
          <cell r="CI296">
            <v>46162</v>
          </cell>
          <cell r="CJ296">
            <v>1146.575</v>
          </cell>
          <cell r="CK296">
            <v>46101</v>
          </cell>
          <cell r="CL296">
            <v>1146.575</v>
          </cell>
          <cell r="CM296">
            <v>46132</v>
          </cell>
        </row>
        <row r="297">
          <cell r="CI297">
            <v>46195</v>
          </cell>
          <cell r="CJ297">
            <v>1146.575</v>
          </cell>
          <cell r="CK297">
            <v>46134</v>
          </cell>
          <cell r="CL297">
            <v>1146.575</v>
          </cell>
          <cell r="CM297">
            <v>46164</v>
          </cell>
        </row>
        <row r="298">
          <cell r="CI298">
            <v>46223</v>
          </cell>
          <cell r="CJ298">
            <v>1146.575</v>
          </cell>
          <cell r="CK298">
            <v>46162</v>
          </cell>
          <cell r="CL298">
            <v>1146.575</v>
          </cell>
          <cell r="CM298">
            <v>46193</v>
          </cell>
        </row>
        <row r="299">
          <cell r="CI299">
            <v>46254</v>
          </cell>
          <cell r="CJ299">
            <v>1146.575</v>
          </cell>
          <cell r="CK299">
            <v>46193</v>
          </cell>
          <cell r="CL299">
            <v>1146.575</v>
          </cell>
          <cell r="CM299">
            <v>46223</v>
          </cell>
        </row>
        <row r="300">
          <cell r="CI300">
            <v>46286</v>
          </cell>
          <cell r="CJ300">
            <v>1146.575</v>
          </cell>
          <cell r="CK300">
            <v>46224</v>
          </cell>
          <cell r="CL300">
            <v>1146.575</v>
          </cell>
          <cell r="CM300">
            <v>46255</v>
          </cell>
        </row>
        <row r="301">
          <cell r="CI301">
            <v>46315</v>
          </cell>
          <cell r="CJ301">
            <v>1146.575</v>
          </cell>
          <cell r="CK301">
            <v>46254</v>
          </cell>
          <cell r="CL301">
            <v>1146.575</v>
          </cell>
          <cell r="CM301">
            <v>46285</v>
          </cell>
        </row>
        <row r="302">
          <cell r="CI302">
            <v>46346</v>
          </cell>
          <cell r="CJ302">
            <v>1146.575</v>
          </cell>
          <cell r="CK302">
            <v>46285</v>
          </cell>
          <cell r="CL302">
            <v>1146.575</v>
          </cell>
          <cell r="CM302">
            <v>46315</v>
          </cell>
        </row>
        <row r="303">
          <cell r="CI303">
            <v>46377</v>
          </cell>
          <cell r="CJ303">
            <v>1146.575</v>
          </cell>
          <cell r="CK303">
            <v>46316</v>
          </cell>
          <cell r="CL303">
            <v>1146.575</v>
          </cell>
          <cell r="CM303">
            <v>46347</v>
          </cell>
        </row>
        <row r="304">
          <cell r="CI304">
            <v>46407</v>
          </cell>
          <cell r="CJ304">
            <v>1146.575</v>
          </cell>
          <cell r="CK304">
            <v>46346</v>
          </cell>
          <cell r="CL304">
            <v>1146.575</v>
          </cell>
          <cell r="CM304">
            <v>46376</v>
          </cell>
        </row>
        <row r="305">
          <cell r="CI305">
            <v>46440</v>
          </cell>
          <cell r="CJ305">
            <v>1146.575</v>
          </cell>
          <cell r="CK305">
            <v>46378</v>
          </cell>
          <cell r="CL305">
            <v>1146.575</v>
          </cell>
          <cell r="CM305">
            <v>46409</v>
          </cell>
        </row>
        <row r="306">
          <cell r="CI306">
            <v>46468</v>
          </cell>
          <cell r="CJ306">
            <v>1146.575</v>
          </cell>
          <cell r="CK306">
            <v>46409</v>
          </cell>
          <cell r="CL306">
            <v>1146.575</v>
          </cell>
          <cell r="CM306">
            <v>46440</v>
          </cell>
        </row>
        <row r="307">
          <cell r="CI307">
            <v>46497</v>
          </cell>
          <cell r="CJ307">
            <v>1146.575</v>
          </cell>
          <cell r="CK307">
            <v>46438</v>
          </cell>
          <cell r="CL307">
            <v>1146.575</v>
          </cell>
          <cell r="CM307">
            <v>46466</v>
          </cell>
        </row>
        <row r="308">
          <cell r="CI308">
            <v>46527</v>
          </cell>
          <cell r="CJ308">
            <v>1146.575</v>
          </cell>
          <cell r="CK308">
            <v>46466</v>
          </cell>
          <cell r="CL308">
            <v>1146.575</v>
          </cell>
          <cell r="CM308">
            <v>46497</v>
          </cell>
        </row>
        <row r="309">
          <cell r="CI309">
            <v>46559</v>
          </cell>
          <cell r="CJ309">
            <v>1146.575</v>
          </cell>
          <cell r="CK309">
            <v>46498</v>
          </cell>
          <cell r="CL309">
            <v>1146.575</v>
          </cell>
          <cell r="CM309">
            <v>46528</v>
          </cell>
        </row>
        <row r="310">
          <cell r="CI310">
            <v>46588</v>
          </cell>
          <cell r="CJ310">
            <v>1146.575</v>
          </cell>
          <cell r="CK310">
            <v>46527</v>
          </cell>
          <cell r="CL310">
            <v>1146.575</v>
          </cell>
          <cell r="CM310">
            <v>46558</v>
          </cell>
        </row>
        <row r="311">
          <cell r="CI311">
            <v>46619</v>
          </cell>
          <cell r="CJ311">
            <v>1146.575</v>
          </cell>
          <cell r="CK311">
            <v>46558</v>
          </cell>
          <cell r="CL311">
            <v>1146.575</v>
          </cell>
          <cell r="CM311">
            <v>46588</v>
          </cell>
        </row>
        <row r="312">
          <cell r="CI312">
            <v>46650</v>
          </cell>
          <cell r="CJ312">
            <v>1146.575</v>
          </cell>
          <cell r="CK312">
            <v>46588</v>
          </cell>
          <cell r="CL312">
            <v>1146.575</v>
          </cell>
          <cell r="CM312">
            <v>46619</v>
          </cell>
        </row>
        <row r="313">
          <cell r="CI313">
            <v>46680</v>
          </cell>
          <cell r="CJ313">
            <v>1146.575</v>
          </cell>
          <cell r="CK313">
            <v>46619</v>
          </cell>
          <cell r="CL313">
            <v>1146.575</v>
          </cell>
          <cell r="CM313">
            <v>46650</v>
          </cell>
        </row>
        <row r="314">
          <cell r="CI314">
            <v>46713</v>
          </cell>
          <cell r="CJ314">
            <v>1146.575</v>
          </cell>
          <cell r="CK314">
            <v>46652</v>
          </cell>
          <cell r="CL314">
            <v>1146.575</v>
          </cell>
          <cell r="CM314">
            <v>46682</v>
          </cell>
        </row>
        <row r="315">
          <cell r="CI315">
            <v>46741</v>
          </cell>
          <cell r="CJ315">
            <v>1146.575</v>
          </cell>
          <cell r="CK315">
            <v>46680</v>
          </cell>
          <cell r="CL315">
            <v>1146.575</v>
          </cell>
          <cell r="CM315">
            <v>46711</v>
          </cell>
        </row>
        <row r="316">
          <cell r="CI316">
            <v>46772</v>
          </cell>
          <cell r="CJ316">
            <v>1146.575</v>
          </cell>
          <cell r="CK316">
            <v>46711</v>
          </cell>
          <cell r="CL316">
            <v>1146.575</v>
          </cell>
          <cell r="CM316">
            <v>46741</v>
          </cell>
        </row>
        <row r="317">
          <cell r="CI317">
            <v>46804</v>
          </cell>
          <cell r="CJ317">
            <v>1146.575</v>
          </cell>
          <cell r="CK317">
            <v>46742</v>
          </cell>
          <cell r="CL317">
            <v>1146.575</v>
          </cell>
          <cell r="CM317">
            <v>46773</v>
          </cell>
        </row>
        <row r="318">
          <cell r="CI318">
            <v>46832</v>
          </cell>
          <cell r="CJ318">
            <v>1146.575</v>
          </cell>
          <cell r="CK318">
            <v>46772</v>
          </cell>
          <cell r="CL318">
            <v>1146.575</v>
          </cell>
          <cell r="CM318">
            <v>46803</v>
          </cell>
        </row>
        <row r="319">
          <cell r="CI319">
            <v>46863</v>
          </cell>
          <cell r="CJ319">
            <v>1146.575</v>
          </cell>
          <cell r="CK319">
            <v>46803</v>
          </cell>
          <cell r="CL319">
            <v>1146.575</v>
          </cell>
          <cell r="CM319">
            <v>46832</v>
          </cell>
        </row>
        <row r="320">
          <cell r="CI320">
            <v>46895</v>
          </cell>
          <cell r="CJ320">
            <v>1146.575</v>
          </cell>
          <cell r="CK320">
            <v>46834</v>
          </cell>
          <cell r="CL320">
            <v>1146.575</v>
          </cell>
          <cell r="CM320">
            <v>46865</v>
          </cell>
        </row>
        <row r="321">
          <cell r="CI321">
            <v>46924</v>
          </cell>
          <cell r="CJ321">
            <v>1146.575</v>
          </cell>
          <cell r="CK321">
            <v>46863</v>
          </cell>
          <cell r="CL321">
            <v>1146.575</v>
          </cell>
          <cell r="CM321">
            <v>46893</v>
          </cell>
        </row>
        <row r="322">
          <cell r="CI322">
            <v>46954</v>
          </cell>
          <cell r="CJ322">
            <v>1146.575</v>
          </cell>
          <cell r="CK322">
            <v>46893</v>
          </cell>
          <cell r="CL322">
            <v>1146.575</v>
          </cell>
          <cell r="CM322">
            <v>46924</v>
          </cell>
        </row>
        <row r="323">
          <cell r="CI323">
            <v>46986</v>
          </cell>
          <cell r="CJ323">
            <v>1146.575</v>
          </cell>
          <cell r="CK323">
            <v>46925</v>
          </cell>
          <cell r="CL323">
            <v>1146.575</v>
          </cell>
          <cell r="CM323">
            <v>46955</v>
          </cell>
        </row>
        <row r="324">
          <cell r="CI324">
            <v>47016</v>
          </cell>
          <cell r="CJ324">
            <v>1146.575</v>
          </cell>
          <cell r="CK324">
            <v>46954</v>
          </cell>
          <cell r="CL324">
            <v>1146.575</v>
          </cell>
          <cell r="CM324">
            <v>46985</v>
          </cell>
        </row>
        <row r="325">
          <cell r="CI325">
            <v>47046</v>
          </cell>
          <cell r="CJ325">
            <v>1146.575</v>
          </cell>
          <cell r="CK325">
            <v>46985</v>
          </cell>
          <cell r="CL325">
            <v>1146.575</v>
          </cell>
          <cell r="CM325">
            <v>47016</v>
          </cell>
        </row>
        <row r="326">
          <cell r="CI326">
            <v>47077</v>
          </cell>
          <cell r="CJ326">
            <v>1146.575</v>
          </cell>
          <cell r="CK326">
            <v>47016</v>
          </cell>
          <cell r="CL326">
            <v>1146.575</v>
          </cell>
          <cell r="CM326">
            <v>47046</v>
          </cell>
        </row>
        <row r="327">
          <cell r="CI327">
            <v>47107</v>
          </cell>
          <cell r="CJ327">
            <v>1146.575</v>
          </cell>
          <cell r="CK327">
            <v>47046</v>
          </cell>
          <cell r="CL327">
            <v>1146.575</v>
          </cell>
          <cell r="CM327">
            <v>47077</v>
          </cell>
        </row>
        <row r="328">
          <cell r="CI328">
            <v>47140</v>
          </cell>
          <cell r="CJ328">
            <v>1146.575</v>
          </cell>
          <cell r="CK328">
            <v>47079</v>
          </cell>
          <cell r="CL328">
            <v>1146.575</v>
          </cell>
          <cell r="CM328">
            <v>47109</v>
          </cell>
        </row>
        <row r="329">
          <cell r="CI329">
            <v>47169</v>
          </cell>
          <cell r="CJ329">
            <v>1146.575</v>
          </cell>
          <cell r="CK329">
            <v>47107</v>
          </cell>
          <cell r="CL329">
            <v>1146.575</v>
          </cell>
          <cell r="CM329">
            <v>47138</v>
          </cell>
        </row>
        <row r="330">
          <cell r="CI330">
            <v>47197</v>
          </cell>
          <cell r="CJ330">
            <v>1146.575</v>
          </cell>
          <cell r="CK330">
            <v>47138</v>
          </cell>
          <cell r="CL330">
            <v>1146.575</v>
          </cell>
          <cell r="CM330">
            <v>47169</v>
          </cell>
        </row>
        <row r="331">
          <cell r="CI331">
            <v>47228</v>
          </cell>
          <cell r="CJ331">
            <v>1146.575</v>
          </cell>
          <cell r="CK331">
            <v>47169</v>
          </cell>
          <cell r="CL331">
            <v>1146.575</v>
          </cell>
          <cell r="CM331">
            <v>47197</v>
          </cell>
        </row>
        <row r="332">
          <cell r="CI332">
            <v>47259</v>
          </cell>
          <cell r="CJ332">
            <v>1146.575</v>
          </cell>
          <cell r="CK332">
            <v>47198</v>
          </cell>
          <cell r="CL332">
            <v>1146.575</v>
          </cell>
          <cell r="CM332">
            <v>47229</v>
          </cell>
        </row>
        <row r="333">
          <cell r="CI333">
            <v>47289</v>
          </cell>
          <cell r="CJ333">
            <v>1146.575</v>
          </cell>
          <cell r="CK333">
            <v>47228</v>
          </cell>
          <cell r="CL333">
            <v>1146.575</v>
          </cell>
          <cell r="CM333">
            <v>47258</v>
          </cell>
        </row>
        <row r="334">
          <cell r="CI334">
            <v>47319</v>
          </cell>
          <cell r="CJ334">
            <v>1146.575</v>
          </cell>
          <cell r="CK334">
            <v>47258</v>
          </cell>
          <cell r="CL334">
            <v>1146.575</v>
          </cell>
          <cell r="CM334">
            <v>47289</v>
          </cell>
        </row>
        <row r="335">
          <cell r="CI335">
            <v>47350</v>
          </cell>
          <cell r="CJ335">
            <v>1146.575</v>
          </cell>
          <cell r="CK335">
            <v>47289</v>
          </cell>
          <cell r="CL335">
            <v>1146.575</v>
          </cell>
          <cell r="CM335">
            <v>47319</v>
          </cell>
        </row>
        <row r="336">
          <cell r="CI336">
            <v>47381</v>
          </cell>
          <cell r="CJ336">
            <v>1146.575</v>
          </cell>
          <cell r="CK336">
            <v>47319</v>
          </cell>
          <cell r="CL336">
            <v>1146.575</v>
          </cell>
          <cell r="CM336">
            <v>47350</v>
          </cell>
        </row>
        <row r="337">
          <cell r="CI337">
            <v>47413</v>
          </cell>
          <cell r="CJ337">
            <v>1146.575</v>
          </cell>
          <cell r="CK337">
            <v>47352</v>
          </cell>
          <cell r="CL337">
            <v>1146.575</v>
          </cell>
          <cell r="CM337">
            <v>47383</v>
          </cell>
        </row>
        <row r="338">
          <cell r="CI338">
            <v>47442</v>
          </cell>
          <cell r="CJ338">
            <v>1146.575</v>
          </cell>
          <cell r="CK338">
            <v>47381</v>
          </cell>
          <cell r="CL338">
            <v>1146.575</v>
          </cell>
          <cell r="CM338">
            <v>47411</v>
          </cell>
        </row>
        <row r="339">
          <cell r="CI339">
            <v>47472</v>
          </cell>
          <cell r="CJ339">
            <v>1146.575</v>
          </cell>
          <cell r="CK339">
            <v>47411</v>
          </cell>
          <cell r="CL339">
            <v>1146.575</v>
          </cell>
          <cell r="CM339">
            <v>47442</v>
          </cell>
        </row>
        <row r="340">
          <cell r="CI340">
            <v>47504</v>
          </cell>
          <cell r="CJ340">
            <v>1146.575</v>
          </cell>
          <cell r="CK340">
            <v>47443</v>
          </cell>
          <cell r="CL340">
            <v>1146.575</v>
          </cell>
          <cell r="CM340">
            <v>47473</v>
          </cell>
        </row>
        <row r="341">
          <cell r="CI341">
            <v>47534</v>
          </cell>
          <cell r="CJ341">
            <v>1146.575</v>
          </cell>
          <cell r="CK341">
            <v>47472</v>
          </cell>
          <cell r="CL341">
            <v>1146.575</v>
          </cell>
          <cell r="CM341">
            <v>47503</v>
          </cell>
        </row>
        <row r="342">
          <cell r="CI342">
            <v>47562</v>
          </cell>
          <cell r="CJ342">
            <v>1146.575</v>
          </cell>
          <cell r="CK342">
            <v>47503</v>
          </cell>
          <cell r="CL342">
            <v>1146.575</v>
          </cell>
          <cell r="CM342">
            <v>47534</v>
          </cell>
        </row>
        <row r="343">
          <cell r="CI343">
            <v>47595</v>
          </cell>
          <cell r="CJ343">
            <v>1146.575</v>
          </cell>
          <cell r="CK343">
            <v>47536</v>
          </cell>
          <cell r="CL343">
            <v>1146.575</v>
          </cell>
          <cell r="CM343">
            <v>47564</v>
          </cell>
        </row>
        <row r="344">
          <cell r="CI344">
            <v>47623</v>
          </cell>
          <cell r="CJ344">
            <v>1146.575</v>
          </cell>
          <cell r="CK344">
            <v>47562</v>
          </cell>
          <cell r="CL344">
            <v>1146.575</v>
          </cell>
          <cell r="CM344">
            <v>47593</v>
          </cell>
        </row>
        <row r="345">
          <cell r="CI345">
            <v>47655</v>
          </cell>
          <cell r="CJ345">
            <v>1146.575</v>
          </cell>
          <cell r="CK345">
            <v>47562</v>
          </cell>
          <cell r="CL345">
            <v>1146.575</v>
          </cell>
          <cell r="CM345">
            <v>47593</v>
          </cell>
        </row>
        <row r="346">
          <cell r="CI346">
            <v>47686</v>
          </cell>
          <cell r="CJ346">
            <v>1146.575</v>
          </cell>
          <cell r="CK346">
            <v>47562</v>
          </cell>
          <cell r="CL346">
            <v>1146.575</v>
          </cell>
          <cell r="CM346">
            <v>47593</v>
          </cell>
        </row>
        <row r="347">
          <cell r="CI347">
            <v>47715</v>
          </cell>
          <cell r="CJ347">
            <v>1146.575</v>
          </cell>
          <cell r="CK347">
            <v>47562</v>
          </cell>
          <cell r="CL347">
            <v>1146.575</v>
          </cell>
          <cell r="CM347">
            <v>47593</v>
          </cell>
        </row>
        <row r="348">
          <cell r="CI348">
            <v>47746</v>
          </cell>
          <cell r="CJ348">
            <v>1146.575</v>
          </cell>
          <cell r="CK348">
            <v>47562</v>
          </cell>
          <cell r="CL348">
            <v>1146.575</v>
          </cell>
          <cell r="CM348">
            <v>47593</v>
          </cell>
        </row>
        <row r="349">
          <cell r="CI349">
            <v>47777</v>
          </cell>
          <cell r="CJ349">
            <v>1146.575</v>
          </cell>
          <cell r="CK349">
            <v>47562</v>
          </cell>
          <cell r="CL349">
            <v>1146.575</v>
          </cell>
          <cell r="CM349">
            <v>47593</v>
          </cell>
        </row>
        <row r="350">
          <cell r="CI350">
            <v>47807</v>
          </cell>
          <cell r="CJ350">
            <v>1146.575</v>
          </cell>
          <cell r="CK350">
            <v>47562</v>
          </cell>
          <cell r="CL350">
            <v>1146.575</v>
          </cell>
          <cell r="CM350">
            <v>47593</v>
          </cell>
        </row>
        <row r="351">
          <cell r="CI351">
            <v>47837</v>
          </cell>
          <cell r="CJ351">
            <v>1146.575</v>
          </cell>
          <cell r="CK351">
            <v>47562</v>
          </cell>
          <cell r="CL351">
            <v>1146.575</v>
          </cell>
          <cell r="CM351">
            <v>47593</v>
          </cell>
        </row>
        <row r="352">
          <cell r="CI352">
            <v>47868</v>
          </cell>
          <cell r="CJ352">
            <v>1146.575</v>
          </cell>
          <cell r="CK352">
            <v>47562</v>
          </cell>
          <cell r="CL352">
            <v>1146.575</v>
          </cell>
          <cell r="CM352">
            <v>47593</v>
          </cell>
        </row>
        <row r="353">
          <cell r="CI353">
            <v>47899</v>
          </cell>
          <cell r="CJ353">
            <v>1146.575</v>
          </cell>
          <cell r="CK353">
            <v>47562</v>
          </cell>
          <cell r="CL353">
            <v>1146.575</v>
          </cell>
          <cell r="CM353">
            <v>47593</v>
          </cell>
        </row>
        <row r="354">
          <cell r="CI354">
            <v>47927</v>
          </cell>
          <cell r="CJ354">
            <v>1146.575</v>
          </cell>
          <cell r="CK354">
            <v>47562</v>
          </cell>
          <cell r="CL354">
            <v>1146.575</v>
          </cell>
          <cell r="CM354">
            <v>47593</v>
          </cell>
        </row>
        <row r="355">
          <cell r="CI355">
            <v>47960</v>
          </cell>
          <cell r="CJ355">
            <v>1146.575</v>
          </cell>
          <cell r="CK355">
            <v>47562</v>
          </cell>
          <cell r="CL355">
            <v>1146.575</v>
          </cell>
          <cell r="CM355">
            <v>47593</v>
          </cell>
        </row>
        <row r="356">
          <cell r="CI356">
            <v>47988</v>
          </cell>
          <cell r="CJ356">
            <v>1146.575</v>
          </cell>
          <cell r="CK356">
            <v>47562</v>
          </cell>
          <cell r="CL356">
            <v>1146.575</v>
          </cell>
          <cell r="CM356">
            <v>47593</v>
          </cell>
        </row>
        <row r="357">
          <cell r="CI357">
            <v>48019</v>
          </cell>
          <cell r="CJ357">
            <v>1146.575</v>
          </cell>
          <cell r="CK357">
            <v>47562</v>
          </cell>
          <cell r="CL357">
            <v>1146.575</v>
          </cell>
          <cell r="CM357">
            <v>47593</v>
          </cell>
        </row>
        <row r="358">
          <cell r="CI358">
            <v>48050</v>
          </cell>
          <cell r="CJ358">
            <v>1146.575</v>
          </cell>
          <cell r="CK358">
            <v>47562</v>
          </cell>
          <cell r="CL358">
            <v>1146.575</v>
          </cell>
          <cell r="CM358">
            <v>47593</v>
          </cell>
        </row>
        <row r="359">
          <cell r="CI359">
            <v>48080</v>
          </cell>
          <cell r="CJ359">
            <v>1146.575</v>
          </cell>
          <cell r="CK359">
            <v>47562</v>
          </cell>
          <cell r="CL359">
            <v>1146.575</v>
          </cell>
          <cell r="CM359">
            <v>47593</v>
          </cell>
        </row>
        <row r="360">
          <cell r="CI360">
            <v>48113</v>
          </cell>
          <cell r="CJ360">
            <v>1146.575</v>
          </cell>
          <cell r="CK360">
            <v>47562</v>
          </cell>
          <cell r="CL360">
            <v>1146.575</v>
          </cell>
          <cell r="CM360">
            <v>47593</v>
          </cell>
        </row>
        <row r="361">
          <cell r="CI361">
            <v>48141</v>
          </cell>
          <cell r="CJ361">
            <v>1146.575</v>
          </cell>
          <cell r="CK361">
            <v>47562</v>
          </cell>
          <cell r="CL361">
            <v>1146.575</v>
          </cell>
          <cell r="CM361">
            <v>47593</v>
          </cell>
        </row>
        <row r="362">
          <cell r="CI362">
            <v>48172</v>
          </cell>
          <cell r="CJ362">
            <v>1146.575</v>
          </cell>
          <cell r="CK362">
            <v>47562</v>
          </cell>
          <cell r="CL362">
            <v>1146.575</v>
          </cell>
          <cell r="CM362">
            <v>47593</v>
          </cell>
        </row>
        <row r="363">
          <cell r="CI363">
            <v>48204</v>
          </cell>
          <cell r="CJ363">
            <v>1146.575</v>
          </cell>
          <cell r="CK363">
            <v>47562</v>
          </cell>
          <cell r="CL363">
            <v>1146.575</v>
          </cell>
          <cell r="CM363">
            <v>47593</v>
          </cell>
        </row>
        <row r="364">
          <cell r="CI364">
            <v>48233</v>
          </cell>
          <cell r="CJ364">
            <v>1146.575</v>
          </cell>
          <cell r="CK364">
            <v>47562</v>
          </cell>
          <cell r="CL364">
            <v>1146.575</v>
          </cell>
          <cell r="CM364">
            <v>47593</v>
          </cell>
        </row>
        <row r="365">
          <cell r="CI365">
            <v>48264</v>
          </cell>
          <cell r="CJ365">
            <v>1146.575</v>
          </cell>
          <cell r="CK365">
            <v>47562</v>
          </cell>
          <cell r="CL365">
            <v>1146.575</v>
          </cell>
          <cell r="CM365">
            <v>47593</v>
          </cell>
        </row>
        <row r="366">
          <cell r="CI366">
            <v>48295</v>
          </cell>
          <cell r="CJ366">
            <v>1146.575</v>
          </cell>
          <cell r="CK366">
            <v>47562</v>
          </cell>
          <cell r="CL366">
            <v>1146.575</v>
          </cell>
          <cell r="CM366">
            <v>47593</v>
          </cell>
        </row>
        <row r="367">
          <cell r="CI367">
            <v>48324</v>
          </cell>
          <cell r="CJ367">
            <v>1146.575</v>
          </cell>
          <cell r="CK367">
            <v>47562</v>
          </cell>
          <cell r="CL367">
            <v>1146.575</v>
          </cell>
          <cell r="CM367">
            <v>47593</v>
          </cell>
        </row>
        <row r="368">
          <cell r="CI368">
            <v>48354</v>
          </cell>
          <cell r="CJ368">
            <v>1146.575</v>
          </cell>
          <cell r="CK368">
            <v>47562</v>
          </cell>
          <cell r="CL368">
            <v>1146.575</v>
          </cell>
          <cell r="CM368">
            <v>47593</v>
          </cell>
        </row>
        <row r="369">
          <cell r="CI369">
            <v>48386</v>
          </cell>
          <cell r="CJ369">
            <v>1146.575</v>
          </cell>
          <cell r="CK369">
            <v>47562</v>
          </cell>
          <cell r="CL369">
            <v>1146.575</v>
          </cell>
          <cell r="CM369">
            <v>47593</v>
          </cell>
        </row>
        <row r="370">
          <cell r="CI370">
            <v>48415</v>
          </cell>
          <cell r="CJ370">
            <v>1146.575</v>
          </cell>
          <cell r="CK370">
            <v>47562</v>
          </cell>
          <cell r="CL370">
            <v>1146.575</v>
          </cell>
          <cell r="CM370">
            <v>47593</v>
          </cell>
        </row>
        <row r="371">
          <cell r="CI371">
            <v>48446</v>
          </cell>
          <cell r="CJ371">
            <v>1146.575</v>
          </cell>
          <cell r="CK371">
            <v>47562</v>
          </cell>
          <cell r="CL371">
            <v>1146.575</v>
          </cell>
          <cell r="CM371">
            <v>47593</v>
          </cell>
        </row>
        <row r="372">
          <cell r="CI372">
            <v>48477</v>
          </cell>
          <cell r="CJ372">
            <v>1146.575</v>
          </cell>
          <cell r="CK372">
            <v>47562</v>
          </cell>
          <cell r="CL372">
            <v>1146.575</v>
          </cell>
          <cell r="CM372">
            <v>47593</v>
          </cell>
        </row>
        <row r="373">
          <cell r="CI373">
            <v>48507</v>
          </cell>
          <cell r="CJ373">
            <v>1146.575</v>
          </cell>
          <cell r="CK373">
            <v>47562</v>
          </cell>
          <cell r="CL373">
            <v>1146.575</v>
          </cell>
          <cell r="CM373">
            <v>47593</v>
          </cell>
        </row>
        <row r="374">
          <cell r="CI374">
            <v>48540</v>
          </cell>
          <cell r="CJ374">
            <v>1146.575</v>
          </cell>
          <cell r="CK374">
            <v>47562</v>
          </cell>
          <cell r="CL374">
            <v>1146.575</v>
          </cell>
          <cell r="CM374">
            <v>47593</v>
          </cell>
        </row>
        <row r="375">
          <cell r="CI375">
            <v>48568</v>
          </cell>
          <cell r="CJ375">
            <v>1146.575</v>
          </cell>
          <cell r="CK375">
            <v>47562</v>
          </cell>
          <cell r="CL375">
            <v>1146.575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3" width="15" style="5" bestFit="1" customWidth="1"/>
    <col min="14" max="14" width="21.85546875" style="5" bestFit="1" customWidth="1"/>
    <col min="15" max="15" width="18.140625" style="5" bestFit="1" customWidth="1"/>
    <col min="16" max="16" width="21.42578125" style="5" bestFit="1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72" t="s">
        <v>69</v>
      </c>
      <c r="C1" s="164" t="s">
        <v>106</v>
      </c>
      <c r="D1" s="173" t="s">
        <v>75</v>
      </c>
      <c r="E1" s="166" t="s">
        <v>114</v>
      </c>
      <c r="F1" s="175" t="s">
        <v>115</v>
      </c>
      <c r="G1" s="165" t="s">
        <v>108</v>
      </c>
      <c r="H1" s="173" t="s">
        <v>77</v>
      </c>
      <c r="I1" s="167" t="s">
        <v>110</v>
      </c>
      <c r="J1" s="179">
        <v>40200000</v>
      </c>
      <c r="K1" s="164" t="s">
        <v>112</v>
      </c>
      <c r="L1" s="182">
        <v>44124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89" t="s">
        <v>119</v>
      </c>
      <c r="C2" s="165" t="s">
        <v>107</v>
      </c>
      <c r="D2" s="174">
        <v>1</v>
      </c>
      <c r="E2" s="166" t="s">
        <v>67</v>
      </c>
      <c r="F2" s="176">
        <v>44127</v>
      </c>
      <c r="G2" s="168" t="s">
        <v>109</v>
      </c>
      <c r="H2" s="177">
        <v>0.1</v>
      </c>
      <c r="I2" s="167" t="s">
        <v>111</v>
      </c>
      <c r="J2" s="180">
        <v>40200</v>
      </c>
      <c r="K2" s="169" t="s">
        <v>116</v>
      </c>
      <c r="L2" s="182">
        <v>44152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84" t="s">
        <v>118</v>
      </c>
      <c r="C3" s="165" t="s">
        <v>105</v>
      </c>
      <c r="D3" s="174">
        <v>471</v>
      </c>
      <c r="E3" s="166" t="s">
        <v>117</v>
      </c>
      <c r="F3" s="176">
        <v>46315</v>
      </c>
      <c r="G3" s="170"/>
      <c r="H3" s="178"/>
      <c r="I3" s="167"/>
      <c r="J3" s="181"/>
      <c r="K3" s="171" t="s">
        <v>113</v>
      </c>
      <c r="L3" s="183">
        <f>NETWORKDAYS(L1,L2,AD$171:AD$502)-1</f>
        <v>19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61" t="s">
        <v>78</v>
      </c>
      <c r="C4" s="161" t="s">
        <v>79</v>
      </c>
      <c r="D4" s="161" t="s">
        <v>92</v>
      </c>
      <c r="E4" s="161" t="s">
        <v>93</v>
      </c>
      <c r="F4" s="161" t="s">
        <v>94</v>
      </c>
      <c r="G4" s="161" t="s">
        <v>95</v>
      </c>
      <c r="H4" s="161" t="s">
        <v>80</v>
      </c>
      <c r="I4" s="161" t="s">
        <v>81</v>
      </c>
      <c r="J4" s="161" t="s">
        <v>96</v>
      </c>
      <c r="K4" s="161" t="s">
        <v>97</v>
      </c>
      <c r="L4" s="161" t="s">
        <v>98</v>
      </c>
      <c r="M4" s="161" t="s">
        <v>99</v>
      </c>
      <c r="N4" s="161" t="s">
        <v>100</v>
      </c>
      <c r="O4" s="161" t="s">
        <v>101</v>
      </c>
      <c r="P4" s="161" t="s">
        <v>82</v>
      </c>
      <c r="Q4" s="161" t="s">
        <v>83</v>
      </c>
      <c r="R4" s="161" t="s">
        <v>84</v>
      </c>
      <c r="S4" s="161" t="s">
        <v>85</v>
      </c>
      <c r="T4" s="161" t="s">
        <v>86</v>
      </c>
      <c r="U4" s="161" t="s">
        <v>87</v>
      </c>
      <c r="V4" s="161" t="s">
        <v>88</v>
      </c>
      <c r="W4" s="161" t="s">
        <v>89</v>
      </c>
      <c r="X4" s="161" t="s">
        <v>90</v>
      </c>
      <c r="Y4" s="161" t="s">
        <v>91</v>
      </c>
      <c r="Z4" s="162" t="s">
        <v>102</v>
      </c>
      <c r="AA4" s="161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86">
        <f>F2</f>
        <v>44127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88" t="str">
        <f>B3</f>
        <v>20J0756531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85">
        <f>L2</f>
        <v>44152</v>
      </c>
      <c r="B8" s="76" t="str">
        <f>F1</f>
        <v>SENIOR 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85">
        <f>L1</f>
        <v>44124</v>
      </c>
      <c r="B10" s="8">
        <f t="shared" ref="B10:B73" si="0">(P10+X10)</f>
        <v>1000</v>
      </c>
      <c r="C10" s="187">
        <v>1000</v>
      </c>
      <c r="D10" s="105">
        <f>AP10</f>
        <v>832.31299999999999</v>
      </c>
      <c r="E10" s="105">
        <f>AR10</f>
        <v>868.44200000000001</v>
      </c>
      <c r="F10" s="106">
        <f>AS10</f>
        <v>44094</v>
      </c>
      <c r="G10" s="10">
        <f t="shared" ref="G10:G73" si="1">(E10/D10)-1</f>
        <v>4.3407948692379072E-2</v>
      </c>
      <c r="H10" s="108">
        <f>AK171</f>
        <v>44155</v>
      </c>
      <c r="I10" s="42">
        <f>IF(A10&gt;I9,H10,I9)</f>
        <v>44155</v>
      </c>
      <c r="J10" s="109">
        <f>AL171</f>
        <v>22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42" si="5">IF(R10&gt;0,TRUNC(R10*P10,8),0)</f>
        <v>0</v>
      </c>
      <c r="T10" s="113">
        <f>H2</f>
        <v>0.1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44155</v>
      </c>
      <c r="AB10" s="4"/>
      <c r="AC10" s="115"/>
      <c r="AD10" s="116">
        <f>A10</f>
        <v>44124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44124</v>
      </c>
      <c r="AP10" s="160">
        <f>VLOOKUP($AO10,[1]Plan1!$CI$223:$CM$400,2)</f>
        <v>832.31299999999999</v>
      </c>
      <c r="AQ10" s="145">
        <f>EDATE($AO10,-2)</f>
        <v>44063</v>
      </c>
      <c r="AR10" s="146">
        <f>VLOOKUP($AO10,[1]Plan1!$CI$223:$CM$400,4)</f>
        <v>868.44200000000001</v>
      </c>
      <c r="AS10" s="145">
        <f>EDATE($AO10,-1)</f>
        <v>44094</v>
      </c>
      <c r="AT10" s="147">
        <f>(AR10/AP10)-1</f>
        <v>4.3407948692379072E-2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44125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832.31299999999999</v>
      </c>
      <c r="E11" s="105">
        <f>E10</f>
        <v>868.44200000000001</v>
      </c>
      <c r="F11" s="106">
        <f t="shared" ref="F11:F22" si="12">IF(D11=D10,F10,A11)</f>
        <v>44094</v>
      </c>
      <c r="G11" s="107">
        <f t="shared" si="1"/>
        <v>4.3407948692379072E-2</v>
      </c>
      <c r="H11" s="108">
        <f>IF(DAY(A11)=H$9,VLOOKUP(A11,AH$118:AN$450,4),H10)</f>
        <v>44155</v>
      </c>
      <c r="I11" s="108">
        <f t="shared" ref="I11:I73" si="13">IF(A11&gt;I10,H11,I10)</f>
        <v>44155</v>
      </c>
      <c r="J11" s="109">
        <f t="shared" ref="J11:J74" si="14">IF(I11=I10,J10,NETWORKDAYS(I10,I11,$AD$171:$AD$502)-1)</f>
        <v>22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42" si="17">IF(Q11&gt;0,VLOOKUP($A11,$AD$10:$AI$165,6),0)</f>
        <v>0</v>
      </c>
      <c r="S11" s="103">
        <f t="shared" si="5"/>
        <v>0</v>
      </c>
      <c r="T11" s="113">
        <f t="shared" ref="T11:T74" si="18">(T10)</f>
        <v>0.1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44155</v>
      </c>
      <c r="AB11" s="4"/>
      <c r="AC11" s="115">
        <v>0</v>
      </c>
      <c r="AD11" s="116">
        <f>A8</f>
        <v>44152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44155</v>
      </c>
      <c r="AN11" s="11"/>
      <c r="AO11" s="121">
        <f t="shared" si="9"/>
        <v>44155</v>
      </c>
      <c r="AP11" s="160">
        <f>VLOOKUP($AO11,[1]Plan1!$CI$223:$CM$400,2)</f>
        <v>868.44200000000001</v>
      </c>
      <c r="AQ11" s="145">
        <f t="shared" ref="AQ11:AQ74" si="21">EDATE($AO11,-2)</f>
        <v>44094</v>
      </c>
      <c r="AR11" s="146">
        <f>VLOOKUP($AO11,[1]Plan1!$CI$223:$CM$400,4)</f>
        <v>896.505</v>
      </c>
      <c r="AS11" s="145">
        <f t="shared" ref="AS11:AS74" si="22">EDATE($AO11,-1)</f>
        <v>44124</v>
      </c>
      <c r="AT11" s="147">
        <f t="shared" ref="AT11:AT74" si="23">(AR11/AP11)-1</f>
        <v>3.2314190239532303E-2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2.75" x14ac:dyDescent="0.2">
      <c r="A12" s="102">
        <f t="shared" si="10"/>
        <v>44126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832.31299999999999</v>
      </c>
      <c r="E12" s="105">
        <f t="shared" ref="E12:E41" si="25">E11</f>
        <v>868.44200000000001</v>
      </c>
      <c r="F12" s="106">
        <f t="shared" si="12"/>
        <v>44094</v>
      </c>
      <c r="G12" s="107">
        <f t="shared" si="1"/>
        <v>4.3407948692379072E-2</v>
      </c>
      <c r="H12" s="108">
        <f t="shared" ref="H12:H75" si="26">IF(DAY(A12)=H$9,VLOOKUP(A12,AH$118:AN$450,4),H11)</f>
        <v>44155</v>
      </c>
      <c r="I12" s="108">
        <f t="shared" si="13"/>
        <v>44155</v>
      </c>
      <c r="J12" s="109">
        <f t="shared" si="14"/>
        <v>22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03">
        <f t="shared" si="5"/>
        <v>0</v>
      </c>
      <c r="T12" s="113">
        <f t="shared" si="18"/>
        <v>0.1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44155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44155</v>
      </c>
      <c r="AE12" s="117">
        <f t="shared" ref="AE12:AE24" si="31">(AE11-AH12)</f>
        <v>978.19399999999996</v>
      </c>
      <c r="AF12" s="125">
        <f t="shared" ref="AF12:AF43" si="32">NETWORKDAYS(AD11,AD12,AD$171:AD$502)-1</f>
        <v>3</v>
      </c>
      <c r="AG12" s="126">
        <f>TRUNC(AE11*(ROUND((1+T$10)^(AF12/252),9)-1),8)</f>
        <v>1.135289</v>
      </c>
      <c r="AH12" s="127">
        <f t="shared" ref="AH12:AH24" si="33">TRUNC((AE11*AI12),8)</f>
        <v>21.806000000000001</v>
      </c>
      <c r="AI12" s="123">
        <v>2.1805999999999999E-2</v>
      </c>
      <c r="AJ12" s="117">
        <f t="shared" ref="AJ12:AJ18" si="34">(AG12+AH12)</f>
        <v>22.941289000000001</v>
      </c>
      <c r="AK12" s="115">
        <f t="shared" ref="AK12:AK75" si="35">AK11+1</f>
        <v>1</v>
      </c>
      <c r="AL12" s="124" t="s">
        <v>76</v>
      </c>
      <c r="AM12" s="121">
        <f t="shared" si="20"/>
        <v>44186</v>
      </c>
      <c r="AN12" s="11"/>
      <c r="AO12" s="121">
        <f t="shared" si="9"/>
        <v>44186</v>
      </c>
      <c r="AP12" s="160">
        <f>VLOOKUP($AO12,[1]Plan1!$CI$223:$CM$400,2)</f>
        <v>896.505</v>
      </c>
      <c r="AQ12" s="145">
        <f t="shared" si="21"/>
        <v>44125</v>
      </c>
      <c r="AR12" s="146">
        <f>VLOOKUP($AO12,[1]Plan1!$CI$223:$CM$400,4)</f>
        <v>925.88699999999994</v>
      </c>
      <c r="AS12" s="145">
        <f t="shared" si="22"/>
        <v>44156</v>
      </c>
      <c r="AT12" s="147">
        <f t="shared" si="23"/>
        <v>3.2773938795656488E-2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5.75" x14ac:dyDescent="0.25">
      <c r="A13" s="102">
        <f t="shared" si="10"/>
        <v>44127</v>
      </c>
      <c r="B13" s="103">
        <f t="shared" si="0"/>
        <v>1000</v>
      </c>
      <c r="C13" s="103">
        <f t="shared" si="24"/>
        <v>1000</v>
      </c>
      <c r="D13" s="104">
        <f t="shared" si="11"/>
        <v>832.31299999999999</v>
      </c>
      <c r="E13" s="105">
        <f t="shared" si="25"/>
        <v>868.44200000000001</v>
      </c>
      <c r="F13" s="106">
        <f t="shared" si="12"/>
        <v>44094</v>
      </c>
      <c r="G13" s="107">
        <f t="shared" si="1"/>
        <v>4.3407948692379072E-2</v>
      </c>
      <c r="H13" s="108">
        <f t="shared" si="26"/>
        <v>44155</v>
      </c>
      <c r="I13" s="108">
        <f t="shared" si="13"/>
        <v>44155</v>
      </c>
      <c r="J13" s="109">
        <f t="shared" si="14"/>
        <v>22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03">
        <f t="shared" si="5"/>
        <v>0</v>
      </c>
      <c r="T13" s="113">
        <f t="shared" si="18"/>
        <v>0.1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44155</v>
      </c>
      <c r="AB13" s="4"/>
      <c r="AC13" s="115">
        <f t="shared" si="29"/>
        <v>2</v>
      </c>
      <c r="AD13" s="121">
        <f t="shared" si="30"/>
        <v>44186</v>
      </c>
      <c r="AE13" s="117">
        <f t="shared" si="31"/>
        <v>951.29706919</v>
      </c>
      <c r="AF13" s="119">
        <f t="shared" si="32"/>
        <v>21</v>
      </c>
      <c r="AG13" s="128">
        <f t="shared" ref="AG13:AG18" si="37">TRUNC(AE12*(ROUND((1+T$10)^(AF13/252),9)-1),8)</f>
        <v>7.8002558999999998</v>
      </c>
      <c r="AH13" s="127">
        <f t="shared" si="33"/>
        <v>26.896930810000001</v>
      </c>
      <c r="AI13" s="193">
        <f>VLOOKUP(AD13,A$10:R$4000,18)</f>
        <v>2.7496519931936976E-2</v>
      </c>
      <c r="AJ13" s="117">
        <f t="shared" si="34"/>
        <v>34.697186709999997</v>
      </c>
      <c r="AK13" s="115">
        <f t="shared" si="35"/>
        <v>2</v>
      </c>
      <c r="AL13" s="124" t="s">
        <v>76</v>
      </c>
      <c r="AM13" s="121">
        <f t="shared" si="20"/>
        <v>44216</v>
      </c>
      <c r="AN13" s="11"/>
      <c r="AO13" s="121">
        <f t="shared" si="9"/>
        <v>44216</v>
      </c>
      <c r="AP13" s="160">
        <f>VLOOKUP($AO13,[1]Plan1!$CI$223:$CM$400,2)</f>
        <v>925.88699999999994</v>
      </c>
      <c r="AQ13" s="145">
        <f t="shared" si="21"/>
        <v>44155</v>
      </c>
      <c r="AR13" s="146">
        <f>VLOOKUP($AO13,[1]Plan1!$CI$223:$CM$400,4)</f>
        <v>934.75800000000004</v>
      </c>
      <c r="AS13" s="145">
        <f t="shared" si="22"/>
        <v>44185</v>
      </c>
      <c r="AT13" s="147">
        <f t="shared" si="23"/>
        <v>9.5810827887206074E-3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5.75" x14ac:dyDescent="0.25">
      <c r="A14" s="102">
        <f t="shared" si="10"/>
        <v>44128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832.31299999999999</v>
      </c>
      <c r="E14" s="105">
        <f t="shared" si="25"/>
        <v>868.44200000000001</v>
      </c>
      <c r="F14" s="106">
        <f t="shared" ref="F14" si="41">IF(D14=D13,F13,A14)</f>
        <v>44094</v>
      </c>
      <c r="G14" s="107">
        <f t="shared" ref="G14" si="42">(E14/D14)-1</f>
        <v>4.3407948692379072E-2</v>
      </c>
      <c r="H14" s="108">
        <f t="shared" ref="H14" si="43">IF(DAY(A14)=H$9,VLOOKUP(A14,AH$118:AN$450,4),H13)</f>
        <v>44155</v>
      </c>
      <c r="I14" s="108">
        <f t="shared" ref="I14" si="44">IF(A14&gt;I13,H14,I13)</f>
        <v>44155</v>
      </c>
      <c r="J14" s="109">
        <f t="shared" ref="J14" si="45">IF(I14=I13,J13,NETWORKDAYS(I13,I14,$AD$171:$AD$502)-1)</f>
        <v>22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ref="R14" si="50">IF(Q14&gt;0,VLOOKUP($A14,$AD$10:$AI$165,6),0)</f>
        <v>0</v>
      </c>
      <c r="S14" s="103">
        <f t="shared" ref="S14" si="51">IF(R14&gt;0,TRUNC(R14*P14,8),0)</f>
        <v>0</v>
      </c>
      <c r="T14" s="113">
        <f t="shared" si="18"/>
        <v>0.1</v>
      </c>
      <c r="U14" s="111">
        <f t="shared" si="19"/>
        <v>0</v>
      </c>
      <c r="V14" s="111">
        <v>252</v>
      </c>
      <c r="W14" s="110">
        <f t="shared" ref="W14" si="52">ROUND((1+T14)^TRUNC((U14/V14),9),9)</f>
        <v>1</v>
      </c>
      <c r="X14" s="103">
        <f t="shared" ref="X14" si="53">TRUNC((P14*(W14-1)),8)</f>
        <v>0</v>
      </c>
      <c r="Y14" s="103">
        <f t="shared" ref="Y14" si="54">IF(Q14&gt;0,S14+X14,0)</f>
        <v>0</v>
      </c>
      <c r="Z14" s="114" t="str">
        <f t="shared" si="27"/>
        <v>A+J=</v>
      </c>
      <c r="AA14" s="108">
        <f t="shared" si="28"/>
        <v>44155</v>
      </c>
      <c r="AB14" s="4"/>
      <c r="AC14" s="115">
        <f t="shared" si="29"/>
        <v>3</v>
      </c>
      <c r="AD14" s="121">
        <f t="shared" si="30"/>
        <v>44216</v>
      </c>
      <c r="AE14" s="117">
        <f t="shared" si="31"/>
        <v>920.98621155000001</v>
      </c>
      <c r="AF14" s="119">
        <f t="shared" si="32"/>
        <v>20</v>
      </c>
      <c r="AG14" s="128">
        <f t="shared" si="37"/>
        <v>7.2231815199999998</v>
      </c>
      <c r="AH14" s="127">
        <f t="shared" si="33"/>
        <v>30.310857639999998</v>
      </c>
      <c r="AI14" s="193">
        <f>VLOOKUP(AD14,A$10:R$4000,18)</f>
        <v>3.1862662700831358E-2</v>
      </c>
      <c r="AJ14" s="117">
        <f t="shared" si="34"/>
        <v>37.534039159999999</v>
      </c>
      <c r="AK14" s="115">
        <f t="shared" si="35"/>
        <v>3</v>
      </c>
      <c r="AL14" s="124" t="s">
        <v>76</v>
      </c>
      <c r="AM14" s="121">
        <f t="shared" si="20"/>
        <v>44249</v>
      </c>
      <c r="AN14" s="11"/>
      <c r="AO14" s="121">
        <f t="shared" si="9"/>
        <v>44249</v>
      </c>
      <c r="AP14" s="160">
        <f>VLOOKUP($AO14,[1]Plan1!$CI$223:$CM$400,2)</f>
        <v>934.75800000000004</v>
      </c>
      <c r="AQ14" s="145">
        <f t="shared" si="21"/>
        <v>44187</v>
      </c>
      <c r="AR14" s="146">
        <f>VLOOKUP($AO14,[1]Plan1!$CI$223:$CM$400,4)</f>
        <v>958.84400000000005</v>
      </c>
      <c r="AS14" s="145">
        <f t="shared" si="22"/>
        <v>44218</v>
      </c>
      <c r="AT14" s="147">
        <f t="shared" si="23"/>
        <v>2.5767096938458911E-2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2">
        <f t="shared" si="10"/>
        <v>44129</v>
      </c>
      <c r="B15" s="103">
        <f t="shared" si="0"/>
        <v>1000</v>
      </c>
      <c r="C15" s="103">
        <f t="shared" si="24"/>
        <v>1000</v>
      </c>
      <c r="D15" s="104">
        <f t="shared" si="11"/>
        <v>832.31299999999999</v>
      </c>
      <c r="E15" s="105">
        <f t="shared" si="25"/>
        <v>868.44200000000001</v>
      </c>
      <c r="F15" s="106">
        <f t="shared" si="12"/>
        <v>44094</v>
      </c>
      <c r="G15" s="107">
        <f t="shared" si="1"/>
        <v>4.3407948692379072E-2</v>
      </c>
      <c r="H15" s="108">
        <f t="shared" si="26"/>
        <v>44155</v>
      </c>
      <c r="I15" s="108">
        <f t="shared" si="13"/>
        <v>44155</v>
      </c>
      <c r="J15" s="109">
        <f t="shared" si="14"/>
        <v>22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103">
        <f t="shared" si="5"/>
        <v>0</v>
      </c>
      <c r="T15" s="113">
        <f t="shared" si="18"/>
        <v>0.1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44155</v>
      </c>
      <c r="AB15" s="4"/>
      <c r="AC15" s="115">
        <f t="shared" si="29"/>
        <v>4</v>
      </c>
      <c r="AD15" s="121">
        <f t="shared" si="30"/>
        <v>44249</v>
      </c>
      <c r="AE15" s="117">
        <f t="shared" si="31"/>
        <v>892.85499456000002</v>
      </c>
      <c r="AF15" s="119">
        <f t="shared" si="32"/>
        <v>21</v>
      </c>
      <c r="AG15" s="128">
        <f t="shared" si="37"/>
        <v>7.34407298</v>
      </c>
      <c r="AH15" s="127">
        <f t="shared" si="33"/>
        <v>28.131216989999999</v>
      </c>
      <c r="AI15" s="123">
        <v>3.0544666841024009E-2</v>
      </c>
      <c r="AJ15" s="117">
        <f t="shared" si="34"/>
        <v>35.475289969999999</v>
      </c>
      <c r="AK15" s="115">
        <f t="shared" si="35"/>
        <v>4</v>
      </c>
      <c r="AL15" s="124" t="s">
        <v>76</v>
      </c>
      <c r="AM15" s="121">
        <f t="shared" si="20"/>
        <v>44277</v>
      </c>
      <c r="AN15" s="11"/>
      <c r="AO15" s="121">
        <f t="shared" si="9"/>
        <v>44277</v>
      </c>
      <c r="AP15" s="160">
        <f>VLOOKUP($AO15,[1]Plan1!$CI$223:$CM$400,2)</f>
        <v>958.84400000000005</v>
      </c>
      <c r="AQ15" s="145">
        <f t="shared" si="21"/>
        <v>44218</v>
      </c>
      <c r="AR15" s="146">
        <f>VLOOKUP($AO15,[1]Plan1!$CI$223:$CM$400,4)</f>
        <v>983.06299999999999</v>
      </c>
      <c r="AS15" s="145">
        <f t="shared" si="22"/>
        <v>44249</v>
      </c>
      <c r="AT15" s="147">
        <f t="shared" si="23"/>
        <v>2.525854049250964E-2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2">
        <f t="shared" si="10"/>
        <v>44130</v>
      </c>
      <c r="B16" s="103">
        <f t="shared" si="0"/>
        <v>1000</v>
      </c>
      <c r="C16" s="103">
        <f t="shared" si="24"/>
        <v>1000</v>
      </c>
      <c r="D16" s="104">
        <f t="shared" si="11"/>
        <v>832.31299999999999</v>
      </c>
      <c r="E16" s="105">
        <f t="shared" si="25"/>
        <v>868.44200000000001</v>
      </c>
      <c r="F16" s="106">
        <f t="shared" si="12"/>
        <v>44094</v>
      </c>
      <c r="G16" s="107">
        <f t="shared" si="1"/>
        <v>4.3407948692379072E-2</v>
      </c>
      <c r="H16" s="108">
        <f t="shared" si="26"/>
        <v>44155</v>
      </c>
      <c r="I16" s="108">
        <f t="shared" si="13"/>
        <v>44155</v>
      </c>
      <c r="J16" s="109">
        <f t="shared" si="14"/>
        <v>22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103">
        <f t="shared" si="5"/>
        <v>0</v>
      </c>
      <c r="T16" s="113">
        <f t="shared" si="18"/>
        <v>0.1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44155</v>
      </c>
      <c r="AB16" s="4"/>
      <c r="AC16" s="115">
        <f t="shared" si="29"/>
        <v>5</v>
      </c>
      <c r="AD16" s="121">
        <f t="shared" si="30"/>
        <v>44277</v>
      </c>
      <c r="AE16" s="117">
        <f t="shared" si="31"/>
        <v>866.79430382999999</v>
      </c>
      <c r="AF16" s="119">
        <f t="shared" si="32"/>
        <v>20</v>
      </c>
      <c r="AG16" s="128">
        <f t="shared" si="37"/>
        <v>6.7794318999999996</v>
      </c>
      <c r="AH16" s="127">
        <f t="shared" si="33"/>
        <v>26.060690730000001</v>
      </c>
      <c r="AI16" s="123">
        <v>2.9188043850093486E-2</v>
      </c>
      <c r="AJ16" s="117">
        <f t="shared" si="34"/>
        <v>32.840122630000003</v>
      </c>
      <c r="AK16" s="115">
        <f t="shared" si="35"/>
        <v>5</v>
      </c>
      <c r="AL16" s="124" t="s">
        <v>76</v>
      </c>
      <c r="AM16" s="121">
        <f t="shared" si="20"/>
        <v>44306</v>
      </c>
      <c r="AN16" s="11"/>
      <c r="AO16" s="121">
        <f t="shared" si="9"/>
        <v>44306</v>
      </c>
      <c r="AP16" s="160">
        <f>VLOOKUP($AO16,[1]Plan1!$CI$223:$CM$400,2)</f>
        <v>983.06299999999999</v>
      </c>
      <c r="AQ16" s="145">
        <f t="shared" si="21"/>
        <v>44247</v>
      </c>
      <c r="AR16" s="146">
        <f>VLOOKUP($AO16,[1]Plan1!$CI$223:$CM$400,4)</f>
        <v>1011.948</v>
      </c>
      <c r="AS16" s="145">
        <f t="shared" si="22"/>
        <v>44275</v>
      </c>
      <c r="AT16" s="147">
        <f t="shared" si="23"/>
        <v>2.9382654010984055E-2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2">
        <f t="shared" si="10"/>
        <v>44131</v>
      </c>
      <c r="B17" s="103">
        <f t="shared" si="0"/>
        <v>1000</v>
      </c>
      <c r="C17" s="103">
        <f t="shared" si="24"/>
        <v>1000</v>
      </c>
      <c r="D17" s="104">
        <f>IF(E17=E16,D16,E16)</f>
        <v>832.31299999999999</v>
      </c>
      <c r="E17" s="105">
        <f t="shared" si="25"/>
        <v>868.44200000000001</v>
      </c>
      <c r="F17" s="106">
        <f t="shared" si="12"/>
        <v>44094</v>
      </c>
      <c r="G17" s="107">
        <f t="shared" si="1"/>
        <v>4.3407948692379072E-2</v>
      </c>
      <c r="H17" s="108">
        <f t="shared" si="26"/>
        <v>44155</v>
      </c>
      <c r="I17" s="108">
        <f t="shared" si="13"/>
        <v>44155</v>
      </c>
      <c r="J17" s="109">
        <f t="shared" si="14"/>
        <v>22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103">
        <f t="shared" si="5"/>
        <v>0</v>
      </c>
      <c r="T17" s="113">
        <f t="shared" si="18"/>
        <v>0.1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44155</v>
      </c>
      <c r="AB17" s="4"/>
      <c r="AC17" s="115">
        <f t="shared" si="29"/>
        <v>6</v>
      </c>
      <c r="AD17" s="121">
        <f t="shared" si="30"/>
        <v>44306</v>
      </c>
      <c r="AE17" s="117">
        <f t="shared" si="31"/>
        <v>840.66188370999998</v>
      </c>
      <c r="AF17" s="119">
        <f t="shared" si="32"/>
        <v>20</v>
      </c>
      <c r="AG17" s="128">
        <f t="shared" si="37"/>
        <v>6.5815535399999998</v>
      </c>
      <c r="AH17" s="127">
        <f t="shared" si="33"/>
        <v>26.132420119999999</v>
      </c>
      <c r="AI17" s="123">
        <v>3.0148352394429739E-2</v>
      </c>
      <c r="AJ17" s="117">
        <f t="shared" si="34"/>
        <v>32.713973660000001</v>
      </c>
      <c r="AK17" s="115">
        <f t="shared" si="35"/>
        <v>6</v>
      </c>
      <c r="AL17" s="124" t="s">
        <v>76</v>
      </c>
      <c r="AM17" s="121">
        <f t="shared" si="20"/>
        <v>44336</v>
      </c>
      <c r="AN17" s="11"/>
      <c r="AO17" s="121">
        <f t="shared" si="9"/>
        <v>44336</v>
      </c>
      <c r="AP17" s="160">
        <f>VLOOKUP($AO17,[1]Plan1!$CI$223:$CM$400,2)</f>
        <v>1011.948</v>
      </c>
      <c r="AQ17" s="145">
        <f t="shared" si="21"/>
        <v>44275</v>
      </c>
      <c r="AR17" s="146">
        <f>VLOOKUP($AO17,[1]Plan1!$CI$223:$CM$400,4)</f>
        <v>1027.211</v>
      </c>
      <c r="AS17" s="145">
        <f t="shared" si="22"/>
        <v>44306</v>
      </c>
      <c r="AT17" s="147">
        <f t="shared" si="23"/>
        <v>1.5082790815338365E-2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2">
        <f t="shared" si="10"/>
        <v>44132</v>
      </c>
      <c r="B18" s="103">
        <f t="shared" si="0"/>
        <v>1000</v>
      </c>
      <c r="C18" s="103">
        <f t="shared" si="24"/>
        <v>1000</v>
      </c>
      <c r="D18" s="104">
        <f t="shared" si="11"/>
        <v>832.31299999999999</v>
      </c>
      <c r="E18" s="105">
        <f t="shared" si="25"/>
        <v>868.44200000000001</v>
      </c>
      <c r="F18" s="106">
        <f t="shared" si="12"/>
        <v>44094</v>
      </c>
      <c r="G18" s="107">
        <f t="shared" si="1"/>
        <v>4.3407948692379072E-2</v>
      </c>
      <c r="H18" s="108">
        <f t="shared" si="26"/>
        <v>44155</v>
      </c>
      <c r="I18" s="108">
        <f t="shared" si="13"/>
        <v>44155</v>
      </c>
      <c r="J18" s="109">
        <f t="shared" si="14"/>
        <v>22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103">
        <f t="shared" si="5"/>
        <v>0</v>
      </c>
      <c r="T18" s="113">
        <f t="shared" si="18"/>
        <v>0.1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44155</v>
      </c>
      <c r="AB18" s="4"/>
      <c r="AC18" s="115">
        <f t="shared" si="29"/>
        <v>7</v>
      </c>
      <c r="AD18" s="121">
        <f t="shared" si="30"/>
        <v>44336</v>
      </c>
      <c r="AE18" s="117">
        <f t="shared" si="31"/>
        <v>812.97536799</v>
      </c>
      <c r="AF18" s="119">
        <f t="shared" si="32"/>
        <v>21</v>
      </c>
      <c r="AG18" s="128">
        <f t="shared" si="37"/>
        <v>6.7035555499999999</v>
      </c>
      <c r="AH18" s="127">
        <f t="shared" si="33"/>
        <v>27.686515719999999</v>
      </c>
      <c r="AI18" s="123">
        <v>3.2934187048344131E-2</v>
      </c>
      <c r="AJ18" s="117">
        <f t="shared" si="34"/>
        <v>34.39007127</v>
      </c>
      <c r="AK18" s="115">
        <f t="shared" si="35"/>
        <v>7</v>
      </c>
      <c r="AL18" s="124" t="s">
        <v>76</v>
      </c>
      <c r="AM18" s="121">
        <f t="shared" si="20"/>
        <v>44368</v>
      </c>
      <c r="AN18" s="11"/>
      <c r="AO18" s="121">
        <f t="shared" si="9"/>
        <v>44368</v>
      </c>
      <c r="AP18" s="160">
        <f>VLOOKUP($AO18,[1]Plan1!$CI$223:$CM$400,2)</f>
        <v>1027.211</v>
      </c>
      <c r="AQ18" s="145">
        <f t="shared" si="21"/>
        <v>44307</v>
      </c>
      <c r="AR18" s="146">
        <f>VLOOKUP($AO18,[1]Plan1!$CI$223:$CM$400,4)</f>
        <v>1069.289</v>
      </c>
      <c r="AS18" s="145">
        <f t="shared" si="22"/>
        <v>44337</v>
      </c>
      <c r="AT18" s="147">
        <f t="shared" si="23"/>
        <v>4.0963346381609922E-2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5" x14ac:dyDescent="0.25">
      <c r="A19" s="102">
        <f t="shared" si="10"/>
        <v>44133</v>
      </c>
      <c r="B19" s="103">
        <f t="shared" si="0"/>
        <v>1000</v>
      </c>
      <c r="C19" s="103">
        <f t="shared" si="24"/>
        <v>1000</v>
      </c>
      <c r="D19" s="104">
        <f t="shared" si="11"/>
        <v>832.31299999999999</v>
      </c>
      <c r="E19" s="105">
        <f t="shared" si="25"/>
        <v>868.44200000000001</v>
      </c>
      <c r="F19" s="106">
        <f t="shared" si="12"/>
        <v>44094</v>
      </c>
      <c r="G19" s="107">
        <f t="shared" si="1"/>
        <v>4.3407948692379072E-2</v>
      </c>
      <c r="H19" s="108">
        <f t="shared" si="26"/>
        <v>44155</v>
      </c>
      <c r="I19" s="108">
        <f t="shared" si="13"/>
        <v>44155</v>
      </c>
      <c r="J19" s="109">
        <f t="shared" si="14"/>
        <v>22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103">
        <f t="shared" si="5"/>
        <v>0</v>
      </c>
      <c r="T19" s="113">
        <f t="shared" si="18"/>
        <v>0.1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44155</v>
      </c>
      <c r="AB19" s="4"/>
      <c r="AC19" s="115">
        <f t="shared" si="29"/>
        <v>8</v>
      </c>
      <c r="AD19" s="121">
        <f t="shared" si="30"/>
        <v>44368</v>
      </c>
      <c r="AE19" s="117">
        <f t="shared" si="31"/>
        <v>797.70759223000005</v>
      </c>
      <c r="AF19" s="119">
        <f t="shared" si="32"/>
        <v>21</v>
      </c>
      <c r="AG19" s="128">
        <f t="shared" ref="AG19" si="55">TRUNC(AE18*(ROUND((1+T$10)^(AF19/252),9)-1),8)</f>
        <v>6.4827794000000001</v>
      </c>
      <c r="AH19" s="127">
        <f t="shared" si="33"/>
        <v>15.267775759999999</v>
      </c>
      <c r="AI19" s="194">
        <v>1.8780120978076451E-2</v>
      </c>
      <c r="AJ19" s="117">
        <f t="shared" ref="AJ19" si="56">(AG19+AH19)</f>
        <v>21.750555159999998</v>
      </c>
      <c r="AK19" s="115">
        <f t="shared" si="35"/>
        <v>8</v>
      </c>
      <c r="AL19" s="124" t="s">
        <v>76</v>
      </c>
      <c r="AM19" s="121">
        <f t="shared" si="20"/>
        <v>44397</v>
      </c>
      <c r="AN19" s="11"/>
      <c r="AO19" s="121">
        <f t="shared" si="9"/>
        <v>44397</v>
      </c>
      <c r="AP19" s="160">
        <f>VLOOKUP($AO19,[1]Plan1!$CI$223:$CM$400,2)</f>
        <v>1069.289</v>
      </c>
      <c r="AQ19" s="145">
        <f t="shared" si="21"/>
        <v>44336</v>
      </c>
      <c r="AR19" s="146">
        <f>VLOOKUP($AO19,[1]Plan1!$CI$223:$CM$400,4)</f>
        <v>1075.7329999999999</v>
      </c>
      <c r="AS19" s="145">
        <f t="shared" si="22"/>
        <v>44367</v>
      </c>
      <c r="AT19" s="147">
        <f t="shared" si="23"/>
        <v>6.0264343877098892E-3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5" x14ac:dyDescent="0.25">
      <c r="A20" s="102">
        <f t="shared" si="10"/>
        <v>44134</v>
      </c>
      <c r="B20" s="103">
        <f t="shared" si="0"/>
        <v>1000</v>
      </c>
      <c r="C20" s="103">
        <f t="shared" si="24"/>
        <v>1000</v>
      </c>
      <c r="D20" s="104">
        <f t="shared" si="11"/>
        <v>832.31299999999999</v>
      </c>
      <c r="E20" s="105">
        <f t="shared" si="25"/>
        <v>868.44200000000001</v>
      </c>
      <c r="F20" s="106">
        <f t="shared" si="12"/>
        <v>44094</v>
      </c>
      <c r="G20" s="107">
        <f t="shared" si="1"/>
        <v>4.3407948692379072E-2</v>
      </c>
      <c r="H20" s="108">
        <f t="shared" si="26"/>
        <v>44155</v>
      </c>
      <c r="I20" s="108">
        <f t="shared" si="13"/>
        <v>44155</v>
      </c>
      <c r="J20" s="109">
        <f t="shared" si="14"/>
        <v>22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103">
        <f t="shared" si="5"/>
        <v>0</v>
      </c>
      <c r="T20" s="113">
        <f t="shared" si="18"/>
        <v>0.1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44155</v>
      </c>
      <c r="AB20" s="4"/>
      <c r="AC20" s="115">
        <f t="shared" si="29"/>
        <v>9</v>
      </c>
      <c r="AD20" s="121">
        <f t="shared" si="30"/>
        <v>44397</v>
      </c>
      <c r="AE20" s="117">
        <f t="shared" si="31"/>
        <v>781.25424712000006</v>
      </c>
      <c r="AF20" s="119">
        <f t="shared" si="32"/>
        <v>21</v>
      </c>
      <c r="AG20" s="128">
        <f t="shared" ref="AG20:AG22" si="57">TRUNC(AE19*(ROUND((1+T$10)^(AF20/252),9)-1),8)</f>
        <v>6.3610320099999997</v>
      </c>
      <c r="AH20" s="127">
        <f t="shared" si="33"/>
        <v>16.453345110000001</v>
      </c>
      <c r="AI20" s="194">
        <v>2.0625784778006556E-2</v>
      </c>
      <c r="AJ20" s="117">
        <f t="shared" ref="AJ20:AJ22" si="58">(AG20+AH20)</f>
        <v>22.81437712</v>
      </c>
      <c r="AK20" s="115">
        <f t="shared" si="35"/>
        <v>9</v>
      </c>
      <c r="AL20" s="124" t="s">
        <v>76</v>
      </c>
      <c r="AM20" s="121">
        <f t="shared" si="20"/>
        <v>44428</v>
      </c>
      <c r="AN20" s="11"/>
      <c r="AO20" s="121">
        <f t="shared" si="9"/>
        <v>44428</v>
      </c>
      <c r="AP20" s="160">
        <f>VLOOKUP($AO20,[1]Plan1!$CI$223:$CM$400,2)</f>
        <v>1075.7329999999999</v>
      </c>
      <c r="AQ20" s="145">
        <f t="shared" si="21"/>
        <v>44367</v>
      </c>
      <c r="AR20" s="146">
        <f>VLOOKUP($AO20,[1]Plan1!$CI$223:$CM$400,4)</f>
        <v>1084.095</v>
      </c>
      <c r="AS20" s="145">
        <f t="shared" si="22"/>
        <v>44397</v>
      </c>
      <c r="AT20" s="147">
        <f t="shared" si="23"/>
        <v>7.7733043422485437E-3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5" x14ac:dyDescent="0.25">
      <c r="A21" s="102">
        <f t="shared" si="10"/>
        <v>44135</v>
      </c>
      <c r="B21" s="103">
        <f t="shared" ref="B21" si="59">(P21+X21)</f>
        <v>1000</v>
      </c>
      <c r="C21" s="103">
        <f t="shared" ref="C21" si="60">TRUNC(IF(Q20&gt;0,VLOOKUP(A20,$AD$12:$AE$165,2),C20),8)</f>
        <v>1000</v>
      </c>
      <c r="D21" s="104">
        <f t="shared" ref="D21" si="61">IF(E21=E20,D20,E20)</f>
        <v>832.31299999999999</v>
      </c>
      <c r="E21" s="105">
        <f t="shared" si="25"/>
        <v>868.44200000000001</v>
      </c>
      <c r="F21" s="106">
        <f t="shared" ref="F21" si="62">IF(D21=D20,F20,A21)</f>
        <v>44094</v>
      </c>
      <c r="G21" s="107">
        <f t="shared" ref="G21" si="63">(E21/D21)-1</f>
        <v>4.3407948692379072E-2</v>
      </c>
      <c r="H21" s="108">
        <f t="shared" ref="H21" si="64">IF(DAY(A21)=H$9,VLOOKUP(A21,AH$118:AN$450,4),H20)</f>
        <v>44155</v>
      </c>
      <c r="I21" s="108">
        <f t="shared" ref="I21" si="65">IF(A21&gt;I20,H21,I20)</f>
        <v>44155</v>
      </c>
      <c r="J21" s="109">
        <f t="shared" ref="J21" si="66">IF(I21=I20,J20,NETWORKDAYS(I20,I21,$AD$171:$AD$502)-1)</f>
        <v>22</v>
      </c>
      <c r="K21" s="99">
        <f t="shared" ref="K21" si="67">IF(A21&lt;L$2,0,(J21-(NETWORKDAYS(A21,I21,AD$171:AD$502)-1))-L$3)</f>
        <v>0</v>
      </c>
      <c r="L21" s="8">
        <f t="shared" si="15"/>
        <v>1</v>
      </c>
      <c r="M21" s="110">
        <f t="shared" ref="M21" si="68">IF(I21&gt;I20,L20,M20)</f>
        <v>1</v>
      </c>
      <c r="N21" s="110">
        <v>1</v>
      </c>
      <c r="O21" s="103">
        <f t="shared" ref="O21" si="69">TRUNC(TRUNC((L21*N21),15),8)</f>
        <v>1</v>
      </c>
      <c r="P21" s="103">
        <f t="shared" ref="P21" si="70">TRUNC(C21*O21,8)</f>
        <v>1000</v>
      </c>
      <c r="Q21" s="11">
        <f t="shared" ref="Q21" si="71">IF(VLOOKUP(A21,AD$10:AK$165,8)=VLOOKUP(A20,AD$10:AK$165,8),0,VLOOKUP(A21,AD$10:AK$165,8))</f>
        <v>0</v>
      </c>
      <c r="R21" s="30">
        <f t="shared" ref="R21" si="72">IF(Q21&gt;0,VLOOKUP($A21,$AD$10:$AI$165,6),0)</f>
        <v>0</v>
      </c>
      <c r="S21" s="103">
        <f t="shared" ref="S21" si="73">IF(R21&gt;0,TRUNC(R21*P21,8),0)</f>
        <v>0</v>
      </c>
      <c r="T21" s="113">
        <f t="shared" si="18"/>
        <v>0.1</v>
      </c>
      <c r="U21" s="111">
        <f t="shared" ref="U21" si="74">IF(A20&lt;L$2,0,IF(Q20&gt;0,1,IF(K21=K20,U20,U20+1)))</f>
        <v>0</v>
      </c>
      <c r="V21" s="111">
        <v>252</v>
      </c>
      <c r="W21" s="110">
        <f t="shared" ref="W21" si="75">ROUND((1+T21)^TRUNC((U21/V21),9),9)</f>
        <v>1</v>
      </c>
      <c r="X21" s="103">
        <f t="shared" ref="X21" si="76">TRUNC((P21*(W21-1)),8)</f>
        <v>0</v>
      </c>
      <c r="Y21" s="103">
        <f t="shared" ref="Y21" si="77">IF(Q21&gt;0,S21+X21,0)</f>
        <v>0</v>
      </c>
      <c r="Z21" s="114" t="str">
        <f t="shared" si="27"/>
        <v>A+J=</v>
      </c>
      <c r="AA21" s="108">
        <f t="shared" si="28"/>
        <v>44155</v>
      </c>
      <c r="AB21" s="4"/>
      <c r="AC21" s="115">
        <f t="shared" si="29"/>
        <v>10</v>
      </c>
      <c r="AD21" s="121">
        <f t="shared" si="30"/>
        <v>44428</v>
      </c>
      <c r="AE21" s="117">
        <f t="shared" si="31"/>
        <v>764.43304453000007</v>
      </c>
      <c r="AF21" s="119">
        <f t="shared" si="32"/>
        <v>23</v>
      </c>
      <c r="AG21" s="128">
        <f t="shared" si="57"/>
        <v>6.8257332000000002</v>
      </c>
      <c r="AH21" s="127">
        <f t="shared" si="33"/>
        <v>16.821202589999999</v>
      </c>
      <c r="AI21" s="194">
        <v>2.1531022271171391E-2</v>
      </c>
      <c r="AJ21" s="117">
        <f t="shared" si="58"/>
        <v>23.646935790000001</v>
      </c>
      <c r="AK21" s="115">
        <f t="shared" si="35"/>
        <v>10</v>
      </c>
      <c r="AL21" s="124" t="s">
        <v>76</v>
      </c>
      <c r="AM21" s="121">
        <f t="shared" si="20"/>
        <v>44459</v>
      </c>
      <c r="AO21" s="121">
        <f t="shared" si="9"/>
        <v>44459</v>
      </c>
      <c r="AP21" s="160">
        <f>VLOOKUP($AO21,[1]Plan1!$CI$223:$CM$400,2)</f>
        <v>1084.095</v>
      </c>
      <c r="AQ21" s="145">
        <f t="shared" si="21"/>
        <v>44397</v>
      </c>
      <c r="AR21" s="146">
        <f>VLOOKUP($AO21,[1]Plan1!$CI$223:$CM$400,4)</f>
        <v>1091.29</v>
      </c>
      <c r="AS21" s="145">
        <f t="shared" si="22"/>
        <v>44428</v>
      </c>
      <c r="AT21" s="147">
        <f t="shared" si="23"/>
        <v>6.6368722298322247E-3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5" x14ac:dyDescent="0.25">
      <c r="A22" s="102">
        <f t="shared" si="10"/>
        <v>44136</v>
      </c>
      <c r="B22" s="103">
        <f t="shared" si="0"/>
        <v>1000</v>
      </c>
      <c r="C22" s="103">
        <f t="shared" si="24"/>
        <v>1000</v>
      </c>
      <c r="D22" s="104">
        <f t="shared" si="11"/>
        <v>832.31299999999999</v>
      </c>
      <c r="E22" s="105">
        <f t="shared" si="25"/>
        <v>868.44200000000001</v>
      </c>
      <c r="F22" s="106">
        <f t="shared" si="12"/>
        <v>44094</v>
      </c>
      <c r="G22" s="107">
        <f t="shared" si="1"/>
        <v>4.3407948692379072E-2</v>
      </c>
      <c r="H22" s="108">
        <f t="shared" si="26"/>
        <v>44155</v>
      </c>
      <c r="I22" s="108">
        <f t="shared" si="13"/>
        <v>44155</v>
      </c>
      <c r="J22" s="109">
        <f t="shared" si="14"/>
        <v>22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103">
        <f t="shared" si="5"/>
        <v>0</v>
      </c>
      <c r="T22" s="113">
        <f t="shared" si="18"/>
        <v>0.1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44155</v>
      </c>
      <c r="AB22" s="4"/>
      <c r="AC22" s="115">
        <f t="shared" si="29"/>
        <v>11</v>
      </c>
      <c r="AD22" s="121">
        <f t="shared" si="30"/>
        <v>44459</v>
      </c>
      <c r="AE22" s="117">
        <f t="shared" si="31"/>
        <v>743.8149113500001</v>
      </c>
      <c r="AF22" s="119">
        <f t="shared" si="32"/>
        <v>20</v>
      </c>
      <c r="AG22" s="128">
        <f t="shared" si="57"/>
        <v>5.8043263400000003</v>
      </c>
      <c r="AH22" s="127">
        <f t="shared" si="33"/>
        <v>20.618133180000001</v>
      </c>
      <c r="AI22" s="194">
        <v>2.6971797370303349E-2</v>
      </c>
      <c r="AJ22" s="117">
        <f t="shared" si="58"/>
        <v>26.42245952</v>
      </c>
      <c r="AK22" s="115">
        <f t="shared" si="35"/>
        <v>11</v>
      </c>
      <c r="AL22" s="124" t="s">
        <v>76</v>
      </c>
      <c r="AM22" s="121">
        <f t="shared" si="20"/>
        <v>44489</v>
      </c>
      <c r="AO22" s="121">
        <f t="shared" si="9"/>
        <v>44489</v>
      </c>
      <c r="AP22" s="160">
        <f>VLOOKUP($AO22,[1]Plan1!$CI$223:$CM$400,2)</f>
        <v>1091.29</v>
      </c>
      <c r="AQ22" s="145">
        <f t="shared" si="21"/>
        <v>44428</v>
      </c>
      <c r="AR22" s="146">
        <f>VLOOKUP($AO22,[1]Plan1!$CI$223:$CM$400,4)</f>
        <v>1084.3119999999999</v>
      </c>
      <c r="AS22" s="145">
        <f t="shared" si="22"/>
        <v>44459</v>
      </c>
      <c r="AT22" s="147">
        <f t="shared" si="23"/>
        <v>-6.3942673349889345E-3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5" x14ac:dyDescent="0.25">
      <c r="A23" s="102">
        <f t="shared" si="10"/>
        <v>44137</v>
      </c>
      <c r="B23" s="103">
        <f t="shared" ref="B23:B36" si="78">(P23+X23)</f>
        <v>1000</v>
      </c>
      <c r="C23" s="103">
        <f t="shared" ref="C23:C36" si="79">TRUNC(IF(Q22&gt;0,VLOOKUP(A22,$AD$12:$AE$165,2),C22),8)</f>
        <v>1000</v>
      </c>
      <c r="D23" s="104">
        <f t="shared" ref="D23:D36" si="80">IF(E23=E22,D22,E22)</f>
        <v>832.31299999999999</v>
      </c>
      <c r="E23" s="105">
        <f t="shared" si="25"/>
        <v>868.44200000000001</v>
      </c>
      <c r="F23" s="106">
        <f t="shared" ref="F23:F36" si="81">IF(D23=D22,F22,A23)</f>
        <v>44094</v>
      </c>
      <c r="G23" s="107">
        <f t="shared" ref="G23:G36" si="82">(E23/D23)-1</f>
        <v>4.3407948692379072E-2</v>
      </c>
      <c r="H23" s="108">
        <f t="shared" ref="H23:H36" si="83">IF(DAY(A23)=H$9,VLOOKUP(A23,AH$118:AN$450,4),H22)</f>
        <v>44155</v>
      </c>
      <c r="I23" s="108">
        <f t="shared" ref="I23:I36" si="84">IF(A23&gt;I22,H23,I22)</f>
        <v>44155</v>
      </c>
      <c r="J23" s="109">
        <f t="shared" ref="J23:J36" si="85">IF(I23=I22,J22,NETWORKDAYS(I22,I23,$AD$171:$AD$502)-1)</f>
        <v>22</v>
      </c>
      <c r="K23" s="99">
        <f t="shared" ref="K23:K36" si="86">IF(A23&lt;L$2,0,(J23-(NETWORKDAYS(A23,I23,AD$171:AD$502)-1))-L$3)</f>
        <v>0</v>
      </c>
      <c r="L23" s="8">
        <f t="shared" si="15"/>
        <v>1</v>
      </c>
      <c r="M23" s="110">
        <f t="shared" ref="M23:M36" si="87">IF(I23&gt;I22,L22,M22)</f>
        <v>1</v>
      </c>
      <c r="N23" s="110">
        <v>1</v>
      </c>
      <c r="O23" s="103">
        <f t="shared" ref="O23:O36" si="88">TRUNC(TRUNC((L23*N23),15),8)</f>
        <v>1</v>
      </c>
      <c r="P23" s="103">
        <f t="shared" ref="P23:P36" si="89">TRUNC(C23*O23,8)</f>
        <v>1000</v>
      </c>
      <c r="Q23" s="11">
        <f t="shared" ref="Q23:Q36" si="90">IF(VLOOKUP(A23,AD$10:AK$165,8)=VLOOKUP(A22,AD$10:AK$165,8),0,VLOOKUP(A23,AD$10:AK$165,8))</f>
        <v>0</v>
      </c>
      <c r="R23" s="30">
        <f t="shared" ref="R23:R36" si="91">IF(Q23&gt;0,VLOOKUP($A23,$AD$10:$AI$165,6),0)</f>
        <v>0</v>
      </c>
      <c r="S23" s="103">
        <f t="shared" ref="S23:S36" si="92">IF(R23&gt;0,TRUNC(R23*P23,8),0)</f>
        <v>0</v>
      </c>
      <c r="T23" s="113">
        <f t="shared" si="18"/>
        <v>0.1</v>
      </c>
      <c r="U23" s="111">
        <f t="shared" ref="U23:U36" si="93">IF(A22&lt;L$2,0,IF(Q22&gt;0,1,IF(K23=K22,U22,U22+1)))</f>
        <v>0</v>
      </c>
      <c r="V23" s="111">
        <v>252</v>
      </c>
      <c r="W23" s="110">
        <f t="shared" ref="W23:W36" si="94">ROUND((1+T23)^TRUNC((U23/V23),9),9)</f>
        <v>1</v>
      </c>
      <c r="X23" s="103">
        <f t="shared" ref="X23:X36" si="95">TRUNC((P23*(W23-1)),8)</f>
        <v>0</v>
      </c>
      <c r="Y23" s="103">
        <f t="shared" ref="Y23:Y36" si="96">IF(Q23&gt;0,S23+X23,0)</f>
        <v>0</v>
      </c>
      <c r="Z23" s="114" t="str">
        <f t="shared" si="27"/>
        <v>A+J=</v>
      </c>
      <c r="AA23" s="108">
        <f t="shared" si="28"/>
        <v>44155</v>
      </c>
      <c r="AB23" s="4"/>
      <c r="AC23" s="115">
        <f t="shared" si="29"/>
        <v>12</v>
      </c>
      <c r="AD23" s="121">
        <f t="shared" si="30"/>
        <v>44489</v>
      </c>
      <c r="AE23" s="117">
        <f t="shared" si="31"/>
        <v>719.96725260000005</v>
      </c>
      <c r="AF23" s="119">
        <f t="shared" si="32"/>
        <v>21</v>
      </c>
      <c r="AG23" s="128">
        <f t="shared" ref="AG23:AG24" si="97">TRUNC(AE22*(ROUND((1+T$10)^(AF23/252),9)-1),8)</f>
        <v>5.9312842300000002</v>
      </c>
      <c r="AH23" s="127">
        <f t="shared" si="33"/>
        <v>23.847658750000001</v>
      </c>
      <c r="AI23" s="194">
        <v>3.2061280828064656E-2</v>
      </c>
      <c r="AJ23" s="117">
        <f t="shared" ref="AJ23:AJ24" si="98">(AG23+AH23)</f>
        <v>29.77894298</v>
      </c>
      <c r="AK23" s="115">
        <f t="shared" si="35"/>
        <v>12</v>
      </c>
      <c r="AL23" s="124" t="s">
        <v>76</v>
      </c>
      <c r="AM23" s="121">
        <f t="shared" si="20"/>
        <v>44522</v>
      </c>
      <c r="AO23" s="121">
        <f t="shared" si="9"/>
        <v>44522</v>
      </c>
      <c r="AP23" s="160">
        <f>VLOOKUP($AO23,[1]Plan1!$CI$223:$CM$400,2)</f>
        <v>1084.3119999999999</v>
      </c>
      <c r="AQ23" s="145">
        <f t="shared" si="21"/>
        <v>44461</v>
      </c>
      <c r="AR23" s="146">
        <f>VLOOKUP($AO23,[1]Plan1!$CI$223:$CM$400,4)</f>
        <v>1091.2829999999999</v>
      </c>
      <c r="AS23" s="145">
        <f t="shared" si="22"/>
        <v>44491</v>
      </c>
      <c r="AT23" s="147">
        <f t="shared" si="23"/>
        <v>6.4289614059422906E-3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5">
      <c r="A24" s="102">
        <f t="shared" si="10"/>
        <v>44138</v>
      </c>
      <c r="B24" s="103">
        <f t="shared" si="78"/>
        <v>1000</v>
      </c>
      <c r="C24" s="103">
        <f t="shared" si="79"/>
        <v>1000</v>
      </c>
      <c r="D24" s="104">
        <f t="shared" si="80"/>
        <v>832.31299999999999</v>
      </c>
      <c r="E24" s="105">
        <f t="shared" si="25"/>
        <v>868.44200000000001</v>
      </c>
      <c r="F24" s="106">
        <f t="shared" si="81"/>
        <v>44094</v>
      </c>
      <c r="G24" s="107">
        <f t="shared" si="82"/>
        <v>4.3407948692379072E-2</v>
      </c>
      <c r="H24" s="108">
        <f t="shared" si="83"/>
        <v>44155</v>
      </c>
      <c r="I24" s="108">
        <f t="shared" si="84"/>
        <v>44155</v>
      </c>
      <c r="J24" s="109">
        <f t="shared" si="85"/>
        <v>22</v>
      </c>
      <c r="K24" s="99">
        <f t="shared" si="86"/>
        <v>0</v>
      </c>
      <c r="L24" s="8">
        <f t="shared" si="15"/>
        <v>1</v>
      </c>
      <c r="M24" s="110">
        <f t="shared" si="87"/>
        <v>1</v>
      </c>
      <c r="N24" s="110">
        <v>1</v>
      </c>
      <c r="O24" s="103">
        <f t="shared" si="88"/>
        <v>1</v>
      </c>
      <c r="P24" s="103">
        <f t="shared" si="89"/>
        <v>1000</v>
      </c>
      <c r="Q24" s="11">
        <f t="shared" si="90"/>
        <v>0</v>
      </c>
      <c r="R24" s="30">
        <f t="shared" si="91"/>
        <v>0</v>
      </c>
      <c r="S24" s="103">
        <f t="shared" si="92"/>
        <v>0</v>
      </c>
      <c r="T24" s="113">
        <f t="shared" si="18"/>
        <v>0.1</v>
      </c>
      <c r="U24" s="111">
        <f t="shared" si="93"/>
        <v>0</v>
      </c>
      <c r="V24" s="111">
        <v>252</v>
      </c>
      <c r="W24" s="110">
        <f t="shared" si="94"/>
        <v>1</v>
      </c>
      <c r="X24" s="103">
        <f t="shared" si="95"/>
        <v>0</v>
      </c>
      <c r="Y24" s="103">
        <f t="shared" si="96"/>
        <v>0</v>
      </c>
      <c r="Z24" s="114" t="str">
        <f t="shared" si="27"/>
        <v>A+J=</v>
      </c>
      <c r="AA24" s="108">
        <f t="shared" si="28"/>
        <v>44155</v>
      </c>
      <c r="AB24" s="4"/>
      <c r="AC24" s="115">
        <f t="shared" si="29"/>
        <v>13</v>
      </c>
      <c r="AD24" s="121">
        <f t="shared" si="30"/>
        <v>44522</v>
      </c>
      <c r="AE24" s="117">
        <f t="shared" si="31"/>
        <v>701.43529552000007</v>
      </c>
      <c r="AF24" s="119">
        <f t="shared" si="32"/>
        <v>21</v>
      </c>
      <c r="AG24" s="128">
        <f t="shared" si="97"/>
        <v>5.7411196599999998</v>
      </c>
      <c r="AH24" s="127">
        <f t="shared" si="33"/>
        <v>18.531957080000002</v>
      </c>
      <c r="AI24" s="194">
        <v>2.5739999999999999E-2</v>
      </c>
      <c r="AJ24" s="117">
        <f t="shared" si="98"/>
        <v>24.27307674</v>
      </c>
      <c r="AK24" s="115">
        <f t="shared" si="35"/>
        <v>13</v>
      </c>
      <c r="AL24" s="124" t="s">
        <v>76</v>
      </c>
      <c r="AM24" s="121">
        <f t="shared" si="20"/>
        <v>44550</v>
      </c>
      <c r="AO24" s="121">
        <f t="shared" si="9"/>
        <v>44550</v>
      </c>
      <c r="AP24" s="160">
        <f>VLOOKUP($AO24,[1]Plan1!$CI$223:$CM$400,2)</f>
        <v>1091.2829999999999</v>
      </c>
      <c r="AQ24" s="145">
        <f t="shared" si="21"/>
        <v>44489</v>
      </c>
      <c r="AR24" s="146">
        <f>VLOOKUP($AO24,[1]Plan1!$CI$223:$CM$400,4)</f>
        <v>1091.4829999999999</v>
      </c>
      <c r="AS24" s="145">
        <f t="shared" si="22"/>
        <v>44520</v>
      </c>
      <c r="AT24" s="147">
        <f t="shared" si="23"/>
        <v>1.8327051736344302E-4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5" x14ac:dyDescent="0.25">
      <c r="A25" s="102">
        <f t="shared" si="10"/>
        <v>44139</v>
      </c>
      <c r="B25" s="103">
        <f t="shared" si="78"/>
        <v>1000</v>
      </c>
      <c r="C25" s="103">
        <f t="shared" si="79"/>
        <v>1000</v>
      </c>
      <c r="D25" s="104">
        <f t="shared" si="80"/>
        <v>832.31299999999999</v>
      </c>
      <c r="E25" s="105">
        <f t="shared" si="25"/>
        <v>868.44200000000001</v>
      </c>
      <c r="F25" s="106">
        <f t="shared" si="81"/>
        <v>44094</v>
      </c>
      <c r="G25" s="107">
        <f t="shared" si="82"/>
        <v>4.3407948692379072E-2</v>
      </c>
      <c r="H25" s="108">
        <f t="shared" si="83"/>
        <v>44155</v>
      </c>
      <c r="I25" s="108">
        <f t="shared" si="84"/>
        <v>44155</v>
      </c>
      <c r="J25" s="109">
        <f t="shared" si="85"/>
        <v>22</v>
      </c>
      <c r="K25" s="99">
        <f t="shared" si="86"/>
        <v>0</v>
      </c>
      <c r="L25" s="8">
        <f t="shared" si="15"/>
        <v>1</v>
      </c>
      <c r="M25" s="110">
        <f t="shared" si="87"/>
        <v>1</v>
      </c>
      <c r="N25" s="110">
        <v>1</v>
      </c>
      <c r="O25" s="103">
        <f t="shared" si="88"/>
        <v>1</v>
      </c>
      <c r="P25" s="103">
        <f t="shared" si="89"/>
        <v>1000</v>
      </c>
      <c r="Q25" s="11">
        <f t="shared" si="90"/>
        <v>0</v>
      </c>
      <c r="R25" s="30">
        <f t="shared" si="91"/>
        <v>0</v>
      </c>
      <c r="S25" s="103">
        <f t="shared" si="92"/>
        <v>0</v>
      </c>
      <c r="T25" s="113">
        <f t="shared" si="18"/>
        <v>0.1</v>
      </c>
      <c r="U25" s="111">
        <f t="shared" si="93"/>
        <v>0</v>
      </c>
      <c r="V25" s="111">
        <v>252</v>
      </c>
      <c r="W25" s="110">
        <f t="shared" si="94"/>
        <v>1</v>
      </c>
      <c r="X25" s="103">
        <f t="shared" si="95"/>
        <v>0</v>
      </c>
      <c r="Y25" s="103">
        <f t="shared" si="96"/>
        <v>0</v>
      </c>
      <c r="Z25" s="114" t="str">
        <f t="shared" si="27"/>
        <v>A+J=</v>
      </c>
      <c r="AA25" s="108">
        <f t="shared" si="28"/>
        <v>44155</v>
      </c>
      <c r="AB25" s="4"/>
      <c r="AC25" s="115">
        <f t="shared" si="29"/>
        <v>14</v>
      </c>
      <c r="AD25" s="121">
        <f t="shared" si="30"/>
        <v>44550</v>
      </c>
      <c r="AE25" s="117">
        <f t="shared" ref="AE25" si="99">(AE24-AH25)</f>
        <v>682.56598464000012</v>
      </c>
      <c r="AF25" s="119">
        <f t="shared" si="32"/>
        <v>20</v>
      </c>
      <c r="AG25" s="128">
        <f t="shared" ref="AG25" si="100">TRUNC(AE24*(ROUND((1+T$10)^(AF25/252),9)-1),8)</f>
        <v>5.3259855700000003</v>
      </c>
      <c r="AH25" s="127">
        <f t="shared" ref="AH25" si="101">TRUNC((AE24*AI25),8)</f>
        <v>18.86931088</v>
      </c>
      <c r="AI25" s="194">
        <v>2.6900999999999998E-2</v>
      </c>
      <c r="AJ25" s="117">
        <f t="shared" ref="AJ25" si="102">(AG25+AH25)</f>
        <v>24.195296450000001</v>
      </c>
      <c r="AK25" s="115">
        <f t="shared" si="35"/>
        <v>14</v>
      </c>
      <c r="AL25" s="124" t="s">
        <v>76</v>
      </c>
      <c r="AM25" s="121">
        <f t="shared" ref="AM25" si="103">AD26</f>
        <v>44581</v>
      </c>
      <c r="AN25" s="3"/>
      <c r="AO25" s="121">
        <f t="shared" si="9"/>
        <v>44581</v>
      </c>
      <c r="AP25" s="160">
        <f>VLOOKUP($AO25,[1]Plan1!$CI$223:$CM$400,2)</f>
        <v>1091.4829999999999</v>
      </c>
      <c r="AQ25" s="145">
        <f t="shared" si="21"/>
        <v>44520</v>
      </c>
      <c r="AR25" s="146">
        <f>VLOOKUP($AO25,[1]Plan1!$CI$223:$CM$400,4)</f>
        <v>1100.9880000000001</v>
      </c>
      <c r="AS25" s="145">
        <f t="shared" si="22"/>
        <v>44550</v>
      </c>
      <c r="AT25" s="147">
        <f t="shared" si="23"/>
        <v>8.7083353565746702E-3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5" x14ac:dyDescent="0.25">
      <c r="A26" s="102">
        <f t="shared" si="10"/>
        <v>44140</v>
      </c>
      <c r="B26" s="103">
        <f t="shared" si="78"/>
        <v>1000</v>
      </c>
      <c r="C26" s="103">
        <f t="shared" si="79"/>
        <v>1000</v>
      </c>
      <c r="D26" s="104">
        <f t="shared" si="80"/>
        <v>832.31299999999999</v>
      </c>
      <c r="E26" s="105">
        <f t="shared" si="25"/>
        <v>868.44200000000001</v>
      </c>
      <c r="F26" s="106">
        <f t="shared" si="81"/>
        <v>44094</v>
      </c>
      <c r="G26" s="107">
        <f t="shared" si="82"/>
        <v>4.3407948692379072E-2</v>
      </c>
      <c r="H26" s="108">
        <f t="shared" si="83"/>
        <v>44155</v>
      </c>
      <c r="I26" s="108">
        <f t="shared" si="84"/>
        <v>44155</v>
      </c>
      <c r="J26" s="109">
        <f t="shared" si="85"/>
        <v>22</v>
      </c>
      <c r="K26" s="99">
        <f t="shared" si="86"/>
        <v>0</v>
      </c>
      <c r="L26" s="8">
        <f t="shared" si="15"/>
        <v>1</v>
      </c>
      <c r="M26" s="110">
        <f t="shared" si="87"/>
        <v>1</v>
      </c>
      <c r="N26" s="110">
        <v>1</v>
      </c>
      <c r="O26" s="103">
        <f t="shared" si="88"/>
        <v>1</v>
      </c>
      <c r="P26" s="103">
        <f t="shared" si="89"/>
        <v>1000</v>
      </c>
      <c r="Q26" s="11">
        <f t="shared" si="90"/>
        <v>0</v>
      </c>
      <c r="R26" s="30">
        <f t="shared" si="91"/>
        <v>0</v>
      </c>
      <c r="S26" s="103">
        <f t="shared" si="92"/>
        <v>0</v>
      </c>
      <c r="T26" s="113">
        <f t="shared" si="18"/>
        <v>0.1</v>
      </c>
      <c r="U26" s="111">
        <f t="shared" si="93"/>
        <v>0</v>
      </c>
      <c r="V26" s="111">
        <v>252</v>
      </c>
      <c r="W26" s="110">
        <f t="shared" si="94"/>
        <v>1</v>
      </c>
      <c r="X26" s="103">
        <f t="shared" si="95"/>
        <v>0</v>
      </c>
      <c r="Y26" s="103">
        <f t="shared" si="96"/>
        <v>0</v>
      </c>
      <c r="Z26" s="114" t="str">
        <f t="shared" si="27"/>
        <v>A+J=</v>
      </c>
      <c r="AA26" s="108">
        <f t="shared" si="28"/>
        <v>44155</v>
      </c>
      <c r="AB26" s="4"/>
      <c r="AC26" s="115">
        <f t="shared" si="29"/>
        <v>15</v>
      </c>
      <c r="AD26" s="121">
        <f t="shared" si="30"/>
        <v>44581</v>
      </c>
      <c r="AE26" s="117">
        <f t="shared" ref="AE26:AE83" si="104">(AE25-AH26)</f>
        <v>663.72852860000012</v>
      </c>
      <c r="AF26" s="119">
        <f t="shared" si="32"/>
        <v>23</v>
      </c>
      <c r="AG26" s="128">
        <f t="shared" ref="AG26:AG83" si="105">TRUNC(AE25*(ROUND((1+T$10)^(AF26/252),9)-1),8)</f>
        <v>5.9635046000000003</v>
      </c>
      <c r="AH26" s="127">
        <f t="shared" ref="AH26:AH83" si="106">TRUNC((AE25*AI26),8)</f>
        <v>18.837456039999999</v>
      </c>
      <c r="AI26" s="194">
        <v>2.7597999999999998E-2</v>
      </c>
      <c r="AJ26" s="117">
        <f t="shared" ref="AJ26:AJ83" si="107">(AG26+AH26)</f>
        <v>24.80096064</v>
      </c>
      <c r="AK26" s="115">
        <f t="shared" si="35"/>
        <v>15</v>
      </c>
      <c r="AL26" s="124" t="s">
        <v>76</v>
      </c>
      <c r="AM26" s="121">
        <f t="shared" ref="AM26:AM82" si="108">AD27</f>
        <v>44613</v>
      </c>
      <c r="AO26" s="121">
        <f t="shared" si="9"/>
        <v>44613</v>
      </c>
      <c r="AP26" s="160">
        <f>VLOOKUP($AO26,[1]Plan1!$CI$223:$CM$400,2)</f>
        <v>1100.9880000000001</v>
      </c>
      <c r="AQ26" s="145">
        <f t="shared" si="21"/>
        <v>44551</v>
      </c>
      <c r="AR26" s="146">
        <f>VLOOKUP($AO26,[1]Plan1!$CI$223:$CM$400,4)</f>
        <v>1120.999</v>
      </c>
      <c r="AS26" s="145">
        <f t="shared" si="22"/>
        <v>44582</v>
      </c>
      <c r="AT26" s="147">
        <f t="shared" si="23"/>
        <v>1.8175493284213751E-2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5" x14ac:dyDescent="0.25">
      <c r="A27" s="102">
        <f t="shared" si="10"/>
        <v>44141</v>
      </c>
      <c r="B27" s="103">
        <f t="shared" si="78"/>
        <v>1000</v>
      </c>
      <c r="C27" s="103">
        <f t="shared" si="79"/>
        <v>1000</v>
      </c>
      <c r="D27" s="104">
        <f t="shared" si="80"/>
        <v>832.31299999999999</v>
      </c>
      <c r="E27" s="105">
        <f t="shared" si="25"/>
        <v>868.44200000000001</v>
      </c>
      <c r="F27" s="106">
        <f t="shared" si="81"/>
        <v>44094</v>
      </c>
      <c r="G27" s="107">
        <f t="shared" si="82"/>
        <v>4.3407948692379072E-2</v>
      </c>
      <c r="H27" s="108">
        <f t="shared" si="83"/>
        <v>44155</v>
      </c>
      <c r="I27" s="108">
        <f t="shared" si="84"/>
        <v>44155</v>
      </c>
      <c r="J27" s="109">
        <f t="shared" si="85"/>
        <v>22</v>
      </c>
      <c r="K27" s="99">
        <f t="shared" si="86"/>
        <v>0</v>
      </c>
      <c r="L27" s="8">
        <f t="shared" si="15"/>
        <v>1</v>
      </c>
      <c r="M27" s="110">
        <f t="shared" si="87"/>
        <v>1</v>
      </c>
      <c r="N27" s="110">
        <v>1</v>
      </c>
      <c r="O27" s="103">
        <f t="shared" si="88"/>
        <v>1</v>
      </c>
      <c r="P27" s="103">
        <f t="shared" si="89"/>
        <v>1000</v>
      </c>
      <c r="Q27" s="11">
        <f t="shared" si="90"/>
        <v>0</v>
      </c>
      <c r="R27" s="30">
        <f t="shared" si="91"/>
        <v>0</v>
      </c>
      <c r="S27" s="103">
        <f t="shared" si="92"/>
        <v>0</v>
      </c>
      <c r="T27" s="113">
        <f t="shared" si="18"/>
        <v>0.1</v>
      </c>
      <c r="U27" s="111">
        <f t="shared" si="93"/>
        <v>0</v>
      </c>
      <c r="V27" s="111">
        <v>252</v>
      </c>
      <c r="W27" s="110">
        <f t="shared" si="94"/>
        <v>1</v>
      </c>
      <c r="X27" s="103">
        <f t="shared" si="95"/>
        <v>0</v>
      </c>
      <c r="Y27" s="103">
        <f t="shared" si="96"/>
        <v>0</v>
      </c>
      <c r="Z27" s="114" t="str">
        <f t="shared" si="27"/>
        <v>A+J=</v>
      </c>
      <c r="AA27" s="108">
        <f t="shared" si="28"/>
        <v>44155</v>
      </c>
      <c r="AB27" s="4"/>
      <c r="AC27" s="115">
        <f t="shared" si="29"/>
        <v>16</v>
      </c>
      <c r="AD27" s="121">
        <f t="shared" si="30"/>
        <v>44613</v>
      </c>
      <c r="AE27" s="117">
        <f t="shared" si="104"/>
        <v>645.23705180000013</v>
      </c>
      <c r="AF27" s="119">
        <f t="shared" si="32"/>
        <v>22</v>
      </c>
      <c r="AG27" s="128">
        <f t="shared" si="105"/>
        <v>5.5457458800000001</v>
      </c>
      <c r="AH27" s="127">
        <f t="shared" si="106"/>
        <v>18.491476800000001</v>
      </c>
      <c r="AI27" s="194">
        <v>2.7859999999999999E-2</v>
      </c>
      <c r="AJ27" s="117">
        <f t="shared" si="107"/>
        <v>24.037222679999999</v>
      </c>
      <c r="AK27" s="115">
        <f t="shared" si="35"/>
        <v>16</v>
      </c>
      <c r="AL27" s="124" t="s">
        <v>76</v>
      </c>
      <c r="AM27" s="121">
        <f t="shared" si="108"/>
        <v>44641</v>
      </c>
      <c r="AO27" s="121">
        <f t="shared" si="9"/>
        <v>44641</v>
      </c>
      <c r="AP27" s="160">
        <f>VLOOKUP($AO27,[1]Plan1!$CI$223:$CM$400,2)</f>
        <v>1120.999</v>
      </c>
      <c r="AQ27" s="145">
        <f t="shared" si="21"/>
        <v>44582</v>
      </c>
      <c r="AR27" s="146">
        <f>VLOOKUP($AO27,[1]Plan1!$CI$223:$CM$400,4)</f>
        <v>1141.546</v>
      </c>
      <c r="AS27" s="145">
        <f t="shared" si="22"/>
        <v>44613</v>
      </c>
      <c r="AT27" s="147">
        <f t="shared" si="23"/>
        <v>1.8329186734332481E-2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5" x14ac:dyDescent="0.25">
      <c r="A28" s="102">
        <f t="shared" si="10"/>
        <v>44142</v>
      </c>
      <c r="B28" s="103">
        <f t="shared" si="78"/>
        <v>1000</v>
      </c>
      <c r="C28" s="103">
        <f t="shared" si="79"/>
        <v>1000</v>
      </c>
      <c r="D28" s="104">
        <f t="shared" si="80"/>
        <v>832.31299999999999</v>
      </c>
      <c r="E28" s="105">
        <f t="shared" si="25"/>
        <v>868.44200000000001</v>
      </c>
      <c r="F28" s="106">
        <f t="shared" si="81"/>
        <v>44094</v>
      </c>
      <c r="G28" s="107">
        <f t="shared" si="82"/>
        <v>4.3407948692379072E-2</v>
      </c>
      <c r="H28" s="108">
        <f t="shared" si="83"/>
        <v>44155</v>
      </c>
      <c r="I28" s="108">
        <f t="shared" si="84"/>
        <v>44155</v>
      </c>
      <c r="J28" s="109">
        <f t="shared" si="85"/>
        <v>22</v>
      </c>
      <c r="K28" s="99">
        <f t="shared" si="86"/>
        <v>0</v>
      </c>
      <c r="L28" s="8">
        <f t="shared" si="15"/>
        <v>1</v>
      </c>
      <c r="M28" s="110">
        <f t="shared" si="87"/>
        <v>1</v>
      </c>
      <c r="N28" s="110">
        <v>1</v>
      </c>
      <c r="O28" s="103">
        <f t="shared" si="88"/>
        <v>1</v>
      </c>
      <c r="P28" s="103">
        <f t="shared" si="89"/>
        <v>1000</v>
      </c>
      <c r="Q28" s="11">
        <f t="shared" si="90"/>
        <v>0</v>
      </c>
      <c r="R28" s="30">
        <f t="shared" si="91"/>
        <v>0</v>
      </c>
      <c r="S28" s="103">
        <f t="shared" si="92"/>
        <v>0</v>
      </c>
      <c r="T28" s="113">
        <f t="shared" si="18"/>
        <v>0.1</v>
      </c>
      <c r="U28" s="111">
        <f t="shared" si="93"/>
        <v>0</v>
      </c>
      <c r="V28" s="111">
        <v>252</v>
      </c>
      <c r="W28" s="110">
        <f t="shared" si="94"/>
        <v>1</v>
      </c>
      <c r="X28" s="103">
        <f t="shared" si="95"/>
        <v>0</v>
      </c>
      <c r="Y28" s="103">
        <f t="shared" si="96"/>
        <v>0</v>
      </c>
      <c r="Z28" s="114" t="str">
        <f t="shared" si="27"/>
        <v>A+J=</v>
      </c>
      <c r="AA28" s="108">
        <f t="shared" si="28"/>
        <v>44155</v>
      </c>
      <c r="AB28" s="4"/>
      <c r="AC28" s="115">
        <f t="shared" si="29"/>
        <v>17</v>
      </c>
      <c r="AD28" s="121">
        <f t="shared" si="30"/>
        <v>44641</v>
      </c>
      <c r="AE28" s="117">
        <f t="shared" si="104"/>
        <v>625.55022412000017</v>
      </c>
      <c r="AF28" s="119">
        <f t="shared" si="32"/>
        <v>18</v>
      </c>
      <c r="AG28" s="128">
        <f t="shared" si="105"/>
        <v>4.4076762399999998</v>
      </c>
      <c r="AH28" s="127">
        <f t="shared" si="106"/>
        <v>19.68682768</v>
      </c>
      <c r="AI28" s="194">
        <v>3.0511E-2</v>
      </c>
      <c r="AJ28" s="117">
        <f t="shared" si="107"/>
        <v>24.094503920000001</v>
      </c>
      <c r="AK28" s="115">
        <f t="shared" si="35"/>
        <v>17</v>
      </c>
      <c r="AL28" s="124" t="s">
        <v>76</v>
      </c>
      <c r="AM28" s="121">
        <f t="shared" si="108"/>
        <v>44671</v>
      </c>
      <c r="AO28" s="121">
        <f t="shared" si="9"/>
        <v>44671</v>
      </c>
      <c r="AP28" s="160">
        <f>VLOOKUP($AO28,[1]Plan1!$CI$223:$CM$400,2)</f>
        <v>1141.546</v>
      </c>
      <c r="AQ28" s="145">
        <f t="shared" si="21"/>
        <v>44612</v>
      </c>
      <c r="AR28" s="146">
        <f>VLOOKUP($AO28,[1]Plan1!$CI$223:$CM$400,4)</f>
        <v>1161.4179999999999</v>
      </c>
      <c r="AS28" s="145">
        <f t="shared" si="22"/>
        <v>44640</v>
      </c>
      <c r="AT28" s="147">
        <f t="shared" si="23"/>
        <v>1.7407971295068103E-2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5" x14ac:dyDescent="0.25">
      <c r="A29" s="102">
        <f t="shared" si="10"/>
        <v>44143</v>
      </c>
      <c r="B29" s="103">
        <f t="shared" si="78"/>
        <v>1000</v>
      </c>
      <c r="C29" s="103">
        <f t="shared" si="79"/>
        <v>1000</v>
      </c>
      <c r="D29" s="104">
        <f t="shared" si="80"/>
        <v>832.31299999999999</v>
      </c>
      <c r="E29" s="105">
        <f t="shared" si="25"/>
        <v>868.44200000000001</v>
      </c>
      <c r="F29" s="106">
        <f t="shared" si="81"/>
        <v>44094</v>
      </c>
      <c r="G29" s="107">
        <f t="shared" si="82"/>
        <v>4.3407948692379072E-2</v>
      </c>
      <c r="H29" s="108">
        <f t="shared" si="83"/>
        <v>44155</v>
      </c>
      <c r="I29" s="108">
        <f t="shared" si="84"/>
        <v>44155</v>
      </c>
      <c r="J29" s="109">
        <f t="shared" si="85"/>
        <v>22</v>
      </c>
      <c r="K29" s="99">
        <f t="shared" si="86"/>
        <v>0</v>
      </c>
      <c r="L29" s="8">
        <f t="shared" si="15"/>
        <v>1</v>
      </c>
      <c r="M29" s="110">
        <f t="shared" si="87"/>
        <v>1</v>
      </c>
      <c r="N29" s="110">
        <v>1</v>
      </c>
      <c r="O29" s="103">
        <f t="shared" si="88"/>
        <v>1</v>
      </c>
      <c r="P29" s="103">
        <f t="shared" si="89"/>
        <v>1000</v>
      </c>
      <c r="Q29" s="11">
        <f t="shared" si="90"/>
        <v>0</v>
      </c>
      <c r="R29" s="30">
        <f t="shared" si="91"/>
        <v>0</v>
      </c>
      <c r="S29" s="103">
        <f t="shared" si="92"/>
        <v>0</v>
      </c>
      <c r="T29" s="113">
        <f t="shared" si="18"/>
        <v>0.1</v>
      </c>
      <c r="U29" s="111">
        <f t="shared" si="93"/>
        <v>0</v>
      </c>
      <c r="V29" s="111">
        <v>252</v>
      </c>
      <c r="W29" s="110">
        <f t="shared" si="94"/>
        <v>1</v>
      </c>
      <c r="X29" s="103">
        <f t="shared" si="95"/>
        <v>0</v>
      </c>
      <c r="Y29" s="103">
        <f t="shared" si="96"/>
        <v>0</v>
      </c>
      <c r="Z29" s="114" t="str">
        <f t="shared" si="27"/>
        <v>A+J=</v>
      </c>
      <c r="AA29" s="108">
        <f t="shared" si="28"/>
        <v>44155</v>
      </c>
      <c r="AB29" s="4"/>
      <c r="AC29" s="115">
        <f t="shared" si="29"/>
        <v>18</v>
      </c>
      <c r="AD29" s="121">
        <f t="shared" si="30"/>
        <v>44671</v>
      </c>
      <c r="AE29" s="117">
        <f t="shared" si="104"/>
        <v>606.45530353000015</v>
      </c>
      <c r="AF29" s="119">
        <f t="shared" si="32"/>
        <v>21</v>
      </c>
      <c r="AG29" s="128">
        <f t="shared" si="105"/>
        <v>4.9882250600000004</v>
      </c>
      <c r="AH29" s="127">
        <f t="shared" si="106"/>
        <v>19.094920590000001</v>
      </c>
      <c r="AI29" s="194">
        <v>3.0525E-2</v>
      </c>
      <c r="AJ29" s="117">
        <f t="shared" si="107"/>
        <v>24.083145650000002</v>
      </c>
      <c r="AK29" s="115">
        <f t="shared" si="35"/>
        <v>18</v>
      </c>
      <c r="AL29" s="124" t="s">
        <v>76</v>
      </c>
      <c r="AM29" s="121">
        <f t="shared" si="108"/>
        <v>44701</v>
      </c>
      <c r="AO29" s="121">
        <f t="shared" si="9"/>
        <v>44701</v>
      </c>
      <c r="AP29" s="160">
        <f>VLOOKUP($AO29,[1]Plan1!$CI$223:$CM$400,2)</f>
        <v>1161.4179999999999</v>
      </c>
      <c r="AQ29" s="145">
        <f t="shared" si="21"/>
        <v>44640</v>
      </c>
      <c r="AR29" s="146">
        <f>VLOOKUP($AO29,[1]Plan1!$CI$223:$CM$400,4)</f>
        <v>1177.809</v>
      </c>
      <c r="AS29" s="145">
        <f t="shared" si="22"/>
        <v>44671</v>
      </c>
      <c r="AT29" s="147">
        <f t="shared" si="23"/>
        <v>1.4112920585009014E-2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5" x14ac:dyDescent="0.25">
      <c r="A30" s="102">
        <f t="shared" si="10"/>
        <v>44144</v>
      </c>
      <c r="B30" s="103">
        <f t="shared" si="78"/>
        <v>1000</v>
      </c>
      <c r="C30" s="103">
        <f t="shared" si="79"/>
        <v>1000</v>
      </c>
      <c r="D30" s="104">
        <f t="shared" si="80"/>
        <v>832.31299999999999</v>
      </c>
      <c r="E30" s="105">
        <f t="shared" si="25"/>
        <v>868.44200000000001</v>
      </c>
      <c r="F30" s="106">
        <f t="shared" si="81"/>
        <v>44094</v>
      </c>
      <c r="G30" s="107">
        <f t="shared" si="82"/>
        <v>4.3407948692379072E-2</v>
      </c>
      <c r="H30" s="108">
        <f t="shared" si="83"/>
        <v>44155</v>
      </c>
      <c r="I30" s="108">
        <f t="shared" si="84"/>
        <v>44155</v>
      </c>
      <c r="J30" s="109">
        <f t="shared" si="85"/>
        <v>22</v>
      </c>
      <c r="K30" s="99">
        <f t="shared" si="86"/>
        <v>0</v>
      </c>
      <c r="L30" s="8">
        <f t="shared" si="15"/>
        <v>1</v>
      </c>
      <c r="M30" s="110">
        <f t="shared" si="87"/>
        <v>1</v>
      </c>
      <c r="N30" s="110">
        <v>1</v>
      </c>
      <c r="O30" s="103">
        <f t="shared" si="88"/>
        <v>1</v>
      </c>
      <c r="P30" s="103">
        <f t="shared" si="89"/>
        <v>1000</v>
      </c>
      <c r="Q30" s="11">
        <f t="shared" si="90"/>
        <v>0</v>
      </c>
      <c r="R30" s="30">
        <f t="shared" si="91"/>
        <v>0</v>
      </c>
      <c r="S30" s="103">
        <f t="shared" si="92"/>
        <v>0</v>
      </c>
      <c r="T30" s="113">
        <f t="shared" si="18"/>
        <v>0.1</v>
      </c>
      <c r="U30" s="111">
        <f t="shared" si="93"/>
        <v>0</v>
      </c>
      <c r="V30" s="111">
        <v>252</v>
      </c>
      <c r="W30" s="110">
        <f t="shared" si="94"/>
        <v>1</v>
      </c>
      <c r="X30" s="103">
        <f t="shared" si="95"/>
        <v>0</v>
      </c>
      <c r="Y30" s="103">
        <f t="shared" si="96"/>
        <v>0</v>
      </c>
      <c r="Z30" s="114" t="str">
        <f t="shared" si="27"/>
        <v>A+J=</v>
      </c>
      <c r="AA30" s="108">
        <f t="shared" si="28"/>
        <v>44155</v>
      </c>
      <c r="AB30" s="4"/>
      <c r="AC30" s="115">
        <f t="shared" si="29"/>
        <v>19</v>
      </c>
      <c r="AD30" s="121">
        <f t="shared" si="30"/>
        <v>44701</v>
      </c>
      <c r="AE30" s="117">
        <f t="shared" si="104"/>
        <v>587.63517610000019</v>
      </c>
      <c r="AF30" s="119">
        <f t="shared" si="32"/>
        <v>21</v>
      </c>
      <c r="AG30" s="128">
        <f t="shared" si="105"/>
        <v>4.8359594899999996</v>
      </c>
      <c r="AH30" s="127">
        <f t="shared" si="106"/>
        <v>18.820127429999999</v>
      </c>
      <c r="AI30" s="194">
        <v>3.1032999999999998E-2</v>
      </c>
      <c r="AJ30" s="117">
        <f t="shared" si="107"/>
        <v>23.65608692</v>
      </c>
      <c r="AK30" s="115">
        <f t="shared" si="35"/>
        <v>19</v>
      </c>
      <c r="AL30" s="124" t="s">
        <v>76</v>
      </c>
      <c r="AM30" s="121">
        <f t="shared" si="108"/>
        <v>44732</v>
      </c>
      <c r="AO30" s="121">
        <f t="shared" si="9"/>
        <v>44732</v>
      </c>
      <c r="AP30" s="160">
        <f>VLOOKUP($AO30,[1]Plan1!$CI$223:$CM$400,2)</f>
        <v>1177.809</v>
      </c>
      <c r="AQ30" s="145">
        <f t="shared" si="21"/>
        <v>44671</v>
      </c>
      <c r="AR30" s="146">
        <f>VLOOKUP($AO30,[1]Plan1!$CI$223:$CM$400,4)</f>
        <v>1183.953</v>
      </c>
      <c r="AS30" s="145">
        <f t="shared" si="22"/>
        <v>44701</v>
      </c>
      <c r="AT30" s="147">
        <f t="shared" si="23"/>
        <v>5.2164654880375583E-3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5" x14ac:dyDescent="0.25">
      <c r="A31" s="102">
        <f t="shared" si="10"/>
        <v>44145</v>
      </c>
      <c r="B31" s="103">
        <f t="shared" si="78"/>
        <v>1000</v>
      </c>
      <c r="C31" s="103">
        <f t="shared" si="79"/>
        <v>1000</v>
      </c>
      <c r="D31" s="104">
        <f t="shared" si="80"/>
        <v>832.31299999999999</v>
      </c>
      <c r="E31" s="105">
        <f t="shared" si="25"/>
        <v>868.44200000000001</v>
      </c>
      <c r="F31" s="106">
        <f t="shared" si="81"/>
        <v>44094</v>
      </c>
      <c r="G31" s="107">
        <f t="shared" si="82"/>
        <v>4.3407948692379072E-2</v>
      </c>
      <c r="H31" s="108">
        <f t="shared" si="83"/>
        <v>44155</v>
      </c>
      <c r="I31" s="108">
        <f t="shared" si="84"/>
        <v>44155</v>
      </c>
      <c r="J31" s="109">
        <f t="shared" si="85"/>
        <v>22</v>
      </c>
      <c r="K31" s="99">
        <f t="shared" si="86"/>
        <v>0</v>
      </c>
      <c r="L31" s="8">
        <f t="shared" si="15"/>
        <v>1</v>
      </c>
      <c r="M31" s="110">
        <f t="shared" si="87"/>
        <v>1</v>
      </c>
      <c r="N31" s="110">
        <v>1</v>
      </c>
      <c r="O31" s="103">
        <f t="shared" si="88"/>
        <v>1</v>
      </c>
      <c r="P31" s="103">
        <f t="shared" si="89"/>
        <v>1000</v>
      </c>
      <c r="Q31" s="11">
        <f t="shared" si="90"/>
        <v>0</v>
      </c>
      <c r="R31" s="30">
        <f t="shared" si="91"/>
        <v>0</v>
      </c>
      <c r="S31" s="103">
        <f t="shared" si="92"/>
        <v>0</v>
      </c>
      <c r="T31" s="113">
        <f t="shared" si="18"/>
        <v>0.1</v>
      </c>
      <c r="U31" s="111">
        <f t="shared" si="93"/>
        <v>0</v>
      </c>
      <c r="V31" s="111">
        <v>252</v>
      </c>
      <c r="W31" s="110">
        <f t="shared" si="94"/>
        <v>1</v>
      </c>
      <c r="X31" s="103">
        <f t="shared" si="95"/>
        <v>0</v>
      </c>
      <c r="Y31" s="103">
        <f t="shared" si="96"/>
        <v>0</v>
      </c>
      <c r="Z31" s="114" t="str">
        <f t="shared" si="27"/>
        <v>A+J=</v>
      </c>
      <c r="AA31" s="108">
        <f t="shared" si="28"/>
        <v>44155</v>
      </c>
      <c r="AB31" s="4"/>
      <c r="AC31" s="115">
        <f t="shared" si="29"/>
        <v>20</v>
      </c>
      <c r="AD31" s="121">
        <f t="shared" si="30"/>
        <v>44732</v>
      </c>
      <c r="AE31" s="117">
        <f t="shared" si="104"/>
        <v>568.56758991000015</v>
      </c>
      <c r="AF31" s="119">
        <f t="shared" si="32"/>
        <v>20</v>
      </c>
      <c r="AG31" s="128">
        <f t="shared" si="105"/>
        <v>4.4619033100000003</v>
      </c>
      <c r="AH31" s="127">
        <f t="shared" si="106"/>
        <v>19.06758619</v>
      </c>
      <c r="AI31" s="194">
        <v>3.2447999999999998E-2</v>
      </c>
      <c r="AJ31" s="117">
        <f t="shared" si="107"/>
        <v>23.5294895</v>
      </c>
      <c r="AK31" s="115">
        <f t="shared" si="35"/>
        <v>20</v>
      </c>
      <c r="AL31" s="124" t="s">
        <v>76</v>
      </c>
      <c r="AM31" s="121">
        <f t="shared" si="108"/>
        <v>44762</v>
      </c>
      <c r="AO31" s="121">
        <f t="shared" si="9"/>
        <v>44762</v>
      </c>
      <c r="AP31" s="160">
        <f>VLOOKUP($AO31,[1]Plan1!$CI$223:$CM$400,2)</f>
        <v>1183.953</v>
      </c>
      <c r="AQ31" s="145">
        <f t="shared" si="21"/>
        <v>44701</v>
      </c>
      <c r="AR31" s="146">
        <f>VLOOKUP($AO31,[1]Plan1!$CI$223:$CM$400,4)</f>
        <v>1190.8820000000001</v>
      </c>
      <c r="AS31" s="145">
        <f t="shared" si="22"/>
        <v>44732</v>
      </c>
      <c r="AT31" s="147">
        <f t="shared" si="23"/>
        <v>5.8524282636220892E-3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5" x14ac:dyDescent="0.25">
      <c r="A32" s="102">
        <f t="shared" si="10"/>
        <v>44146</v>
      </c>
      <c r="B32" s="103">
        <f t="shared" si="78"/>
        <v>1000</v>
      </c>
      <c r="C32" s="103">
        <f t="shared" si="79"/>
        <v>1000</v>
      </c>
      <c r="D32" s="104">
        <f t="shared" si="80"/>
        <v>832.31299999999999</v>
      </c>
      <c r="E32" s="105">
        <f t="shared" si="25"/>
        <v>868.44200000000001</v>
      </c>
      <c r="F32" s="106">
        <f t="shared" si="81"/>
        <v>44094</v>
      </c>
      <c r="G32" s="107">
        <f t="shared" si="82"/>
        <v>4.3407948692379072E-2</v>
      </c>
      <c r="H32" s="108">
        <f t="shared" si="83"/>
        <v>44155</v>
      </c>
      <c r="I32" s="108">
        <f t="shared" si="84"/>
        <v>44155</v>
      </c>
      <c r="J32" s="109">
        <f t="shared" si="85"/>
        <v>22</v>
      </c>
      <c r="K32" s="99">
        <f t="shared" si="86"/>
        <v>0</v>
      </c>
      <c r="L32" s="8">
        <f t="shared" si="15"/>
        <v>1</v>
      </c>
      <c r="M32" s="110">
        <f t="shared" si="87"/>
        <v>1</v>
      </c>
      <c r="N32" s="110">
        <v>1</v>
      </c>
      <c r="O32" s="103">
        <f t="shared" si="88"/>
        <v>1</v>
      </c>
      <c r="P32" s="103">
        <f t="shared" si="89"/>
        <v>1000</v>
      </c>
      <c r="Q32" s="11">
        <f t="shared" si="90"/>
        <v>0</v>
      </c>
      <c r="R32" s="30">
        <f t="shared" si="91"/>
        <v>0</v>
      </c>
      <c r="S32" s="103">
        <f t="shared" si="92"/>
        <v>0</v>
      </c>
      <c r="T32" s="113">
        <f t="shared" si="18"/>
        <v>0.1</v>
      </c>
      <c r="U32" s="111">
        <f t="shared" si="93"/>
        <v>0</v>
      </c>
      <c r="V32" s="111">
        <v>252</v>
      </c>
      <c r="W32" s="110">
        <f t="shared" si="94"/>
        <v>1</v>
      </c>
      <c r="X32" s="103">
        <f t="shared" si="95"/>
        <v>0</v>
      </c>
      <c r="Y32" s="103">
        <f t="shared" si="96"/>
        <v>0</v>
      </c>
      <c r="Z32" s="114" t="str">
        <f t="shared" si="27"/>
        <v>A+J=</v>
      </c>
      <c r="AA32" s="108">
        <f t="shared" si="28"/>
        <v>44155</v>
      </c>
      <c r="AB32" s="4"/>
      <c r="AC32" s="115">
        <f t="shared" si="29"/>
        <v>21</v>
      </c>
      <c r="AD32" s="121">
        <f t="shared" si="30"/>
        <v>44762</v>
      </c>
      <c r="AE32" s="117">
        <f t="shared" si="104"/>
        <v>549.85830480000016</v>
      </c>
      <c r="AF32" s="119">
        <f t="shared" si="32"/>
        <v>22</v>
      </c>
      <c r="AG32" s="128">
        <f t="shared" si="105"/>
        <v>4.7506340800000002</v>
      </c>
      <c r="AH32" s="127">
        <f t="shared" si="106"/>
        <v>18.70928511</v>
      </c>
      <c r="AI32" s="194">
        <v>3.2905999999999998E-2</v>
      </c>
      <c r="AJ32" s="117">
        <f t="shared" si="107"/>
        <v>23.459919190000001</v>
      </c>
      <c r="AK32" s="115">
        <f t="shared" si="35"/>
        <v>21</v>
      </c>
      <c r="AL32" s="124" t="s">
        <v>76</v>
      </c>
      <c r="AM32" s="121">
        <f t="shared" si="108"/>
        <v>44795</v>
      </c>
      <c r="AO32" s="121">
        <f t="shared" si="9"/>
        <v>44795</v>
      </c>
      <c r="AP32" s="160">
        <f>VLOOKUP($AO32,[1]Plan1!$CI$223:$CM$400,2)</f>
        <v>1190.8820000000001</v>
      </c>
      <c r="AQ32" s="145">
        <f t="shared" si="21"/>
        <v>44734</v>
      </c>
      <c r="AR32" s="146">
        <f>VLOOKUP($AO32,[1]Plan1!$CI$223:$CM$400,4)</f>
        <v>1193.337</v>
      </c>
      <c r="AS32" s="145">
        <f t="shared" si="22"/>
        <v>44764</v>
      </c>
      <c r="AT32" s="147">
        <f t="shared" si="23"/>
        <v>2.0614972768082662E-3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5">
      <c r="A33" s="102">
        <f t="shared" si="10"/>
        <v>44147</v>
      </c>
      <c r="B33" s="103">
        <f t="shared" si="78"/>
        <v>1000</v>
      </c>
      <c r="C33" s="103">
        <f t="shared" si="79"/>
        <v>1000</v>
      </c>
      <c r="D33" s="104">
        <f t="shared" si="80"/>
        <v>832.31299999999999</v>
      </c>
      <c r="E33" s="105">
        <f t="shared" si="25"/>
        <v>868.44200000000001</v>
      </c>
      <c r="F33" s="106">
        <f t="shared" si="81"/>
        <v>44094</v>
      </c>
      <c r="G33" s="107">
        <f t="shared" si="82"/>
        <v>4.3407948692379072E-2</v>
      </c>
      <c r="H33" s="108">
        <f t="shared" si="83"/>
        <v>44155</v>
      </c>
      <c r="I33" s="108">
        <f t="shared" si="84"/>
        <v>44155</v>
      </c>
      <c r="J33" s="109">
        <f t="shared" si="85"/>
        <v>22</v>
      </c>
      <c r="K33" s="99">
        <f t="shared" si="86"/>
        <v>0</v>
      </c>
      <c r="L33" s="8">
        <f t="shared" si="15"/>
        <v>1</v>
      </c>
      <c r="M33" s="110">
        <f t="shared" si="87"/>
        <v>1</v>
      </c>
      <c r="N33" s="110">
        <v>1</v>
      </c>
      <c r="O33" s="103">
        <f t="shared" si="88"/>
        <v>1</v>
      </c>
      <c r="P33" s="103">
        <f t="shared" si="89"/>
        <v>1000</v>
      </c>
      <c r="Q33" s="11">
        <f t="shared" si="90"/>
        <v>0</v>
      </c>
      <c r="R33" s="30">
        <f t="shared" si="91"/>
        <v>0</v>
      </c>
      <c r="S33" s="103">
        <f t="shared" si="92"/>
        <v>0</v>
      </c>
      <c r="T33" s="113">
        <f t="shared" si="18"/>
        <v>0.1</v>
      </c>
      <c r="U33" s="111">
        <f t="shared" si="93"/>
        <v>0</v>
      </c>
      <c r="V33" s="111">
        <v>252</v>
      </c>
      <c r="W33" s="110">
        <f t="shared" si="94"/>
        <v>1</v>
      </c>
      <c r="X33" s="103">
        <f t="shared" si="95"/>
        <v>0</v>
      </c>
      <c r="Y33" s="103">
        <f t="shared" si="96"/>
        <v>0</v>
      </c>
      <c r="Z33" s="114" t="str">
        <f t="shared" si="27"/>
        <v>A+J=</v>
      </c>
      <c r="AA33" s="108">
        <f t="shared" si="28"/>
        <v>44155</v>
      </c>
      <c r="AB33" s="4"/>
      <c r="AC33" s="115">
        <f t="shared" si="29"/>
        <v>22</v>
      </c>
      <c r="AD33" s="121">
        <f t="shared" si="30"/>
        <v>44795</v>
      </c>
      <c r="AE33" s="117">
        <f t="shared" si="104"/>
        <v>531.39406293000013</v>
      </c>
      <c r="AF33" s="119">
        <f t="shared" si="32"/>
        <v>23</v>
      </c>
      <c r="AG33" s="128">
        <f t="shared" si="105"/>
        <v>4.80405207</v>
      </c>
      <c r="AH33" s="127">
        <f t="shared" si="106"/>
        <v>18.464241869999999</v>
      </c>
      <c r="AI33" s="194">
        <v>3.3579999999999999E-2</v>
      </c>
      <c r="AJ33" s="117">
        <f t="shared" si="107"/>
        <v>23.26829394</v>
      </c>
      <c r="AK33" s="115">
        <f t="shared" si="35"/>
        <v>22</v>
      </c>
      <c r="AL33" s="124" t="s">
        <v>76</v>
      </c>
      <c r="AM33" s="121">
        <f t="shared" si="108"/>
        <v>44824</v>
      </c>
      <c r="AO33" s="121">
        <f t="shared" si="9"/>
        <v>44824</v>
      </c>
      <c r="AP33" s="160">
        <f>VLOOKUP($AO33,[1]Plan1!$CI$223:$CM$400,2)</f>
        <v>1193.337</v>
      </c>
      <c r="AQ33" s="145">
        <f t="shared" si="21"/>
        <v>44762</v>
      </c>
      <c r="AR33" s="146">
        <f>VLOOKUP($AO33,[1]Plan1!$CI$223:$CM$400,4)</f>
        <v>1185.0039999999999</v>
      </c>
      <c r="AS33" s="145">
        <f t="shared" si="22"/>
        <v>44793</v>
      </c>
      <c r="AT33" s="147">
        <f t="shared" si="23"/>
        <v>-6.98293943789563E-3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5" x14ac:dyDescent="0.25">
      <c r="A34" s="102">
        <f t="shared" si="10"/>
        <v>44148</v>
      </c>
      <c r="B34" s="103">
        <f t="shared" si="78"/>
        <v>1000</v>
      </c>
      <c r="C34" s="103">
        <f t="shared" si="79"/>
        <v>1000</v>
      </c>
      <c r="D34" s="104">
        <f t="shared" si="80"/>
        <v>832.31299999999999</v>
      </c>
      <c r="E34" s="105">
        <f t="shared" si="25"/>
        <v>868.44200000000001</v>
      </c>
      <c r="F34" s="106">
        <f t="shared" si="81"/>
        <v>44094</v>
      </c>
      <c r="G34" s="107">
        <f t="shared" si="82"/>
        <v>4.3407948692379072E-2</v>
      </c>
      <c r="H34" s="108">
        <f t="shared" si="83"/>
        <v>44155</v>
      </c>
      <c r="I34" s="108">
        <f t="shared" si="84"/>
        <v>44155</v>
      </c>
      <c r="J34" s="109">
        <f t="shared" si="85"/>
        <v>22</v>
      </c>
      <c r="K34" s="99">
        <f t="shared" si="86"/>
        <v>0</v>
      </c>
      <c r="L34" s="8">
        <f t="shared" si="15"/>
        <v>1</v>
      </c>
      <c r="M34" s="110">
        <f t="shared" si="87"/>
        <v>1</v>
      </c>
      <c r="N34" s="110">
        <v>1</v>
      </c>
      <c r="O34" s="103">
        <f t="shared" si="88"/>
        <v>1</v>
      </c>
      <c r="P34" s="103">
        <f t="shared" si="89"/>
        <v>1000</v>
      </c>
      <c r="Q34" s="11">
        <f t="shared" si="90"/>
        <v>0</v>
      </c>
      <c r="R34" s="30">
        <f t="shared" si="91"/>
        <v>0</v>
      </c>
      <c r="S34" s="103">
        <f t="shared" si="92"/>
        <v>0</v>
      </c>
      <c r="T34" s="113">
        <f t="shared" si="18"/>
        <v>0.1</v>
      </c>
      <c r="U34" s="111">
        <f t="shared" si="93"/>
        <v>0</v>
      </c>
      <c r="V34" s="111">
        <v>252</v>
      </c>
      <c r="W34" s="110">
        <f t="shared" si="94"/>
        <v>1</v>
      </c>
      <c r="X34" s="103">
        <f t="shared" si="95"/>
        <v>0</v>
      </c>
      <c r="Y34" s="103">
        <f t="shared" si="96"/>
        <v>0</v>
      </c>
      <c r="Z34" s="114" t="str">
        <f t="shared" si="27"/>
        <v>A+J=</v>
      </c>
      <c r="AA34" s="108">
        <f t="shared" si="28"/>
        <v>44155</v>
      </c>
      <c r="AB34" s="4"/>
      <c r="AC34" s="115">
        <f t="shared" si="29"/>
        <v>23</v>
      </c>
      <c r="AD34" s="121">
        <f t="shared" si="30"/>
        <v>44824</v>
      </c>
      <c r="AE34" s="117">
        <f t="shared" si="104"/>
        <v>512.33561487000009</v>
      </c>
      <c r="AF34" s="119">
        <f t="shared" si="32"/>
        <v>20</v>
      </c>
      <c r="AG34" s="128">
        <f t="shared" si="105"/>
        <v>4.0348655500000001</v>
      </c>
      <c r="AH34" s="127">
        <f t="shared" si="106"/>
        <v>19.05844806</v>
      </c>
      <c r="AI34" s="194">
        <v>3.5865000000000001E-2</v>
      </c>
      <c r="AJ34" s="117">
        <f t="shared" si="107"/>
        <v>23.093313609999999</v>
      </c>
      <c r="AK34" s="115">
        <f t="shared" si="35"/>
        <v>23</v>
      </c>
      <c r="AL34" s="124" t="s">
        <v>76</v>
      </c>
      <c r="AM34" s="121">
        <f t="shared" si="108"/>
        <v>44854</v>
      </c>
      <c r="AO34" s="121">
        <f t="shared" si="9"/>
        <v>44854</v>
      </c>
      <c r="AP34" s="160">
        <f>VLOOKUP($AO34,[1]Plan1!$CI$223:$CM$400,2)</f>
        <v>1185.0039999999999</v>
      </c>
      <c r="AQ34" s="145">
        <f t="shared" si="21"/>
        <v>44793</v>
      </c>
      <c r="AR34" s="146">
        <f>VLOOKUP($AO34,[1]Plan1!$CI$223:$CM$400,4)</f>
        <v>1173.7929999999999</v>
      </c>
      <c r="AS34" s="145">
        <f t="shared" si="22"/>
        <v>44824</v>
      </c>
      <c r="AT34" s="147">
        <f t="shared" si="23"/>
        <v>-9.4607275587255124E-3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5" x14ac:dyDescent="0.25">
      <c r="A35" s="102">
        <f t="shared" si="10"/>
        <v>44149</v>
      </c>
      <c r="B35" s="103">
        <f t="shared" si="78"/>
        <v>1000</v>
      </c>
      <c r="C35" s="103">
        <f t="shared" si="79"/>
        <v>1000</v>
      </c>
      <c r="D35" s="104">
        <f t="shared" si="80"/>
        <v>832.31299999999999</v>
      </c>
      <c r="E35" s="105">
        <f t="shared" si="25"/>
        <v>868.44200000000001</v>
      </c>
      <c r="F35" s="106">
        <f t="shared" si="81"/>
        <v>44094</v>
      </c>
      <c r="G35" s="107">
        <f t="shared" si="82"/>
        <v>4.3407948692379072E-2</v>
      </c>
      <c r="H35" s="108">
        <f t="shared" si="83"/>
        <v>44155</v>
      </c>
      <c r="I35" s="108">
        <f t="shared" si="84"/>
        <v>44155</v>
      </c>
      <c r="J35" s="109">
        <f t="shared" si="85"/>
        <v>22</v>
      </c>
      <c r="K35" s="99">
        <f t="shared" si="86"/>
        <v>0</v>
      </c>
      <c r="L35" s="8">
        <f t="shared" si="15"/>
        <v>1</v>
      </c>
      <c r="M35" s="110">
        <f t="shared" si="87"/>
        <v>1</v>
      </c>
      <c r="N35" s="110">
        <v>1</v>
      </c>
      <c r="O35" s="103">
        <f t="shared" si="88"/>
        <v>1</v>
      </c>
      <c r="P35" s="103">
        <f t="shared" si="89"/>
        <v>1000</v>
      </c>
      <c r="Q35" s="11">
        <f t="shared" si="90"/>
        <v>0</v>
      </c>
      <c r="R35" s="30">
        <f t="shared" si="91"/>
        <v>0</v>
      </c>
      <c r="S35" s="103">
        <f t="shared" si="92"/>
        <v>0</v>
      </c>
      <c r="T35" s="113">
        <f t="shared" si="18"/>
        <v>0.1</v>
      </c>
      <c r="U35" s="111">
        <f t="shared" si="93"/>
        <v>0</v>
      </c>
      <c r="V35" s="111">
        <v>252</v>
      </c>
      <c r="W35" s="110">
        <f t="shared" si="94"/>
        <v>1</v>
      </c>
      <c r="X35" s="103">
        <f t="shared" si="95"/>
        <v>0</v>
      </c>
      <c r="Y35" s="103">
        <f t="shared" si="96"/>
        <v>0</v>
      </c>
      <c r="Z35" s="114" t="str">
        <f t="shared" si="27"/>
        <v>A+J=</v>
      </c>
      <c r="AA35" s="108">
        <f t="shared" si="28"/>
        <v>44155</v>
      </c>
      <c r="AB35" s="4"/>
      <c r="AC35" s="115">
        <f t="shared" si="29"/>
        <v>24</v>
      </c>
      <c r="AD35" s="121">
        <f t="shared" si="30"/>
        <v>44854</v>
      </c>
      <c r="AE35" s="117">
        <f t="shared" si="104"/>
        <v>493.43709105000011</v>
      </c>
      <c r="AF35" s="119">
        <f t="shared" si="32"/>
        <v>21</v>
      </c>
      <c r="AG35" s="128">
        <f t="shared" si="105"/>
        <v>4.0854359100000002</v>
      </c>
      <c r="AH35" s="127">
        <f t="shared" si="106"/>
        <v>18.898523820000001</v>
      </c>
      <c r="AI35" s="194">
        <v>3.6886999999999996E-2</v>
      </c>
      <c r="AJ35" s="117">
        <f t="shared" si="107"/>
        <v>22.983959730000002</v>
      </c>
      <c r="AK35" s="115">
        <f t="shared" si="35"/>
        <v>24</v>
      </c>
      <c r="AL35" s="124" t="s">
        <v>76</v>
      </c>
      <c r="AM35" s="121">
        <f t="shared" si="108"/>
        <v>44886</v>
      </c>
      <c r="AO35" s="121">
        <f t="shared" si="9"/>
        <v>44886</v>
      </c>
      <c r="AP35" s="160">
        <f>VLOOKUP($AO35,[1]Plan1!$CI$223:$CM$400,2)</f>
        <v>1173.7929999999999</v>
      </c>
      <c r="AQ35" s="145">
        <f t="shared" si="21"/>
        <v>44825</v>
      </c>
      <c r="AR35" s="146">
        <f>VLOOKUP($AO35,[1]Plan1!$CI$223:$CM$400,4)</f>
        <v>1162.3910000000001</v>
      </c>
      <c r="AS35" s="145">
        <f t="shared" si="22"/>
        <v>44855</v>
      </c>
      <c r="AT35" s="147">
        <f t="shared" si="23"/>
        <v>-9.7138081416398014E-3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5">
      <c r="A36" s="102">
        <f t="shared" si="10"/>
        <v>44150</v>
      </c>
      <c r="B36" s="103">
        <f t="shared" si="78"/>
        <v>1000</v>
      </c>
      <c r="C36" s="103">
        <f t="shared" si="79"/>
        <v>1000</v>
      </c>
      <c r="D36" s="104">
        <f t="shared" si="80"/>
        <v>832.31299999999999</v>
      </c>
      <c r="E36" s="105">
        <f t="shared" si="25"/>
        <v>868.44200000000001</v>
      </c>
      <c r="F36" s="106">
        <f t="shared" si="81"/>
        <v>44094</v>
      </c>
      <c r="G36" s="107">
        <f t="shared" si="82"/>
        <v>4.3407948692379072E-2</v>
      </c>
      <c r="H36" s="108">
        <f t="shared" si="83"/>
        <v>44155</v>
      </c>
      <c r="I36" s="108">
        <f t="shared" si="84"/>
        <v>44155</v>
      </c>
      <c r="J36" s="109">
        <f t="shared" si="85"/>
        <v>22</v>
      </c>
      <c r="K36" s="99">
        <f t="shared" si="86"/>
        <v>0</v>
      </c>
      <c r="L36" s="8">
        <f t="shared" si="15"/>
        <v>1</v>
      </c>
      <c r="M36" s="110">
        <f t="shared" si="87"/>
        <v>1</v>
      </c>
      <c r="N36" s="110">
        <v>1</v>
      </c>
      <c r="O36" s="103">
        <f t="shared" si="88"/>
        <v>1</v>
      </c>
      <c r="P36" s="103">
        <f t="shared" si="89"/>
        <v>1000</v>
      </c>
      <c r="Q36" s="11">
        <f t="shared" si="90"/>
        <v>0</v>
      </c>
      <c r="R36" s="30">
        <f t="shared" si="91"/>
        <v>0</v>
      </c>
      <c r="S36" s="103">
        <f t="shared" si="92"/>
        <v>0</v>
      </c>
      <c r="T36" s="113">
        <f t="shared" si="18"/>
        <v>0.1</v>
      </c>
      <c r="U36" s="111">
        <f t="shared" si="93"/>
        <v>0</v>
      </c>
      <c r="V36" s="111">
        <v>252</v>
      </c>
      <c r="W36" s="110">
        <f t="shared" si="94"/>
        <v>1</v>
      </c>
      <c r="X36" s="103">
        <f t="shared" si="95"/>
        <v>0</v>
      </c>
      <c r="Y36" s="103">
        <f t="shared" si="96"/>
        <v>0</v>
      </c>
      <c r="Z36" s="114" t="str">
        <f t="shared" si="27"/>
        <v>A+J=</v>
      </c>
      <c r="AA36" s="108">
        <f t="shared" si="28"/>
        <v>44155</v>
      </c>
      <c r="AB36" s="4"/>
      <c r="AC36" s="115">
        <f t="shared" si="29"/>
        <v>25</v>
      </c>
      <c r="AD36" s="121">
        <f t="shared" si="30"/>
        <v>44886</v>
      </c>
      <c r="AE36" s="117">
        <f t="shared" si="104"/>
        <v>474.5483192100001</v>
      </c>
      <c r="AF36" s="119">
        <f t="shared" si="32"/>
        <v>20</v>
      </c>
      <c r="AG36" s="128">
        <f t="shared" si="105"/>
        <v>3.74665895</v>
      </c>
      <c r="AH36" s="127">
        <f t="shared" si="106"/>
        <v>18.88877184</v>
      </c>
      <c r="AI36" s="194">
        <v>3.8280000000000002E-2</v>
      </c>
      <c r="AJ36" s="117">
        <f t="shared" si="107"/>
        <v>22.635430790000001</v>
      </c>
      <c r="AK36" s="115">
        <f t="shared" si="35"/>
        <v>25</v>
      </c>
      <c r="AL36" s="124" t="s">
        <v>76</v>
      </c>
      <c r="AM36" s="121">
        <f t="shared" si="108"/>
        <v>44915</v>
      </c>
      <c r="AO36" s="121">
        <f t="shared" si="9"/>
        <v>44915</v>
      </c>
      <c r="AP36" s="160">
        <f>VLOOKUP($AO36,[1]Plan1!$CI$223:$CM$400,2)</f>
        <v>1162.3910000000001</v>
      </c>
      <c r="AQ36" s="145">
        <f t="shared" si="21"/>
        <v>44854</v>
      </c>
      <c r="AR36" s="146">
        <f>VLOOKUP($AO36,[1]Plan1!$CI$223:$CM$400,4)</f>
        <v>1155.829</v>
      </c>
      <c r="AS36" s="145">
        <f t="shared" si="22"/>
        <v>44885</v>
      </c>
      <c r="AT36" s="147">
        <f t="shared" si="23"/>
        <v>-5.6452605018449953E-3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5">
      <c r="A37" s="102">
        <f t="shared" si="10"/>
        <v>44151</v>
      </c>
      <c r="B37" s="103">
        <f t="shared" ref="B37:B41" si="109">(P37+X37)</f>
        <v>1000</v>
      </c>
      <c r="C37" s="103">
        <f t="shared" ref="C37:C41" si="110">TRUNC(IF(Q36&gt;0,VLOOKUP(A36,$AD$12:$AE$165,2),C36),8)</f>
        <v>1000</v>
      </c>
      <c r="D37" s="104">
        <f t="shared" ref="D37:D41" si="111">IF(E37=E36,D36,E36)</f>
        <v>832.31299999999999</v>
      </c>
      <c r="E37" s="105">
        <f t="shared" si="25"/>
        <v>868.44200000000001</v>
      </c>
      <c r="F37" s="106">
        <f t="shared" ref="F37:F41" si="112">IF(D37=D36,F36,A37)</f>
        <v>44094</v>
      </c>
      <c r="G37" s="107">
        <f t="shared" ref="G37:G41" si="113">(E37/D37)-1</f>
        <v>4.3407948692379072E-2</v>
      </c>
      <c r="H37" s="108">
        <f t="shared" ref="H37:H41" si="114">IF(DAY(A37)=H$9,VLOOKUP(A37,AH$118:AN$450,4),H36)</f>
        <v>44155</v>
      </c>
      <c r="I37" s="108">
        <f t="shared" ref="I37:I41" si="115">IF(A37&gt;I36,H37,I36)</f>
        <v>44155</v>
      </c>
      <c r="J37" s="109">
        <f t="shared" ref="J37:J41" si="116">IF(I37=I36,J36,NETWORKDAYS(I36,I37,$AD$171:$AD$502)-1)</f>
        <v>22</v>
      </c>
      <c r="K37" s="99">
        <f t="shared" ref="K37:K41" si="117">IF(A37&lt;L$2,0,(J37-(NETWORKDAYS(A37,I37,AD$171:AD$502)-1))-L$3)</f>
        <v>0</v>
      </c>
      <c r="L37" s="8">
        <f t="shared" si="15"/>
        <v>1</v>
      </c>
      <c r="M37" s="110">
        <f t="shared" ref="M37:M41" si="118">IF(I37&gt;I36,L36,M36)</f>
        <v>1</v>
      </c>
      <c r="N37" s="110">
        <v>1</v>
      </c>
      <c r="O37" s="103">
        <f t="shared" ref="O37:O41" si="119">TRUNC(TRUNC((L37*N37),15),8)</f>
        <v>1</v>
      </c>
      <c r="P37" s="103">
        <f t="shared" ref="P37:P41" si="120">TRUNC(C37*O37,8)</f>
        <v>1000</v>
      </c>
      <c r="Q37" s="11">
        <f t="shared" ref="Q37:Q41" si="121">IF(VLOOKUP(A37,AD$10:AK$165,8)=VLOOKUP(A36,AD$10:AK$165,8),0,VLOOKUP(A37,AD$10:AK$165,8))</f>
        <v>0</v>
      </c>
      <c r="R37" s="30">
        <f t="shared" ref="R37:R41" si="122">IF(Q37&gt;0,VLOOKUP($A37,$AD$10:$AI$165,6),0)</f>
        <v>0</v>
      </c>
      <c r="S37" s="103">
        <f t="shared" ref="S37:S41" si="123">IF(R37&gt;0,TRUNC(R37*P37,8),0)</f>
        <v>0</v>
      </c>
      <c r="T37" s="113">
        <f t="shared" si="18"/>
        <v>0.1</v>
      </c>
      <c r="U37" s="111">
        <f t="shared" ref="U37:U41" si="124">IF(A36&lt;L$2,0,IF(Q36&gt;0,1,IF(K37=K36,U36,U36+1)))</f>
        <v>0</v>
      </c>
      <c r="V37" s="111">
        <v>252</v>
      </c>
      <c r="W37" s="110">
        <f t="shared" ref="W37:W41" si="125">ROUND((1+T37)^TRUNC((U37/V37),9),9)</f>
        <v>1</v>
      </c>
      <c r="X37" s="103">
        <f t="shared" ref="X37:X41" si="126">TRUNC((P37*(W37-1)),8)</f>
        <v>0</v>
      </c>
      <c r="Y37" s="103">
        <f t="shared" ref="Y37:Y41" si="127">IF(Q37&gt;0,S37+X37,0)</f>
        <v>0</v>
      </c>
      <c r="Z37" s="114" t="str">
        <f t="shared" si="27"/>
        <v>A+J=</v>
      </c>
      <c r="AA37" s="108">
        <f t="shared" si="28"/>
        <v>44155</v>
      </c>
      <c r="AB37" s="4"/>
      <c r="AC37" s="115">
        <f t="shared" si="29"/>
        <v>26</v>
      </c>
      <c r="AD37" s="121">
        <f t="shared" si="30"/>
        <v>44915</v>
      </c>
      <c r="AE37" s="117">
        <f t="shared" si="104"/>
        <v>455.98683626000013</v>
      </c>
      <c r="AF37" s="119">
        <f t="shared" si="32"/>
        <v>21</v>
      </c>
      <c r="AG37" s="128">
        <f t="shared" si="105"/>
        <v>3.7841147300000002</v>
      </c>
      <c r="AH37" s="127">
        <f t="shared" si="106"/>
        <v>18.561482949999998</v>
      </c>
      <c r="AI37" s="194">
        <v>3.9113999999999996E-2</v>
      </c>
      <c r="AJ37" s="117">
        <f t="shared" si="107"/>
        <v>22.345597679999997</v>
      </c>
      <c r="AK37" s="115">
        <f t="shared" si="35"/>
        <v>26</v>
      </c>
      <c r="AL37" s="124" t="s">
        <v>76</v>
      </c>
      <c r="AM37" s="121">
        <f t="shared" si="108"/>
        <v>44946</v>
      </c>
      <c r="AO37" s="121">
        <f t="shared" si="9"/>
        <v>44946</v>
      </c>
      <c r="AP37" s="160">
        <f>VLOOKUP($AO37,[1]Plan1!$CI$223:$CM$400,2)</f>
        <v>1155.829</v>
      </c>
      <c r="AQ37" s="145">
        <f t="shared" si="21"/>
        <v>44885</v>
      </c>
      <c r="AR37" s="146">
        <f>VLOOKUP($AO37,[1]Plan1!$CI$223:$CM$400,4)</f>
        <v>1161.0060000000001</v>
      </c>
      <c r="AS37" s="145">
        <f t="shared" si="22"/>
        <v>44915</v>
      </c>
      <c r="AT37" s="147">
        <f t="shared" si="23"/>
        <v>4.479036258823843E-3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5">
      <c r="A38" s="102">
        <f t="shared" si="10"/>
        <v>44152</v>
      </c>
      <c r="B38" s="103">
        <f t="shared" si="109"/>
        <v>1000</v>
      </c>
      <c r="C38" s="103">
        <f t="shared" si="110"/>
        <v>1000</v>
      </c>
      <c r="D38" s="104">
        <f t="shared" si="111"/>
        <v>832.31299999999999</v>
      </c>
      <c r="E38" s="105">
        <f t="shared" si="25"/>
        <v>868.44200000000001</v>
      </c>
      <c r="F38" s="106">
        <f t="shared" si="112"/>
        <v>44094</v>
      </c>
      <c r="G38" s="107">
        <f t="shared" si="113"/>
        <v>4.3407948692379072E-2</v>
      </c>
      <c r="H38" s="108">
        <f t="shared" si="114"/>
        <v>44155</v>
      </c>
      <c r="I38" s="108">
        <f t="shared" si="115"/>
        <v>44155</v>
      </c>
      <c r="J38" s="109">
        <f t="shared" si="116"/>
        <v>22</v>
      </c>
      <c r="K38" s="99">
        <f t="shared" si="117"/>
        <v>0</v>
      </c>
      <c r="L38" s="8">
        <f t="shared" si="15"/>
        <v>1</v>
      </c>
      <c r="M38" s="110">
        <f t="shared" si="118"/>
        <v>1</v>
      </c>
      <c r="N38" s="110">
        <v>1</v>
      </c>
      <c r="O38" s="103">
        <f t="shared" si="119"/>
        <v>1</v>
      </c>
      <c r="P38" s="103">
        <f t="shared" si="120"/>
        <v>1000</v>
      </c>
      <c r="Q38" s="11">
        <f t="shared" si="121"/>
        <v>0</v>
      </c>
      <c r="R38" s="30">
        <f t="shared" si="122"/>
        <v>0</v>
      </c>
      <c r="S38" s="103">
        <f t="shared" si="123"/>
        <v>0</v>
      </c>
      <c r="T38" s="113">
        <f t="shared" si="18"/>
        <v>0.1</v>
      </c>
      <c r="U38" s="111">
        <f t="shared" si="124"/>
        <v>0</v>
      </c>
      <c r="V38" s="111">
        <v>252</v>
      </c>
      <c r="W38" s="110">
        <f t="shared" si="125"/>
        <v>1</v>
      </c>
      <c r="X38" s="103">
        <f t="shared" si="126"/>
        <v>0</v>
      </c>
      <c r="Y38" s="103">
        <f t="shared" si="127"/>
        <v>0</v>
      </c>
      <c r="Z38" s="114" t="str">
        <f t="shared" si="27"/>
        <v>A+J=</v>
      </c>
      <c r="AA38" s="108">
        <f t="shared" si="28"/>
        <v>44155</v>
      </c>
      <c r="AB38" s="4"/>
      <c r="AC38" s="115">
        <f t="shared" si="29"/>
        <v>27</v>
      </c>
      <c r="AD38" s="121">
        <f t="shared" si="30"/>
        <v>44946</v>
      </c>
      <c r="AE38" s="117">
        <f t="shared" si="104"/>
        <v>437.99678761000013</v>
      </c>
      <c r="AF38" s="119">
        <f t="shared" si="32"/>
        <v>23</v>
      </c>
      <c r="AG38" s="128">
        <f t="shared" si="105"/>
        <v>3.9839072799999999</v>
      </c>
      <c r="AH38" s="127">
        <f t="shared" si="106"/>
        <v>17.990048649999999</v>
      </c>
      <c r="AI38" s="194">
        <v>3.9452999999999995E-2</v>
      </c>
      <c r="AJ38" s="117">
        <f t="shared" si="107"/>
        <v>21.973955929999999</v>
      </c>
      <c r="AK38" s="115">
        <f t="shared" si="35"/>
        <v>27</v>
      </c>
      <c r="AL38" s="124" t="s">
        <v>76</v>
      </c>
      <c r="AM38" s="121">
        <f t="shared" si="108"/>
        <v>44979</v>
      </c>
      <c r="AO38" s="121">
        <f t="shared" si="9"/>
        <v>44979</v>
      </c>
      <c r="AP38" s="160">
        <f>VLOOKUP($AO38,[1]Plan1!$CI$223:$CM$400,2)</f>
        <v>1161.0060000000001</v>
      </c>
      <c r="AQ38" s="145">
        <f t="shared" si="21"/>
        <v>44917</v>
      </c>
      <c r="AR38" s="146">
        <f>VLOOKUP($AO38,[1]Plan1!$CI$223:$CM$400,4)</f>
        <v>1163.4649999999999</v>
      </c>
      <c r="AS38" s="145">
        <f t="shared" si="22"/>
        <v>44948</v>
      </c>
      <c r="AT38" s="147">
        <f t="shared" si="23"/>
        <v>2.1179907769639517E-3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5" x14ac:dyDescent="0.25">
      <c r="A39" s="102">
        <f t="shared" si="10"/>
        <v>44153</v>
      </c>
      <c r="B39" s="103">
        <f t="shared" si="109"/>
        <v>1002.31234735</v>
      </c>
      <c r="C39" s="103">
        <f t="shared" si="110"/>
        <v>1000</v>
      </c>
      <c r="D39" s="104">
        <f t="shared" si="111"/>
        <v>832.31299999999999</v>
      </c>
      <c r="E39" s="105">
        <f t="shared" si="25"/>
        <v>868.44200000000001</v>
      </c>
      <c r="F39" s="106">
        <f t="shared" si="112"/>
        <v>44094</v>
      </c>
      <c r="G39" s="107">
        <f t="shared" si="113"/>
        <v>4.3407948692379072E-2</v>
      </c>
      <c r="H39" s="108">
        <f t="shared" si="114"/>
        <v>44155</v>
      </c>
      <c r="I39" s="108">
        <f t="shared" si="115"/>
        <v>44155</v>
      </c>
      <c r="J39" s="109">
        <f t="shared" si="116"/>
        <v>22</v>
      </c>
      <c r="K39" s="99">
        <f t="shared" si="117"/>
        <v>1</v>
      </c>
      <c r="L39" s="8">
        <f t="shared" si="15"/>
        <v>1.00193333</v>
      </c>
      <c r="M39" s="110">
        <f t="shared" si="118"/>
        <v>1</v>
      </c>
      <c r="N39" s="110">
        <v>1</v>
      </c>
      <c r="O39" s="103">
        <f t="shared" si="119"/>
        <v>1.00193333</v>
      </c>
      <c r="P39" s="103">
        <f t="shared" si="120"/>
        <v>1001.93333</v>
      </c>
      <c r="Q39" s="11">
        <f t="shared" si="121"/>
        <v>0</v>
      </c>
      <c r="R39" s="30">
        <f t="shared" si="122"/>
        <v>0</v>
      </c>
      <c r="S39" s="103">
        <f t="shared" si="123"/>
        <v>0</v>
      </c>
      <c r="T39" s="113">
        <f t="shared" si="18"/>
        <v>0.1</v>
      </c>
      <c r="U39" s="111">
        <f t="shared" si="124"/>
        <v>1</v>
      </c>
      <c r="V39" s="111">
        <v>252</v>
      </c>
      <c r="W39" s="110">
        <f t="shared" si="125"/>
        <v>1.0003782859999999</v>
      </c>
      <c r="X39" s="103">
        <f t="shared" si="126"/>
        <v>0.37901734999999998</v>
      </c>
      <c r="Y39" s="103">
        <f t="shared" si="127"/>
        <v>0</v>
      </c>
      <c r="Z39" s="114" t="str">
        <f t="shared" si="27"/>
        <v>A+J=</v>
      </c>
      <c r="AA39" s="108">
        <f t="shared" si="28"/>
        <v>44155</v>
      </c>
      <c r="AB39" s="4"/>
      <c r="AC39" s="115">
        <f t="shared" si="29"/>
        <v>28</v>
      </c>
      <c r="AD39" s="121">
        <f t="shared" si="30"/>
        <v>44979</v>
      </c>
      <c r="AE39" s="117">
        <f t="shared" si="104"/>
        <v>419.99730963000013</v>
      </c>
      <c r="AF39" s="119">
        <f t="shared" si="32"/>
        <v>21</v>
      </c>
      <c r="AG39" s="128">
        <f t="shared" si="105"/>
        <v>3.4926477</v>
      </c>
      <c r="AH39" s="127">
        <f t="shared" si="106"/>
        <v>17.999477980000002</v>
      </c>
      <c r="AI39" s="194">
        <v>4.1095E-2</v>
      </c>
      <c r="AJ39" s="117">
        <f t="shared" si="107"/>
        <v>21.492125680000001</v>
      </c>
      <c r="AK39" s="115">
        <f t="shared" si="35"/>
        <v>28</v>
      </c>
      <c r="AL39" s="124" t="s">
        <v>76</v>
      </c>
      <c r="AM39" s="121">
        <f t="shared" si="108"/>
        <v>45005</v>
      </c>
      <c r="AO39" s="121">
        <f t="shared" si="9"/>
        <v>45005</v>
      </c>
      <c r="AP39" s="160">
        <f>VLOOKUP($AO39,[1]Plan1!$CI$223:$CM$400,2)</f>
        <v>1163.4649999999999</v>
      </c>
      <c r="AQ39" s="145">
        <f t="shared" si="21"/>
        <v>44946</v>
      </c>
      <c r="AR39" s="146">
        <f>VLOOKUP($AO39,[1]Plan1!$CI$223:$CM$400,4)</f>
        <v>1162.761</v>
      </c>
      <c r="AS39" s="145">
        <f t="shared" si="22"/>
        <v>44977</v>
      </c>
      <c r="AT39" s="147">
        <f t="shared" si="23"/>
        <v>-6.050891088257293E-4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5" x14ac:dyDescent="0.25">
      <c r="A40" s="102">
        <f t="shared" si="10"/>
        <v>44154</v>
      </c>
      <c r="B40" s="103">
        <f t="shared" si="109"/>
        <v>1004.6300447900001</v>
      </c>
      <c r="C40" s="103">
        <f t="shared" si="110"/>
        <v>1000</v>
      </c>
      <c r="D40" s="104">
        <f t="shared" si="111"/>
        <v>832.31299999999999</v>
      </c>
      <c r="E40" s="105">
        <f t="shared" si="25"/>
        <v>868.44200000000001</v>
      </c>
      <c r="F40" s="106">
        <f t="shared" si="112"/>
        <v>44094</v>
      </c>
      <c r="G40" s="107">
        <f t="shared" si="113"/>
        <v>4.3407948692379072E-2</v>
      </c>
      <c r="H40" s="108">
        <f t="shared" si="114"/>
        <v>44155</v>
      </c>
      <c r="I40" s="108">
        <f t="shared" si="115"/>
        <v>44155</v>
      </c>
      <c r="J40" s="109">
        <f t="shared" si="116"/>
        <v>22</v>
      </c>
      <c r="K40" s="99">
        <f t="shared" si="117"/>
        <v>2</v>
      </c>
      <c r="L40" s="8">
        <f t="shared" si="15"/>
        <v>1.0038704000000001</v>
      </c>
      <c r="M40" s="110">
        <f t="shared" si="118"/>
        <v>1</v>
      </c>
      <c r="N40" s="110">
        <v>1</v>
      </c>
      <c r="O40" s="103">
        <f t="shared" si="119"/>
        <v>1.0038704000000001</v>
      </c>
      <c r="P40" s="103">
        <f t="shared" si="120"/>
        <v>1003.8704</v>
      </c>
      <c r="Q40" s="11">
        <f t="shared" si="121"/>
        <v>0</v>
      </c>
      <c r="R40" s="30">
        <f t="shared" si="122"/>
        <v>0</v>
      </c>
      <c r="S40" s="103">
        <f t="shared" si="123"/>
        <v>0</v>
      </c>
      <c r="T40" s="113">
        <f t="shared" si="18"/>
        <v>0.1</v>
      </c>
      <c r="U40" s="111">
        <f t="shared" si="124"/>
        <v>2</v>
      </c>
      <c r="V40" s="111">
        <v>252</v>
      </c>
      <c r="W40" s="110">
        <f t="shared" si="125"/>
        <v>1.0007567159999999</v>
      </c>
      <c r="X40" s="103">
        <f t="shared" si="126"/>
        <v>0.75964478999999996</v>
      </c>
      <c r="Y40" s="103">
        <f t="shared" si="127"/>
        <v>0</v>
      </c>
      <c r="Z40" s="114" t="str">
        <f t="shared" si="27"/>
        <v>A+J=</v>
      </c>
      <c r="AA40" s="108">
        <f t="shared" si="28"/>
        <v>44155</v>
      </c>
      <c r="AB40" s="4"/>
      <c r="AC40" s="115">
        <f t="shared" si="29"/>
        <v>29</v>
      </c>
      <c r="AD40" s="121">
        <f t="shared" si="30"/>
        <v>45005</v>
      </c>
      <c r="AE40" s="117">
        <f t="shared" si="104"/>
        <v>401.80680616000012</v>
      </c>
      <c r="AF40" s="119">
        <f t="shared" si="32"/>
        <v>18</v>
      </c>
      <c r="AG40" s="128">
        <f t="shared" si="105"/>
        <v>2.8690419399999998</v>
      </c>
      <c r="AH40" s="127">
        <f t="shared" si="106"/>
        <v>18.190503469999999</v>
      </c>
      <c r="AI40" s="194">
        <v>4.3310999999999995E-2</v>
      </c>
      <c r="AJ40" s="117">
        <f t="shared" si="107"/>
        <v>21.059545409999998</v>
      </c>
      <c r="AK40" s="115">
        <f t="shared" si="35"/>
        <v>29</v>
      </c>
      <c r="AL40" s="124" t="s">
        <v>76</v>
      </c>
      <c r="AM40" s="121">
        <f t="shared" si="108"/>
        <v>45036</v>
      </c>
      <c r="AO40" s="121">
        <f t="shared" si="9"/>
        <v>45036</v>
      </c>
      <c r="AP40" s="160">
        <f>VLOOKUP($AO40,[1]Plan1!$CI$223:$CM$400,2)</f>
        <v>1162.761</v>
      </c>
      <c r="AQ40" s="145">
        <f t="shared" si="21"/>
        <v>44977</v>
      </c>
      <c r="AR40" s="146">
        <f>VLOOKUP($AO40,[1]Plan1!$CI$223:$CM$400,4)</f>
        <v>1163.3589999999999</v>
      </c>
      <c r="AS40" s="145">
        <f t="shared" si="22"/>
        <v>45005</v>
      </c>
      <c r="AT40" s="147">
        <f t="shared" si="23"/>
        <v>5.1429313504658403E-4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.75" x14ac:dyDescent="0.25">
      <c r="A41" s="148">
        <f t="shared" si="10"/>
        <v>44155</v>
      </c>
      <c r="B41" s="149">
        <f t="shared" si="109"/>
        <v>1006.9530963999999</v>
      </c>
      <c r="C41" s="149">
        <f t="shared" si="110"/>
        <v>1000</v>
      </c>
      <c r="D41" s="150">
        <f t="shared" si="111"/>
        <v>832.31299999999999</v>
      </c>
      <c r="E41" s="151">
        <f t="shared" si="25"/>
        <v>868.44200000000001</v>
      </c>
      <c r="F41" s="152">
        <f t="shared" si="112"/>
        <v>44094</v>
      </c>
      <c r="G41" s="153">
        <f t="shared" si="113"/>
        <v>4.3407948692379072E-2</v>
      </c>
      <c r="H41" s="148">
        <f t="shared" si="114"/>
        <v>44186</v>
      </c>
      <c r="I41" s="148">
        <f t="shared" si="115"/>
        <v>44155</v>
      </c>
      <c r="J41" s="154">
        <f t="shared" si="116"/>
        <v>22</v>
      </c>
      <c r="K41" s="154">
        <f t="shared" si="117"/>
        <v>3</v>
      </c>
      <c r="L41" s="8">
        <f t="shared" si="15"/>
        <v>1.0058112100000001</v>
      </c>
      <c r="M41" s="155">
        <f t="shared" si="118"/>
        <v>1</v>
      </c>
      <c r="N41" s="155">
        <v>1</v>
      </c>
      <c r="O41" s="149">
        <f t="shared" si="119"/>
        <v>1.0058112100000001</v>
      </c>
      <c r="P41" s="149">
        <f t="shared" si="120"/>
        <v>1005.81121</v>
      </c>
      <c r="Q41" s="156">
        <f t="shared" si="121"/>
        <v>1</v>
      </c>
      <c r="R41" s="157">
        <f t="shared" si="122"/>
        <v>2.1805999999999999E-2</v>
      </c>
      <c r="S41" s="149">
        <f t="shared" si="123"/>
        <v>21.932719240000001</v>
      </c>
      <c r="T41" s="158">
        <f t="shared" si="18"/>
        <v>0.1</v>
      </c>
      <c r="U41" s="156">
        <f t="shared" si="124"/>
        <v>3</v>
      </c>
      <c r="V41" s="156">
        <v>252</v>
      </c>
      <c r="W41" s="155">
        <f t="shared" si="125"/>
        <v>1.001135289</v>
      </c>
      <c r="X41" s="149">
        <f t="shared" si="126"/>
        <v>1.1418864</v>
      </c>
      <c r="Y41" s="149">
        <f t="shared" si="127"/>
        <v>23.074605640000001</v>
      </c>
      <c r="Z41" s="159" t="str">
        <f t="shared" si="27"/>
        <v>A+J=</v>
      </c>
      <c r="AA41" s="148">
        <f t="shared" si="28"/>
        <v>44155</v>
      </c>
      <c r="AB41" s="4"/>
      <c r="AC41" s="115">
        <f t="shared" si="29"/>
        <v>30</v>
      </c>
      <c r="AD41" s="121">
        <f t="shared" si="30"/>
        <v>45036</v>
      </c>
      <c r="AE41" s="117">
        <f t="shared" si="104"/>
        <v>384.43991239000013</v>
      </c>
      <c r="AF41" s="119">
        <f t="shared" si="32"/>
        <v>22</v>
      </c>
      <c r="AG41" s="128">
        <f t="shared" si="105"/>
        <v>3.3572738599999998</v>
      </c>
      <c r="AH41" s="127">
        <f t="shared" si="106"/>
        <v>17.366893770000001</v>
      </c>
      <c r="AI41" s="194">
        <v>4.3221999999999997E-2</v>
      </c>
      <c r="AJ41" s="117">
        <f t="shared" si="107"/>
        <v>20.72416763</v>
      </c>
      <c r="AK41" s="115">
        <f t="shared" si="35"/>
        <v>30</v>
      </c>
      <c r="AL41" s="124" t="s">
        <v>76</v>
      </c>
      <c r="AM41" s="121">
        <f t="shared" si="108"/>
        <v>45068</v>
      </c>
      <c r="AO41" s="121">
        <f t="shared" si="9"/>
        <v>45068</v>
      </c>
      <c r="AP41" s="160">
        <f>VLOOKUP($AO41,[1]Plan1!$CI$223:$CM$400,2)</f>
        <v>1163.3589999999999</v>
      </c>
      <c r="AQ41" s="145">
        <f t="shared" si="21"/>
        <v>45007</v>
      </c>
      <c r="AR41" s="146">
        <f>VLOOKUP($AO41,[1]Plan1!$CI$223:$CM$400,4)</f>
        <v>1152.307</v>
      </c>
      <c r="AS41" s="145">
        <f t="shared" si="22"/>
        <v>45038</v>
      </c>
      <c r="AT41" s="147">
        <f t="shared" si="23"/>
        <v>-9.500076932399959E-3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5" x14ac:dyDescent="0.25">
      <c r="A42" s="102">
        <f t="shared" si="10"/>
        <v>44156</v>
      </c>
      <c r="B42" s="103">
        <f t="shared" si="0"/>
        <v>985.74237186999994</v>
      </c>
      <c r="C42" s="103">
        <f t="shared" si="24"/>
        <v>978.19399999999996</v>
      </c>
      <c r="D42" s="104">
        <f>IF(E42=E41,D41,E41)</f>
        <v>868.44200000000001</v>
      </c>
      <c r="E42" s="105">
        <f t="shared" ref="E42:E103" si="128">IF($K42=1,VLOOKUP($A41,$AO$10:$AS$165,4),E41)</f>
        <v>896.505</v>
      </c>
      <c r="F42" s="106">
        <f t="shared" ref="F42:F103" si="129">IF($K42=1,VLOOKUP($A41,$AO$10:$AS$165,5),F41)</f>
        <v>44124</v>
      </c>
      <c r="G42" s="107">
        <f t="shared" si="1"/>
        <v>3.2314190239532303E-2</v>
      </c>
      <c r="H42" s="108">
        <f t="shared" si="26"/>
        <v>44186</v>
      </c>
      <c r="I42" s="108">
        <f t="shared" si="13"/>
        <v>44186</v>
      </c>
      <c r="J42" s="109">
        <f t="shared" si="14"/>
        <v>21</v>
      </c>
      <c r="K42" s="109">
        <f t="shared" ref="K42:K43" si="130">(J42-(NETWORKDAYS(A42,I42,AD$171:AD$502)-1))</f>
        <v>1</v>
      </c>
      <c r="L42" s="8">
        <f t="shared" si="15"/>
        <v>1.00151557</v>
      </c>
      <c r="M42" s="110">
        <f t="shared" si="16"/>
        <v>1.0058112100000001</v>
      </c>
      <c r="N42" s="110">
        <f t="shared" ref="N42:N94" si="131">IF(I42&gt;I41,N41*M42,N41)</f>
        <v>1.0058112100000001</v>
      </c>
      <c r="O42" s="103">
        <f t="shared" ref="O42:O104" si="132">TRUNC(TRUNC((L42*N42),15),8)</f>
        <v>1.0073355799999999</v>
      </c>
      <c r="P42" s="103">
        <f t="shared" si="4"/>
        <v>985.36962033999998</v>
      </c>
      <c r="Q42" s="11">
        <f t="shared" si="36"/>
        <v>0</v>
      </c>
      <c r="R42" s="30">
        <f t="shared" si="17"/>
        <v>0</v>
      </c>
      <c r="S42" s="103">
        <f t="shared" si="5"/>
        <v>0</v>
      </c>
      <c r="T42" s="113">
        <f t="shared" si="18"/>
        <v>0.1</v>
      </c>
      <c r="U42" s="111">
        <f t="shared" ref="U42:U100" si="133">IF(Q41&gt;0,1,IF(K42=K41,U41,U41+1))</f>
        <v>1</v>
      </c>
      <c r="V42" s="111">
        <v>252</v>
      </c>
      <c r="W42" s="110">
        <f t="shared" si="6"/>
        <v>1.0003782859999999</v>
      </c>
      <c r="X42" s="103">
        <f t="shared" si="7"/>
        <v>0.37275153</v>
      </c>
      <c r="Y42" s="103">
        <f t="shared" si="8"/>
        <v>0</v>
      </c>
      <c r="Z42" s="114" t="str">
        <f t="shared" si="27"/>
        <v>A+J=</v>
      </c>
      <c r="AA42" s="108">
        <f t="shared" si="28"/>
        <v>44186</v>
      </c>
      <c r="AB42" s="4"/>
      <c r="AC42" s="115">
        <f t="shared" si="29"/>
        <v>31</v>
      </c>
      <c r="AD42" s="121">
        <f t="shared" si="30"/>
        <v>45068</v>
      </c>
      <c r="AE42" s="117">
        <f t="shared" si="104"/>
        <v>366.86447292000014</v>
      </c>
      <c r="AF42" s="119">
        <f t="shared" si="32"/>
        <v>20</v>
      </c>
      <c r="AG42" s="128">
        <f t="shared" si="105"/>
        <v>2.9190453299999999</v>
      </c>
      <c r="AH42" s="127">
        <f t="shared" si="106"/>
        <v>17.575439469999999</v>
      </c>
      <c r="AI42" s="194">
        <v>4.5717000000000001E-2</v>
      </c>
      <c r="AJ42" s="117">
        <f t="shared" si="107"/>
        <v>20.494484799999999</v>
      </c>
      <c r="AK42" s="115">
        <f t="shared" si="35"/>
        <v>31</v>
      </c>
      <c r="AL42" s="124" t="s">
        <v>76</v>
      </c>
      <c r="AM42" s="121">
        <f t="shared" si="108"/>
        <v>45097</v>
      </c>
      <c r="AN42" s="3"/>
      <c r="AO42" s="121">
        <f t="shared" ref="AO42:AO73" si="134">AJ203</f>
        <v>45097</v>
      </c>
      <c r="AP42" s="160">
        <f>VLOOKUP($AO42,[1]Plan1!$CI$223:$CM$400,2)</f>
        <v>1152.307</v>
      </c>
      <c r="AQ42" s="145">
        <f t="shared" si="21"/>
        <v>45036</v>
      </c>
      <c r="AR42" s="146">
        <f>VLOOKUP($AO42,[1]Plan1!$CI$223:$CM$400,4)</f>
        <v>1131.058</v>
      </c>
      <c r="AS42" s="145">
        <f t="shared" si="22"/>
        <v>45066</v>
      </c>
      <c r="AT42" s="147">
        <f t="shared" si="23"/>
        <v>-1.8440398261921565E-2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5" x14ac:dyDescent="0.25">
      <c r="A43" s="102">
        <f t="shared" si="10"/>
        <v>44157</v>
      </c>
      <c r="B43" s="103">
        <f t="shared" ref="B43" si="135">(P43+X43)</f>
        <v>985.74237186999994</v>
      </c>
      <c r="C43" s="103">
        <f t="shared" si="24"/>
        <v>978.19399999999996</v>
      </c>
      <c r="D43" s="104">
        <f>IF(E43=E42,D42,E42)</f>
        <v>868.44200000000001</v>
      </c>
      <c r="E43" s="105">
        <f t="shared" si="128"/>
        <v>896.505</v>
      </c>
      <c r="F43" s="106">
        <f t="shared" si="129"/>
        <v>44124</v>
      </c>
      <c r="G43" s="107">
        <f t="shared" ref="G43" si="136">(E43/D43)-1</f>
        <v>3.2314190239532303E-2</v>
      </c>
      <c r="H43" s="108">
        <f t="shared" ref="H43" si="137">IF(DAY(A43)=H$9,VLOOKUP(A43,AH$118:AN$450,4),H42)</f>
        <v>44186</v>
      </c>
      <c r="I43" s="108">
        <f t="shared" ref="I43" si="138">IF(A43&gt;I42,H43,I42)</f>
        <v>44186</v>
      </c>
      <c r="J43" s="109">
        <f t="shared" si="14"/>
        <v>21</v>
      </c>
      <c r="K43" s="109">
        <f t="shared" si="130"/>
        <v>1</v>
      </c>
      <c r="L43" s="8">
        <f t="shared" si="15"/>
        <v>1.00151557</v>
      </c>
      <c r="M43" s="110">
        <f t="shared" ref="M43" si="139">IF(I43&gt;I42,L42,M42)</f>
        <v>1.0058112100000001</v>
      </c>
      <c r="N43" s="110">
        <f t="shared" ref="N43" si="140">IF(I43&gt;I42,N42*M43,N42)</f>
        <v>1.0058112100000001</v>
      </c>
      <c r="O43" s="103">
        <f t="shared" ref="O43" si="141">TRUNC(TRUNC((L43*N43),15),8)</f>
        <v>1.0073355799999999</v>
      </c>
      <c r="P43" s="103">
        <f t="shared" ref="P43" si="142">TRUNC(C43*O43,8)</f>
        <v>985.36962033999998</v>
      </c>
      <c r="Q43" s="11">
        <f t="shared" si="36"/>
        <v>0</v>
      </c>
      <c r="R43" s="30">
        <f t="shared" ref="R43:R106" si="143">IF(Q43&gt;0,VLOOKUP($A43,$AD$10:$AI$165,6),0)</f>
        <v>0</v>
      </c>
      <c r="S43" s="103">
        <f t="shared" ref="S43:S106" si="144">IF(R43&gt;0,TRUNC(R43*P43,8),0)</f>
        <v>0</v>
      </c>
      <c r="T43" s="113">
        <f t="shared" si="18"/>
        <v>0.1</v>
      </c>
      <c r="U43" s="111">
        <f t="shared" ref="U43" si="145">IF(Q42&gt;0,1,IF(K43=K42,U42,U42+1))</f>
        <v>1</v>
      </c>
      <c r="V43" s="111">
        <v>252</v>
      </c>
      <c r="W43" s="110">
        <f t="shared" ref="W43" si="146">ROUND((1+T43)^TRUNC((U43/V43),9),9)</f>
        <v>1.0003782859999999</v>
      </c>
      <c r="X43" s="103">
        <f t="shared" ref="X43" si="147">TRUNC((P43*(W43-1)),8)</f>
        <v>0.37275153</v>
      </c>
      <c r="Y43" s="103">
        <f t="shared" ref="Y43" si="148">IF(Q43&gt;0,S43+X43,0)</f>
        <v>0</v>
      </c>
      <c r="Z43" s="114" t="str">
        <f t="shared" si="27"/>
        <v>A+J=</v>
      </c>
      <c r="AA43" s="108">
        <f t="shared" si="28"/>
        <v>44186</v>
      </c>
      <c r="AB43" s="4"/>
      <c r="AC43" s="115">
        <f t="shared" si="29"/>
        <v>32</v>
      </c>
      <c r="AD43" s="121">
        <f t="shared" si="30"/>
        <v>45097</v>
      </c>
      <c r="AE43" s="117">
        <f t="shared" si="104"/>
        <v>349.58588998000016</v>
      </c>
      <c r="AF43" s="119">
        <f t="shared" si="32"/>
        <v>20</v>
      </c>
      <c r="AG43" s="128">
        <f t="shared" si="105"/>
        <v>2.78559533</v>
      </c>
      <c r="AH43" s="127">
        <f t="shared" si="106"/>
        <v>17.27858294</v>
      </c>
      <c r="AI43" s="194">
        <v>4.7098000000000001E-2</v>
      </c>
      <c r="AJ43" s="117">
        <f t="shared" si="107"/>
        <v>20.064178269999999</v>
      </c>
      <c r="AK43" s="115">
        <f t="shared" si="35"/>
        <v>32</v>
      </c>
      <c r="AL43" s="124" t="s">
        <v>76</v>
      </c>
      <c r="AM43" s="121">
        <f t="shared" si="108"/>
        <v>45127</v>
      </c>
      <c r="AO43" s="121">
        <f t="shared" si="134"/>
        <v>45127</v>
      </c>
      <c r="AP43" s="160">
        <f>VLOOKUP($AO43,[1]Plan1!$CI$223:$CM$400,2)</f>
        <v>1131.058</v>
      </c>
      <c r="AQ43" s="145">
        <f t="shared" si="21"/>
        <v>45066</v>
      </c>
      <c r="AR43" s="146">
        <f>VLOOKUP($AO43,[1]Plan1!$CI$223:$CM$400,4)</f>
        <v>1109.23</v>
      </c>
      <c r="AS43" s="145">
        <f t="shared" si="22"/>
        <v>45097</v>
      </c>
      <c r="AT43" s="147">
        <f t="shared" si="23"/>
        <v>-1.9298745068776268E-2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5" x14ac:dyDescent="0.25">
      <c r="A44" s="102">
        <f t="shared" si="10"/>
        <v>44158</v>
      </c>
      <c r="B44" s="103">
        <f t="shared" si="0"/>
        <v>985.74237186999994</v>
      </c>
      <c r="C44" s="103">
        <f t="shared" si="24"/>
        <v>978.19399999999996</v>
      </c>
      <c r="D44" s="104">
        <f t="shared" si="11"/>
        <v>868.44200000000001</v>
      </c>
      <c r="E44" s="105">
        <f t="shared" si="128"/>
        <v>896.505</v>
      </c>
      <c r="F44" s="106">
        <f t="shared" si="129"/>
        <v>44124</v>
      </c>
      <c r="G44" s="107">
        <f t="shared" si="1"/>
        <v>3.2314190239532303E-2</v>
      </c>
      <c r="H44" s="108">
        <f t="shared" si="26"/>
        <v>44186</v>
      </c>
      <c r="I44" s="108">
        <f t="shared" si="13"/>
        <v>44186</v>
      </c>
      <c r="J44" s="109">
        <f t="shared" si="14"/>
        <v>21</v>
      </c>
      <c r="K44" s="109">
        <f t="shared" ref="K44:K107" si="149">(J44-(NETWORKDAYS(A44,I44,AD$171:AD$502)-1))</f>
        <v>1</v>
      </c>
      <c r="L44" s="8">
        <f t="shared" si="15"/>
        <v>1.00151557</v>
      </c>
      <c r="M44" s="110">
        <f t="shared" si="16"/>
        <v>1.0058112100000001</v>
      </c>
      <c r="N44" s="110">
        <f t="shared" si="131"/>
        <v>1.0058112100000001</v>
      </c>
      <c r="O44" s="103">
        <f t="shared" si="132"/>
        <v>1.0073355799999999</v>
      </c>
      <c r="P44" s="103">
        <f t="shared" si="4"/>
        <v>985.36962033999998</v>
      </c>
      <c r="Q44" s="11">
        <f t="shared" si="36"/>
        <v>0</v>
      </c>
      <c r="R44" s="30">
        <f t="shared" si="143"/>
        <v>0</v>
      </c>
      <c r="S44" s="103">
        <f t="shared" si="144"/>
        <v>0</v>
      </c>
      <c r="T44" s="113">
        <f t="shared" si="18"/>
        <v>0.1</v>
      </c>
      <c r="U44" s="111">
        <f t="shared" si="133"/>
        <v>1</v>
      </c>
      <c r="V44" s="111">
        <v>252</v>
      </c>
      <c r="W44" s="110">
        <f t="shared" si="6"/>
        <v>1.0003782859999999</v>
      </c>
      <c r="X44" s="103">
        <f t="shared" si="7"/>
        <v>0.37275153</v>
      </c>
      <c r="Y44" s="103">
        <f t="shared" si="8"/>
        <v>0</v>
      </c>
      <c r="Z44" s="114" t="str">
        <f t="shared" si="27"/>
        <v>A+J=</v>
      </c>
      <c r="AA44" s="108">
        <f t="shared" si="28"/>
        <v>44186</v>
      </c>
      <c r="AB44" s="4"/>
      <c r="AC44" s="115">
        <f t="shared" si="29"/>
        <v>33</v>
      </c>
      <c r="AD44" s="121">
        <f t="shared" ref="AD44:AD75" si="150">VLOOKUP(AC44,$AG$171:$AK$330,4,FALSE)</f>
        <v>45127</v>
      </c>
      <c r="AE44" s="117">
        <f t="shared" si="104"/>
        <v>332.75822358000016</v>
      </c>
      <c r="AF44" s="119">
        <f t="shared" ref="AF44:AF75" si="151">NETWORKDAYS(AD43,AD44,AD$171:AD$502)-1</f>
        <v>22</v>
      </c>
      <c r="AG44" s="128">
        <f t="shared" si="105"/>
        <v>2.9209449699999999</v>
      </c>
      <c r="AH44" s="127">
        <f t="shared" si="106"/>
        <v>16.827666399999998</v>
      </c>
      <c r="AI44" s="194">
        <v>4.8135999999999998E-2</v>
      </c>
      <c r="AJ44" s="117">
        <f t="shared" si="107"/>
        <v>19.748611369999999</v>
      </c>
      <c r="AK44" s="115">
        <f t="shared" si="35"/>
        <v>33</v>
      </c>
      <c r="AL44" s="124" t="s">
        <v>76</v>
      </c>
      <c r="AM44" s="121">
        <f t="shared" si="108"/>
        <v>45159</v>
      </c>
      <c r="AO44" s="121">
        <f t="shared" si="134"/>
        <v>45159</v>
      </c>
      <c r="AP44" s="160">
        <f>VLOOKUP($AO44,[1]Plan1!$CI$223:$CM$400,2)</f>
        <v>1109.23</v>
      </c>
      <c r="AQ44" s="145">
        <f t="shared" si="21"/>
        <v>45098</v>
      </c>
      <c r="AR44" s="146">
        <f>VLOOKUP($AO44,[1]Plan1!$CI$223:$CM$400,4)</f>
        <v>1101.204</v>
      </c>
      <c r="AS44" s="145">
        <f t="shared" si="22"/>
        <v>45128</v>
      </c>
      <c r="AT44" s="147">
        <f t="shared" si="23"/>
        <v>-7.2356499553745124E-3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5" x14ac:dyDescent="0.25">
      <c r="A45" s="102">
        <f t="shared" si="10"/>
        <v>44159</v>
      </c>
      <c r="B45" s="103">
        <f t="shared" si="0"/>
        <v>987.60980415999995</v>
      </c>
      <c r="C45" s="103">
        <f t="shared" si="24"/>
        <v>978.19399999999996</v>
      </c>
      <c r="D45" s="104">
        <f t="shared" si="11"/>
        <v>868.44200000000001</v>
      </c>
      <c r="E45" s="105">
        <f t="shared" si="128"/>
        <v>896.505</v>
      </c>
      <c r="F45" s="106">
        <f t="shared" si="129"/>
        <v>44124</v>
      </c>
      <c r="G45" s="107">
        <f t="shared" si="1"/>
        <v>3.2314190239532303E-2</v>
      </c>
      <c r="H45" s="108">
        <f t="shared" si="26"/>
        <v>44186</v>
      </c>
      <c r="I45" s="108">
        <f t="shared" si="13"/>
        <v>44186</v>
      </c>
      <c r="J45" s="109">
        <f t="shared" si="14"/>
        <v>21</v>
      </c>
      <c r="K45" s="109">
        <f t="shared" si="149"/>
        <v>2</v>
      </c>
      <c r="L45" s="8">
        <f t="shared" si="15"/>
        <v>1.00303345</v>
      </c>
      <c r="M45" s="110">
        <f t="shared" ref="M45:M105" si="152">IF(I45&gt;I44,L44,M44)</f>
        <v>1.0058112100000001</v>
      </c>
      <c r="N45" s="110">
        <f t="shared" si="131"/>
        <v>1.0058112100000001</v>
      </c>
      <c r="O45" s="103">
        <f t="shared" si="132"/>
        <v>1.00886228</v>
      </c>
      <c r="P45" s="103">
        <f t="shared" si="4"/>
        <v>986.86302911999996</v>
      </c>
      <c r="Q45" s="11">
        <f t="shared" si="36"/>
        <v>0</v>
      </c>
      <c r="R45" s="30">
        <f t="shared" si="143"/>
        <v>0</v>
      </c>
      <c r="S45" s="103">
        <f t="shared" si="144"/>
        <v>0</v>
      </c>
      <c r="T45" s="113">
        <f t="shared" si="18"/>
        <v>0.1</v>
      </c>
      <c r="U45" s="111">
        <f t="shared" si="133"/>
        <v>2</v>
      </c>
      <c r="V45" s="111">
        <v>252</v>
      </c>
      <c r="W45" s="110">
        <f t="shared" si="6"/>
        <v>1.0007567159999999</v>
      </c>
      <c r="X45" s="103">
        <f t="shared" si="7"/>
        <v>0.74677503999999995</v>
      </c>
      <c r="Y45" s="103">
        <f t="shared" si="8"/>
        <v>0</v>
      </c>
      <c r="Z45" s="114" t="str">
        <f t="shared" si="27"/>
        <v>A+J=</v>
      </c>
      <c r="AA45" s="108">
        <f t="shared" si="28"/>
        <v>44186</v>
      </c>
      <c r="AB45" s="4"/>
      <c r="AC45" s="115">
        <f t="shared" si="29"/>
        <v>34</v>
      </c>
      <c r="AD45" s="121">
        <f t="shared" si="150"/>
        <v>45159</v>
      </c>
      <c r="AE45" s="117">
        <f t="shared" si="104"/>
        <v>316.22047263000019</v>
      </c>
      <c r="AF45" s="119">
        <f t="shared" si="151"/>
        <v>22</v>
      </c>
      <c r="AG45" s="128">
        <f t="shared" si="105"/>
        <v>2.7803423600000001</v>
      </c>
      <c r="AH45" s="127">
        <f t="shared" si="106"/>
        <v>16.53775095</v>
      </c>
      <c r="AI45" s="194">
        <v>4.9699E-2</v>
      </c>
      <c r="AJ45" s="117">
        <f t="shared" si="107"/>
        <v>19.318093309999998</v>
      </c>
      <c r="AK45" s="115">
        <f t="shared" si="35"/>
        <v>34</v>
      </c>
      <c r="AL45" s="124" t="s">
        <v>76</v>
      </c>
      <c r="AM45" s="121">
        <f t="shared" si="108"/>
        <v>45189</v>
      </c>
      <c r="AO45" s="121">
        <f t="shared" si="134"/>
        <v>45189</v>
      </c>
      <c r="AP45" s="160">
        <f>VLOOKUP($AO45,[1]Plan1!$CI$223:$CM$400,2)</f>
        <v>1101.204</v>
      </c>
      <c r="AQ45" s="145">
        <f t="shared" si="21"/>
        <v>45127</v>
      </c>
      <c r="AR45" s="146">
        <f>VLOOKUP($AO45,[1]Plan1!$CI$223:$CM$400,4)</f>
        <v>1099.71</v>
      </c>
      <c r="AS45" s="145">
        <f t="shared" si="22"/>
        <v>45158</v>
      </c>
      <c r="AT45" s="147">
        <f t="shared" si="23"/>
        <v>-1.3566968518093914E-3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5" x14ac:dyDescent="0.25">
      <c r="A46" s="102">
        <f t="shared" si="10"/>
        <v>44160</v>
      </c>
      <c r="B46" s="103">
        <f t="shared" si="0"/>
        <v>989.48078007000004</v>
      </c>
      <c r="C46" s="103">
        <f t="shared" si="24"/>
        <v>978.19399999999996</v>
      </c>
      <c r="D46" s="104">
        <f t="shared" si="11"/>
        <v>868.44200000000001</v>
      </c>
      <c r="E46" s="105">
        <f t="shared" si="128"/>
        <v>896.505</v>
      </c>
      <c r="F46" s="106">
        <f t="shared" si="129"/>
        <v>44124</v>
      </c>
      <c r="G46" s="107">
        <f t="shared" si="1"/>
        <v>3.2314190239532303E-2</v>
      </c>
      <c r="H46" s="108">
        <f t="shared" si="26"/>
        <v>44186</v>
      </c>
      <c r="I46" s="108">
        <f t="shared" si="13"/>
        <v>44186</v>
      </c>
      <c r="J46" s="109">
        <f t="shared" si="14"/>
        <v>21</v>
      </c>
      <c r="K46" s="109">
        <f t="shared" si="149"/>
        <v>3</v>
      </c>
      <c r="L46" s="8">
        <f t="shared" si="15"/>
        <v>1.00455363</v>
      </c>
      <c r="M46" s="110">
        <f t="shared" si="152"/>
        <v>1.0058112100000001</v>
      </c>
      <c r="N46" s="110">
        <f t="shared" si="131"/>
        <v>1.0058112100000001</v>
      </c>
      <c r="O46" s="103">
        <f t="shared" si="132"/>
        <v>1.0103913</v>
      </c>
      <c r="P46" s="103">
        <f t="shared" si="4"/>
        <v>988.35870731</v>
      </c>
      <c r="Q46" s="11">
        <f t="shared" si="36"/>
        <v>0</v>
      </c>
      <c r="R46" s="30">
        <f t="shared" si="143"/>
        <v>0</v>
      </c>
      <c r="S46" s="103">
        <f t="shared" si="144"/>
        <v>0</v>
      </c>
      <c r="T46" s="113">
        <f t="shared" si="18"/>
        <v>0.1</v>
      </c>
      <c r="U46" s="111">
        <f t="shared" si="133"/>
        <v>3</v>
      </c>
      <c r="V46" s="111">
        <v>252</v>
      </c>
      <c r="W46" s="110">
        <f t="shared" si="6"/>
        <v>1.001135289</v>
      </c>
      <c r="X46" s="103">
        <f t="shared" si="7"/>
        <v>1.12207276</v>
      </c>
      <c r="Y46" s="103">
        <f t="shared" si="8"/>
        <v>0</v>
      </c>
      <c r="Z46" s="114" t="str">
        <f t="shared" si="27"/>
        <v>A+J=</v>
      </c>
      <c r="AA46" s="108">
        <f t="shared" si="28"/>
        <v>44186</v>
      </c>
      <c r="AB46" s="4"/>
      <c r="AC46" s="115">
        <f t="shared" si="29"/>
        <v>35</v>
      </c>
      <c r="AD46" s="121">
        <f t="shared" si="150"/>
        <v>45189</v>
      </c>
      <c r="AE46" s="117">
        <f t="shared" si="104"/>
        <v>299.97116743000021</v>
      </c>
      <c r="AF46" s="119">
        <f t="shared" si="151"/>
        <v>21</v>
      </c>
      <c r="AG46" s="128">
        <f t="shared" si="105"/>
        <v>2.52158631</v>
      </c>
      <c r="AH46" s="127">
        <f t="shared" si="106"/>
        <v>16.249305199999998</v>
      </c>
      <c r="AI46" s="194">
        <v>5.1386000000000001E-2</v>
      </c>
      <c r="AJ46" s="117">
        <f t="shared" si="107"/>
        <v>18.770891509999998</v>
      </c>
      <c r="AK46" s="115">
        <f t="shared" si="35"/>
        <v>35</v>
      </c>
      <c r="AL46" s="124" t="s">
        <v>76</v>
      </c>
      <c r="AM46" s="121">
        <f t="shared" si="108"/>
        <v>45219</v>
      </c>
      <c r="AO46" s="121">
        <f t="shared" si="134"/>
        <v>45219</v>
      </c>
      <c r="AP46" s="160">
        <f>VLOOKUP($AO46,[1]Plan1!$CI$223:$CM$400,2)</f>
        <v>1099.71</v>
      </c>
      <c r="AQ46" s="145">
        <f t="shared" si="21"/>
        <v>45158</v>
      </c>
      <c r="AR46" s="146">
        <f>VLOOKUP($AO46,[1]Plan1!$CI$223:$CM$400,4)</f>
        <v>1103.74</v>
      </c>
      <c r="AS46" s="145">
        <f t="shared" si="22"/>
        <v>45189</v>
      </c>
      <c r="AT46" s="147">
        <f t="shared" si="23"/>
        <v>3.6646024861100024E-3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5" x14ac:dyDescent="0.25">
      <c r="A47" s="102">
        <f t="shared" si="10"/>
        <v>44161</v>
      </c>
      <c r="B47" s="103">
        <f t="shared" si="0"/>
        <v>991.35528323000005</v>
      </c>
      <c r="C47" s="103">
        <f t="shared" si="24"/>
        <v>978.19399999999996</v>
      </c>
      <c r="D47" s="104">
        <f t="shared" si="11"/>
        <v>868.44200000000001</v>
      </c>
      <c r="E47" s="105">
        <f t="shared" si="128"/>
        <v>896.505</v>
      </c>
      <c r="F47" s="106">
        <f t="shared" si="129"/>
        <v>44124</v>
      </c>
      <c r="G47" s="107">
        <f t="shared" si="1"/>
        <v>3.2314190239532303E-2</v>
      </c>
      <c r="H47" s="108">
        <f t="shared" si="26"/>
        <v>44186</v>
      </c>
      <c r="I47" s="108">
        <f t="shared" si="13"/>
        <v>44186</v>
      </c>
      <c r="J47" s="109">
        <f t="shared" si="14"/>
        <v>21</v>
      </c>
      <c r="K47" s="109">
        <f t="shared" si="149"/>
        <v>4</v>
      </c>
      <c r="L47" s="8">
        <f t="shared" si="15"/>
        <v>1.00607611</v>
      </c>
      <c r="M47" s="110">
        <f t="shared" si="152"/>
        <v>1.0058112100000001</v>
      </c>
      <c r="N47" s="110">
        <f t="shared" si="131"/>
        <v>1.0058112100000001</v>
      </c>
      <c r="O47" s="103">
        <f t="shared" si="132"/>
        <v>1.01192262</v>
      </c>
      <c r="P47" s="103">
        <f t="shared" si="4"/>
        <v>989.85663534000003</v>
      </c>
      <c r="Q47" s="11">
        <f t="shared" si="36"/>
        <v>0</v>
      </c>
      <c r="R47" s="30">
        <f t="shared" si="143"/>
        <v>0</v>
      </c>
      <c r="S47" s="103">
        <f t="shared" si="144"/>
        <v>0</v>
      </c>
      <c r="T47" s="113">
        <f t="shared" si="18"/>
        <v>0.1</v>
      </c>
      <c r="U47" s="111">
        <f t="shared" si="133"/>
        <v>4</v>
      </c>
      <c r="V47" s="111">
        <v>252</v>
      </c>
      <c r="W47" s="110">
        <f t="shared" si="6"/>
        <v>1.001514005</v>
      </c>
      <c r="X47" s="103">
        <f t="shared" si="7"/>
        <v>1.49864789</v>
      </c>
      <c r="Y47" s="103">
        <f t="shared" si="8"/>
        <v>0</v>
      </c>
      <c r="Z47" s="114" t="str">
        <f t="shared" si="27"/>
        <v>A+J=</v>
      </c>
      <c r="AA47" s="108">
        <f t="shared" si="28"/>
        <v>44186</v>
      </c>
      <c r="AB47" s="4"/>
      <c r="AC47" s="115">
        <f t="shared" si="29"/>
        <v>36</v>
      </c>
      <c r="AD47" s="121">
        <f t="shared" si="150"/>
        <v>45219</v>
      </c>
      <c r="AE47" s="117">
        <f t="shared" si="104"/>
        <v>283.9665057700002</v>
      </c>
      <c r="AF47" s="119">
        <f t="shared" si="151"/>
        <v>21</v>
      </c>
      <c r="AG47" s="128">
        <f t="shared" si="105"/>
        <v>2.3920120800000002</v>
      </c>
      <c r="AH47" s="127">
        <f t="shared" si="106"/>
        <v>16.00466166</v>
      </c>
      <c r="AI47" s="194">
        <v>5.3353999999999999E-2</v>
      </c>
      <c r="AJ47" s="117">
        <f t="shared" si="107"/>
        <v>18.396673740000001</v>
      </c>
      <c r="AK47" s="115">
        <f t="shared" si="35"/>
        <v>36</v>
      </c>
      <c r="AL47" s="124" t="s">
        <v>76</v>
      </c>
      <c r="AM47" s="121">
        <f t="shared" si="108"/>
        <v>45250</v>
      </c>
      <c r="AO47" s="121">
        <f t="shared" si="134"/>
        <v>45250</v>
      </c>
      <c r="AP47" s="160">
        <f>VLOOKUP($AO47,[1]Plan1!$CI$223:$CM$400,2)</f>
        <v>1103.74</v>
      </c>
      <c r="AQ47" s="145">
        <f t="shared" si="21"/>
        <v>45189</v>
      </c>
      <c r="AR47" s="146">
        <f>VLOOKUP($AO47,[1]Plan1!$CI$223:$CM$400,4)</f>
        <v>1109.2360000000001</v>
      </c>
      <c r="AS47" s="145">
        <f t="shared" si="22"/>
        <v>45219</v>
      </c>
      <c r="AT47" s="147">
        <f t="shared" si="23"/>
        <v>4.9794335622521668E-3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5" x14ac:dyDescent="0.25">
      <c r="A48" s="102">
        <f t="shared" si="10"/>
        <v>44162</v>
      </c>
      <c r="B48" s="103">
        <f t="shared" si="0"/>
        <v>993.2333560400001</v>
      </c>
      <c r="C48" s="103">
        <f t="shared" si="24"/>
        <v>978.19399999999996</v>
      </c>
      <c r="D48" s="104">
        <f t="shared" si="11"/>
        <v>868.44200000000001</v>
      </c>
      <c r="E48" s="105">
        <f t="shared" si="128"/>
        <v>896.505</v>
      </c>
      <c r="F48" s="106">
        <f t="shared" si="129"/>
        <v>44124</v>
      </c>
      <c r="G48" s="107">
        <f t="shared" si="1"/>
        <v>3.2314190239532303E-2</v>
      </c>
      <c r="H48" s="108">
        <f t="shared" si="26"/>
        <v>44186</v>
      </c>
      <c r="I48" s="108">
        <f t="shared" si="13"/>
        <v>44186</v>
      </c>
      <c r="J48" s="109">
        <f t="shared" si="14"/>
        <v>21</v>
      </c>
      <c r="K48" s="109">
        <f t="shared" si="149"/>
        <v>5</v>
      </c>
      <c r="L48" s="8">
        <f t="shared" si="15"/>
        <v>1.0076008999999999</v>
      </c>
      <c r="M48" s="110">
        <f t="shared" si="152"/>
        <v>1.0058112100000001</v>
      </c>
      <c r="N48" s="110">
        <f t="shared" si="131"/>
        <v>1.0058112100000001</v>
      </c>
      <c r="O48" s="103">
        <f t="shared" si="132"/>
        <v>1.01345628</v>
      </c>
      <c r="P48" s="103">
        <f t="shared" si="4"/>
        <v>991.35685235000005</v>
      </c>
      <c r="Q48" s="11">
        <f t="shared" si="36"/>
        <v>0</v>
      </c>
      <c r="R48" s="30">
        <f t="shared" si="143"/>
        <v>0</v>
      </c>
      <c r="S48" s="103">
        <f t="shared" si="144"/>
        <v>0</v>
      </c>
      <c r="T48" s="113">
        <f t="shared" si="18"/>
        <v>0.1</v>
      </c>
      <c r="U48" s="111">
        <f t="shared" si="133"/>
        <v>5</v>
      </c>
      <c r="V48" s="111">
        <v>252</v>
      </c>
      <c r="W48" s="110">
        <f t="shared" si="6"/>
        <v>1.001892864</v>
      </c>
      <c r="X48" s="103">
        <f t="shared" si="7"/>
        <v>1.8765036900000001</v>
      </c>
      <c r="Y48" s="103">
        <f t="shared" si="8"/>
        <v>0</v>
      </c>
      <c r="Z48" s="114" t="str">
        <f t="shared" si="27"/>
        <v>A+J=</v>
      </c>
      <c r="AA48" s="108">
        <f t="shared" si="28"/>
        <v>44186</v>
      </c>
      <c r="AB48" s="4"/>
      <c r="AC48" s="115">
        <f t="shared" si="29"/>
        <v>37</v>
      </c>
      <c r="AD48" s="121">
        <f t="shared" si="150"/>
        <v>45250</v>
      </c>
      <c r="AE48" s="117">
        <f t="shared" si="104"/>
        <v>267.9192745700002</v>
      </c>
      <c r="AF48" s="119">
        <f t="shared" si="151"/>
        <v>19</v>
      </c>
      <c r="AG48" s="128">
        <f t="shared" si="105"/>
        <v>2.0479570599999999</v>
      </c>
      <c r="AH48" s="127">
        <f t="shared" si="106"/>
        <v>16.047231199999999</v>
      </c>
      <c r="AI48" s="194">
        <v>5.6510999999999999E-2</v>
      </c>
      <c r="AJ48" s="117">
        <f t="shared" si="107"/>
        <v>18.09518826</v>
      </c>
      <c r="AK48" s="115">
        <f t="shared" si="35"/>
        <v>37</v>
      </c>
      <c r="AL48" s="124" t="s">
        <v>76</v>
      </c>
      <c r="AM48" s="121">
        <f t="shared" si="108"/>
        <v>45280</v>
      </c>
      <c r="AO48" s="121">
        <f t="shared" si="134"/>
        <v>45280</v>
      </c>
      <c r="AP48" s="160">
        <f>VLOOKUP($AO48,[1]Plan1!$CI$223:$CM$400,2)</f>
        <v>1109.2360000000001</v>
      </c>
      <c r="AQ48" s="145">
        <f t="shared" si="21"/>
        <v>45219</v>
      </c>
      <c r="AR48" s="146">
        <f>VLOOKUP($AO48,[1]Plan1!$CI$223:$CM$400,4)</f>
        <v>1115.8150000000001</v>
      </c>
      <c r="AS48" s="145">
        <f t="shared" si="22"/>
        <v>45250</v>
      </c>
      <c r="AT48" s="147">
        <f t="shared" si="23"/>
        <v>5.9311093401224202E-3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5" x14ac:dyDescent="0.25">
      <c r="A49" s="102">
        <f t="shared" si="10"/>
        <v>44163</v>
      </c>
      <c r="B49" s="103">
        <f t="shared" si="0"/>
        <v>995.11496352999995</v>
      </c>
      <c r="C49" s="103">
        <f t="shared" si="24"/>
        <v>978.19399999999996</v>
      </c>
      <c r="D49" s="104">
        <f t="shared" si="11"/>
        <v>868.44200000000001</v>
      </c>
      <c r="E49" s="105">
        <f t="shared" si="128"/>
        <v>896.505</v>
      </c>
      <c r="F49" s="106">
        <f t="shared" si="129"/>
        <v>44124</v>
      </c>
      <c r="G49" s="107">
        <f t="shared" si="1"/>
        <v>3.2314190239532303E-2</v>
      </c>
      <c r="H49" s="108">
        <f t="shared" si="26"/>
        <v>44186</v>
      </c>
      <c r="I49" s="108">
        <f t="shared" si="13"/>
        <v>44186</v>
      </c>
      <c r="J49" s="109">
        <f t="shared" si="14"/>
        <v>21</v>
      </c>
      <c r="K49" s="109">
        <f t="shared" si="149"/>
        <v>6</v>
      </c>
      <c r="L49" s="8">
        <f t="shared" si="15"/>
        <v>1.0091279900000001</v>
      </c>
      <c r="M49" s="110">
        <f t="shared" si="152"/>
        <v>1.0058112100000001</v>
      </c>
      <c r="N49" s="110">
        <f t="shared" si="131"/>
        <v>1.0058112100000001</v>
      </c>
      <c r="O49" s="103">
        <f t="shared" si="132"/>
        <v>1.01499224</v>
      </c>
      <c r="P49" s="103">
        <f t="shared" si="4"/>
        <v>992.85931920999997</v>
      </c>
      <c r="Q49" s="11">
        <f t="shared" si="36"/>
        <v>0</v>
      </c>
      <c r="R49" s="30">
        <f t="shared" si="143"/>
        <v>0</v>
      </c>
      <c r="S49" s="103">
        <f t="shared" si="144"/>
        <v>0</v>
      </c>
      <c r="T49" s="113">
        <f t="shared" si="18"/>
        <v>0.1</v>
      </c>
      <c r="U49" s="111">
        <f t="shared" si="133"/>
        <v>6</v>
      </c>
      <c r="V49" s="111">
        <v>252</v>
      </c>
      <c r="W49" s="110">
        <f t="shared" si="6"/>
        <v>1.0022718669999999</v>
      </c>
      <c r="X49" s="103">
        <f t="shared" si="7"/>
        <v>2.25564432</v>
      </c>
      <c r="Y49" s="103">
        <f t="shared" si="8"/>
        <v>0</v>
      </c>
      <c r="Z49" s="114" t="str">
        <f t="shared" si="27"/>
        <v>A+J=</v>
      </c>
      <c r="AA49" s="108">
        <f t="shared" si="28"/>
        <v>44186</v>
      </c>
      <c r="AB49" s="4"/>
      <c r="AC49" s="115">
        <f t="shared" si="29"/>
        <v>38</v>
      </c>
      <c r="AD49" s="121">
        <f t="shared" si="150"/>
        <v>45280</v>
      </c>
      <c r="AE49" s="117">
        <f t="shared" si="104"/>
        <v>252.7451306200002</v>
      </c>
      <c r="AF49" s="119">
        <f t="shared" si="151"/>
        <v>22</v>
      </c>
      <c r="AG49" s="128">
        <f t="shared" si="105"/>
        <v>2.2385842199999999</v>
      </c>
      <c r="AH49" s="127">
        <f t="shared" si="106"/>
        <v>15.174143949999999</v>
      </c>
      <c r="AI49" s="194">
        <v>5.6637E-2</v>
      </c>
      <c r="AJ49" s="117">
        <f t="shared" si="107"/>
        <v>17.412728170000001</v>
      </c>
      <c r="AK49" s="115">
        <f t="shared" si="35"/>
        <v>38</v>
      </c>
      <c r="AL49" s="124" t="s">
        <v>76</v>
      </c>
      <c r="AM49" s="121">
        <f t="shared" si="108"/>
        <v>45313</v>
      </c>
      <c r="AO49" s="121">
        <f t="shared" si="134"/>
        <v>45313</v>
      </c>
      <c r="AP49" s="160">
        <f>VLOOKUP($AO49,[1]Plan1!$CI$223:$CM$400,2)</f>
        <v>1115.8150000000001</v>
      </c>
      <c r="AQ49" s="145">
        <f t="shared" si="21"/>
        <v>45252</v>
      </c>
      <c r="AR49" s="146">
        <f>VLOOKUP($AO49,[1]Plan1!$CI$223:$CM$400,4)</f>
        <v>1124.0719999999999</v>
      </c>
      <c r="AS49" s="145">
        <f t="shared" si="22"/>
        <v>45282</v>
      </c>
      <c r="AT49" s="147">
        <f t="shared" si="23"/>
        <v>7.3999722176165683E-3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5" x14ac:dyDescent="0.25">
      <c r="A50" s="102">
        <f t="shared" si="10"/>
        <v>44164</v>
      </c>
      <c r="B50" s="103">
        <f t="shared" si="0"/>
        <v>995.11496352999995</v>
      </c>
      <c r="C50" s="103">
        <f t="shared" si="24"/>
        <v>978.19399999999996</v>
      </c>
      <c r="D50" s="104">
        <f t="shared" si="11"/>
        <v>868.44200000000001</v>
      </c>
      <c r="E50" s="105">
        <f t="shared" si="128"/>
        <v>896.505</v>
      </c>
      <c r="F50" s="106">
        <f t="shared" si="129"/>
        <v>44124</v>
      </c>
      <c r="G50" s="107">
        <f t="shared" si="1"/>
        <v>3.2314190239532303E-2</v>
      </c>
      <c r="H50" s="108">
        <f t="shared" si="26"/>
        <v>44186</v>
      </c>
      <c r="I50" s="108">
        <f t="shared" si="13"/>
        <v>44186</v>
      </c>
      <c r="J50" s="109">
        <f t="shared" si="14"/>
        <v>21</v>
      </c>
      <c r="K50" s="109">
        <f t="shared" si="149"/>
        <v>6</v>
      </c>
      <c r="L50" s="8">
        <f t="shared" si="15"/>
        <v>1.0091279900000001</v>
      </c>
      <c r="M50" s="110">
        <f t="shared" si="152"/>
        <v>1.0058112100000001</v>
      </c>
      <c r="N50" s="110">
        <f t="shared" si="131"/>
        <v>1.0058112100000001</v>
      </c>
      <c r="O50" s="103">
        <f t="shared" si="132"/>
        <v>1.01499224</v>
      </c>
      <c r="P50" s="103">
        <f t="shared" si="4"/>
        <v>992.85931920999997</v>
      </c>
      <c r="Q50" s="11">
        <f t="shared" si="36"/>
        <v>0</v>
      </c>
      <c r="R50" s="30">
        <f t="shared" si="143"/>
        <v>0</v>
      </c>
      <c r="S50" s="103">
        <f t="shared" si="144"/>
        <v>0</v>
      </c>
      <c r="T50" s="113">
        <f t="shared" si="18"/>
        <v>0.1</v>
      </c>
      <c r="U50" s="111">
        <f t="shared" si="133"/>
        <v>6</v>
      </c>
      <c r="V50" s="111">
        <v>252</v>
      </c>
      <c r="W50" s="110">
        <f t="shared" si="6"/>
        <v>1.0022718669999999</v>
      </c>
      <c r="X50" s="103">
        <f t="shared" si="7"/>
        <v>2.25564432</v>
      </c>
      <c r="Y50" s="103">
        <f t="shared" si="8"/>
        <v>0</v>
      </c>
      <c r="Z50" s="114" t="str">
        <f t="shared" si="27"/>
        <v>A+J=</v>
      </c>
      <c r="AA50" s="108">
        <f t="shared" si="28"/>
        <v>44186</v>
      </c>
      <c r="AB50" s="4"/>
      <c r="AC50" s="115">
        <f t="shared" si="29"/>
        <v>39</v>
      </c>
      <c r="AD50" s="121">
        <f t="shared" si="150"/>
        <v>45313</v>
      </c>
      <c r="AE50" s="117">
        <f t="shared" si="104"/>
        <v>237.81269556000021</v>
      </c>
      <c r="AF50" s="119">
        <f t="shared" si="151"/>
        <v>21</v>
      </c>
      <c r="AG50" s="128">
        <f t="shared" si="105"/>
        <v>2.0154250500000002</v>
      </c>
      <c r="AH50" s="127">
        <f t="shared" si="106"/>
        <v>14.93243506</v>
      </c>
      <c r="AI50" s="194">
        <v>5.9080999999999995E-2</v>
      </c>
      <c r="AJ50" s="117">
        <f t="shared" si="107"/>
        <v>16.947860110000001</v>
      </c>
      <c r="AK50" s="115">
        <f t="shared" si="35"/>
        <v>39</v>
      </c>
      <c r="AL50" s="124" t="s">
        <v>76</v>
      </c>
      <c r="AM50" s="121">
        <f t="shared" si="108"/>
        <v>45342</v>
      </c>
      <c r="AO50" s="121">
        <f t="shared" si="134"/>
        <v>45342</v>
      </c>
      <c r="AP50" s="160">
        <f>VLOOKUP($AO50,[1]Plan1!$CI$223:$CM$400,2)</f>
        <v>1124.0719999999999</v>
      </c>
      <c r="AQ50" s="145">
        <f t="shared" si="21"/>
        <v>45280</v>
      </c>
      <c r="AR50" s="146">
        <f>VLOOKUP($AO50,[1]Plan1!$CI$223:$CM$400,4)</f>
        <v>1124.8789999999999</v>
      </c>
      <c r="AS50" s="145">
        <f t="shared" si="22"/>
        <v>45311</v>
      </c>
      <c r="AT50" s="147">
        <f t="shared" si="23"/>
        <v>7.1792554213612192E-4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5" x14ac:dyDescent="0.25">
      <c r="A51" s="102">
        <f t="shared" si="10"/>
        <v>44165</v>
      </c>
      <c r="B51" s="103">
        <f t="shared" si="0"/>
        <v>995.11496352999995</v>
      </c>
      <c r="C51" s="103">
        <f t="shared" si="24"/>
        <v>978.19399999999996</v>
      </c>
      <c r="D51" s="104">
        <f t="shared" si="11"/>
        <v>868.44200000000001</v>
      </c>
      <c r="E51" s="105">
        <f t="shared" si="128"/>
        <v>896.505</v>
      </c>
      <c r="F51" s="106">
        <f t="shared" si="129"/>
        <v>44124</v>
      </c>
      <c r="G51" s="107">
        <f t="shared" si="1"/>
        <v>3.2314190239532303E-2</v>
      </c>
      <c r="H51" s="108">
        <f t="shared" si="26"/>
        <v>44186</v>
      </c>
      <c r="I51" s="108">
        <f t="shared" si="13"/>
        <v>44186</v>
      </c>
      <c r="J51" s="109">
        <f t="shared" si="14"/>
        <v>21</v>
      </c>
      <c r="K51" s="109">
        <f t="shared" si="149"/>
        <v>6</v>
      </c>
      <c r="L51" s="8">
        <f t="shared" si="15"/>
        <v>1.0091279900000001</v>
      </c>
      <c r="M51" s="110">
        <f t="shared" si="152"/>
        <v>1.0058112100000001</v>
      </c>
      <c r="N51" s="110">
        <f t="shared" si="131"/>
        <v>1.0058112100000001</v>
      </c>
      <c r="O51" s="103">
        <f t="shared" si="132"/>
        <v>1.01499224</v>
      </c>
      <c r="P51" s="103">
        <f t="shared" si="4"/>
        <v>992.85931920999997</v>
      </c>
      <c r="Q51" s="11">
        <f t="shared" si="36"/>
        <v>0</v>
      </c>
      <c r="R51" s="30">
        <f t="shared" si="143"/>
        <v>0</v>
      </c>
      <c r="S51" s="103">
        <f t="shared" si="144"/>
        <v>0</v>
      </c>
      <c r="T51" s="113">
        <f t="shared" si="18"/>
        <v>0.1</v>
      </c>
      <c r="U51" s="111">
        <f t="shared" si="133"/>
        <v>6</v>
      </c>
      <c r="V51" s="111">
        <v>252</v>
      </c>
      <c r="W51" s="110">
        <f t="shared" si="6"/>
        <v>1.0022718669999999</v>
      </c>
      <c r="X51" s="103">
        <f t="shared" si="7"/>
        <v>2.25564432</v>
      </c>
      <c r="Y51" s="103">
        <f t="shared" si="8"/>
        <v>0</v>
      </c>
      <c r="Z51" s="114" t="str">
        <f t="shared" si="27"/>
        <v>A+J=</v>
      </c>
      <c r="AA51" s="108">
        <f t="shared" si="28"/>
        <v>44186</v>
      </c>
      <c r="AB51" s="4"/>
      <c r="AC51" s="115">
        <f t="shared" si="29"/>
        <v>40</v>
      </c>
      <c r="AD51" s="121">
        <f t="shared" si="150"/>
        <v>45342</v>
      </c>
      <c r="AE51" s="117">
        <f t="shared" si="104"/>
        <v>222.86616765000019</v>
      </c>
      <c r="AF51" s="119">
        <f t="shared" si="151"/>
        <v>19</v>
      </c>
      <c r="AG51" s="128">
        <f t="shared" si="105"/>
        <v>1.71509731</v>
      </c>
      <c r="AH51" s="127">
        <f t="shared" si="106"/>
        <v>14.94652791</v>
      </c>
      <c r="AI51" s="194">
        <v>6.2850000000000003E-2</v>
      </c>
      <c r="AJ51" s="117">
        <f t="shared" si="107"/>
        <v>16.661625220000001</v>
      </c>
      <c r="AK51" s="115">
        <f t="shared" si="35"/>
        <v>40</v>
      </c>
      <c r="AL51" s="124" t="s">
        <v>76</v>
      </c>
      <c r="AM51" s="121">
        <f t="shared" si="108"/>
        <v>45371</v>
      </c>
      <c r="AN51" s="41">
        <v>5</v>
      </c>
      <c r="AO51" s="121">
        <f t="shared" si="134"/>
        <v>45371</v>
      </c>
      <c r="AP51" s="160">
        <f>VLOOKUP($AO51,[1]Plan1!$CI$223:$CM$400,2)</f>
        <v>1124.8789999999999</v>
      </c>
      <c r="AQ51" s="145">
        <f t="shared" si="21"/>
        <v>45311</v>
      </c>
      <c r="AR51" s="146">
        <f>VLOOKUP($AO51,[1]Plan1!$CI$223:$CM$400,4)</f>
        <v>1119.0609999999999</v>
      </c>
      <c r="AS51" s="145">
        <f t="shared" si="22"/>
        <v>45342</v>
      </c>
      <c r="AT51" s="147">
        <f t="shared" si="23"/>
        <v>-5.1721118449183923E-3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5" x14ac:dyDescent="0.25">
      <c r="A52" s="102">
        <f t="shared" si="10"/>
        <v>44166</v>
      </c>
      <c r="B52" s="103">
        <f t="shared" si="0"/>
        <v>997.00015693</v>
      </c>
      <c r="C52" s="103">
        <f t="shared" si="24"/>
        <v>978.19399999999996</v>
      </c>
      <c r="D52" s="104">
        <f t="shared" si="11"/>
        <v>868.44200000000001</v>
      </c>
      <c r="E52" s="105">
        <f t="shared" si="128"/>
        <v>896.505</v>
      </c>
      <c r="F52" s="106">
        <f t="shared" si="129"/>
        <v>44124</v>
      </c>
      <c r="G52" s="107">
        <f t="shared" si="1"/>
        <v>3.2314190239532303E-2</v>
      </c>
      <c r="H52" s="108">
        <f t="shared" si="26"/>
        <v>44186</v>
      </c>
      <c r="I52" s="108">
        <f t="shared" si="13"/>
        <v>44186</v>
      </c>
      <c r="J52" s="109">
        <f t="shared" si="14"/>
        <v>21</v>
      </c>
      <c r="K52" s="109">
        <f t="shared" si="149"/>
        <v>7</v>
      </c>
      <c r="L52" s="8">
        <f t="shared" si="15"/>
        <v>1.0106574100000001</v>
      </c>
      <c r="M52" s="110">
        <f t="shared" si="152"/>
        <v>1.0058112100000001</v>
      </c>
      <c r="N52" s="110">
        <f t="shared" si="131"/>
        <v>1.0058112100000001</v>
      </c>
      <c r="O52" s="103">
        <f t="shared" si="132"/>
        <v>1.0165305499999999</v>
      </c>
      <c r="P52" s="103">
        <f t="shared" si="4"/>
        <v>994.36408482000002</v>
      </c>
      <c r="Q52" s="11">
        <f t="shared" si="36"/>
        <v>0</v>
      </c>
      <c r="R52" s="30">
        <f t="shared" si="143"/>
        <v>0</v>
      </c>
      <c r="S52" s="103">
        <f t="shared" si="144"/>
        <v>0</v>
      </c>
      <c r="T52" s="113">
        <f t="shared" si="18"/>
        <v>0.1</v>
      </c>
      <c r="U52" s="111">
        <f t="shared" si="133"/>
        <v>7</v>
      </c>
      <c r="V52" s="111">
        <v>252</v>
      </c>
      <c r="W52" s="110">
        <f t="shared" si="6"/>
        <v>1.0026510129999999</v>
      </c>
      <c r="X52" s="103">
        <f t="shared" si="7"/>
        <v>2.6360721100000002</v>
      </c>
      <c r="Y52" s="103">
        <f t="shared" si="8"/>
        <v>0</v>
      </c>
      <c r="Z52" s="114" t="str">
        <f t="shared" si="27"/>
        <v>A+J=</v>
      </c>
      <c r="AA52" s="108">
        <f t="shared" si="28"/>
        <v>44186</v>
      </c>
      <c r="AB52" s="4"/>
      <c r="AC52" s="115">
        <f t="shared" si="29"/>
        <v>41</v>
      </c>
      <c r="AD52" s="121">
        <f t="shared" si="150"/>
        <v>45371</v>
      </c>
      <c r="AE52" s="117">
        <f t="shared" si="104"/>
        <v>208.40839363000021</v>
      </c>
      <c r="AF52" s="119">
        <f t="shared" si="151"/>
        <v>21</v>
      </c>
      <c r="AG52" s="128">
        <f t="shared" si="105"/>
        <v>1.7771660199999999</v>
      </c>
      <c r="AH52" s="127">
        <f t="shared" si="106"/>
        <v>14.45777402</v>
      </c>
      <c r="AI52" s="194">
        <v>6.4871999999999999E-2</v>
      </c>
      <c r="AJ52" s="117">
        <f t="shared" si="107"/>
        <v>16.234940040000001</v>
      </c>
      <c r="AK52" s="115">
        <f t="shared" si="35"/>
        <v>41</v>
      </c>
      <c r="AL52" s="124" t="s">
        <v>76</v>
      </c>
      <c r="AM52" s="121">
        <f t="shared" si="108"/>
        <v>45404</v>
      </c>
      <c r="AO52" s="121">
        <f t="shared" si="134"/>
        <v>45404</v>
      </c>
      <c r="AP52" s="160">
        <f>VLOOKUP($AO52,[1]Plan1!$CI$223:$CM$400,2)</f>
        <v>1119.0609999999999</v>
      </c>
      <c r="AQ52" s="145">
        <f t="shared" si="21"/>
        <v>45344</v>
      </c>
      <c r="AR52" s="146">
        <f>VLOOKUP($AO52,[1]Plan1!$CI$223:$CM$400,4)</f>
        <v>1113.837</v>
      </c>
      <c r="AS52" s="145">
        <f t="shared" si="22"/>
        <v>45373</v>
      </c>
      <c r="AT52" s="147">
        <f t="shared" si="23"/>
        <v>-4.6681994994016707E-3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5" x14ac:dyDescent="0.25">
      <c r="A53" s="102">
        <f t="shared" si="10"/>
        <v>44167</v>
      </c>
      <c r="B53" s="103">
        <f t="shared" si="0"/>
        <v>998.88891007999996</v>
      </c>
      <c r="C53" s="103">
        <f t="shared" si="24"/>
        <v>978.19399999999996</v>
      </c>
      <c r="D53" s="104">
        <f t="shared" si="11"/>
        <v>868.44200000000001</v>
      </c>
      <c r="E53" s="105">
        <f t="shared" si="128"/>
        <v>896.505</v>
      </c>
      <c r="F53" s="106">
        <f t="shared" si="129"/>
        <v>44124</v>
      </c>
      <c r="G53" s="107">
        <f t="shared" si="1"/>
        <v>3.2314190239532303E-2</v>
      </c>
      <c r="H53" s="108">
        <f t="shared" si="26"/>
        <v>44186</v>
      </c>
      <c r="I53" s="108">
        <f t="shared" si="13"/>
        <v>44186</v>
      </c>
      <c r="J53" s="109">
        <f t="shared" si="14"/>
        <v>21</v>
      </c>
      <c r="K53" s="109">
        <f t="shared" si="149"/>
        <v>8</v>
      </c>
      <c r="L53" s="8">
        <f t="shared" si="15"/>
        <v>1.01218914</v>
      </c>
      <c r="M53" s="110">
        <f t="shared" si="152"/>
        <v>1.0058112100000001</v>
      </c>
      <c r="N53" s="110">
        <f t="shared" si="131"/>
        <v>1.0058112100000001</v>
      </c>
      <c r="O53" s="103">
        <f t="shared" si="132"/>
        <v>1.01807118</v>
      </c>
      <c r="P53" s="103">
        <f t="shared" si="4"/>
        <v>995.87111984000001</v>
      </c>
      <c r="Q53" s="11">
        <f t="shared" si="36"/>
        <v>0</v>
      </c>
      <c r="R53" s="30">
        <f t="shared" si="143"/>
        <v>0</v>
      </c>
      <c r="S53" s="103">
        <f t="shared" si="144"/>
        <v>0</v>
      </c>
      <c r="T53" s="113">
        <f t="shared" si="18"/>
        <v>0.1</v>
      </c>
      <c r="U53" s="111">
        <f t="shared" si="133"/>
        <v>8</v>
      </c>
      <c r="V53" s="111">
        <v>252</v>
      </c>
      <c r="W53" s="110">
        <f t="shared" si="6"/>
        <v>1.003030302</v>
      </c>
      <c r="X53" s="103">
        <f t="shared" si="7"/>
        <v>3.0177902400000001</v>
      </c>
      <c r="Y53" s="103">
        <f t="shared" si="8"/>
        <v>0</v>
      </c>
      <c r="Z53" s="114" t="str">
        <f t="shared" si="27"/>
        <v>A+J=</v>
      </c>
      <c r="AA53" s="108">
        <f t="shared" si="28"/>
        <v>44186</v>
      </c>
      <c r="AB53" s="4"/>
      <c r="AC53" s="115">
        <f t="shared" si="29"/>
        <v>42</v>
      </c>
      <c r="AD53" s="121">
        <f t="shared" si="150"/>
        <v>45404</v>
      </c>
      <c r="AE53" s="117">
        <f t="shared" si="104"/>
        <v>194.4006402700002</v>
      </c>
      <c r="AF53" s="119">
        <f t="shared" si="151"/>
        <v>22</v>
      </c>
      <c r="AG53" s="128">
        <f t="shared" si="105"/>
        <v>1.7413444499999999</v>
      </c>
      <c r="AH53" s="127">
        <f t="shared" si="106"/>
        <v>14.007753360000001</v>
      </c>
      <c r="AI53" s="194">
        <v>6.7212999999999995E-2</v>
      </c>
      <c r="AJ53" s="117">
        <f t="shared" si="107"/>
        <v>15.74909781</v>
      </c>
      <c r="AK53" s="115">
        <f t="shared" si="35"/>
        <v>42</v>
      </c>
      <c r="AL53" s="124" t="s">
        <v>76</v>
      </c>
      <c r="AM53" s="121">
        <f t="shared" si="108"/>
        <v>45432</v>
      </c>
      <c r="AO53" s="121">
        <f t="shared" si="134"/>
        <v>45432</v>
      </c>
      <c r="AP53" s="160">
        <f>VLOOKUP($AO53,[1]Plan1!$CI$223:$CM$400,2)</f>
        <v>1113.837</v>
      </c>
      <c r="AQ53" s="145">
        <f t="shared" si="21"/>
        <v>45371</v>
      </c>
      <c r="AR53" s="146">
        <f>VLOOKUP($AO53,[1]Plan1!$CI$223:$CM$400,4)</f>
        <v>1117.28</v>
      </c>
      <c r="AS53" s="145">
        <f t="shared" si="22"/>
        <v>45402</v>
      </c>
      <c r="AT53" s="147">
        <f t="shared" si="23"/>
        <v>3.0911165637341753E-3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5" x14ac:dyDescent="0.25">
      <c r="A54" s="102">
        <f t="shared" si="10"/>
        <v>44168</v>
      </c>
      <c r="B54" s="103">
        <f t="shared" si="0"/>
        <v>1000.7812370299999</v>
      </c>
      <c r="C54" s="103">
        <f t="shared" si="24"/>
        <v>978.19399999999996</v>
      </c>
      <c r="D54" s="104">
        <f t="shared" si="11"/>
        <v>868.44200000000001</v>
      </c>
      <c r="E54" s="105">
        <f t="shared" si="128"/>
        <v>896.505</v>
      </c>
      <c r="F54" s="106">
        <f t="shared" si="129"/>
        <v>44124</v>
      </c>
      <c r="G54" s="107">
        <f t="shared" si="1"/>
        <v>3.2314190239532303E-2</v>
      </c>
      <c r="H54" s="108">
        <f t="shared" si="26"/>
        <v>44186</v>
      </c>
      <c r="I54" s="108">
        <f t="shared" si="13"/>
        <v>44186</v>
      </c>
      <c r="J54" s="109">
        <f t="shared" si="14"/>
        <v>21</v>
      </c>
      <c r="K54" s="109">
        <f t="shared" si="149"/>
        <v>9</v>
      </c>
      <c r="L54" s="8">
        <f t="shared" si="15"/>
        <v>1.0137231900000001</v>
      </c>
      <c r="M54" s="110">
        <f t="shared" si="152"/>
        <v>1.0058112100000001</v>
      </c>
      <c r="N54" s="110">
        <f t="shared" si="131"/>
        <v>1.0058112100000001</v>
      </c>
      <c r="O54" s="103">
        <f t="shared" si="132"/>
        <v>1.0196141400000001</v>
      </c>
      <c r="P54" s="103">
        <f t="shared" si="4"/>
        <v>997.38043405999997</v>
      </c>
      <c r="Q54" s="11">
        <f t="shared" si="36"/>
        <v>0</v>
      </c>
      <c r="R54" s="30">
        <f t="shared" si="143"/>
        <v>0</v>
      </c>
      <c r="S54" s="103">
        <f t="shared" si="144"/>
        <v>0</v>
      </c>
      <c r="T54" s="113">
        <f t="shared" si="18"/>
        <v>0.1</v>
      </c>
      <c r="U54" s="111">
        <f t="shared" si="133"/>
        <v>9</v>
      </c>
      <c r="V54" s="111">
        <v>252</v>
      </c>
      <c r="W54" s="110">
        <f t="shared" si="6"/>
        <v>1.003409735</v>
      </c>
      <c r="X54" s="103">
        <f t="shared" si="7"/>
        <v>3.40080297</v>
      </c>
      <c r="Y54" s="103">
        <f t="shared" si="8"/>
        <v>0</v>
      </c>
      <c r="Z54" s="114" t="str">
        <f t="shared" si="27"/>
        <v>A+J=</v>
      </c>
      <c r="AA54" s="108">
        <f t="shared" si="28"/>
        <v>44186</v>
      </c>
      <c r="AB54" s="4"/>
      <c r="AC54" s="115">
        <f t="shared" si="29"/>
        <v>43</v>
      </c>
      <c r="AD54" s="121">
        <f t="shared" si="150"/>
        <v>45432</v>
      </c>
      <c r="AE54" s="117">
        <f t="shared" si="104"/>
        <v>180.4312046700002</v>
      </c>
      <c r="AF54" s="119">
        <f t="shared" si="151"/>
        <v>19</v>
      </c>
      <c r="AG54" s="128">
        <f t="shared" si="105"/>
        <v>1.4020109999999999</v>
      </c>
      <c r="AH54" s="127">
        <f t="shared" si="106"/>
        <v>13.969435600000001</v>
      </c>
      <c r="AI54" s="194">
        <v>7.1858999999999992E-2</v>
      </c>
      <c r="AJ54" s="117">
        <f t="shared" si="107"/>
        <v>15.371446600000001</v>
      </c>
      <c r="AK54" s="115">
        <f t="shared" si="35"/>
        <v>43</v>
      </c>
      <c r="AL54" s="124" t="s">
        <v>76</v>
      </c>
      <c r="AM54" s="121">
        <f t="shared" si="108"/>
        <v>45463</v>
      </c>
      <c r="AO54" s="121">
        <f t="shared" si="134"/>
        <v>45463</v>
      </c>
      <c r="AP54" s="160">
        <f>VLOOKUP($AO54,[1]Plan1!$CI$223:$CM$400,2)</f>
        <v>1117.28</v>
      </c>
      <c r="AQ54" s="145">
        <f t="shared" si="21"/>
        <v>45402</v>
      </c>
      <c r="AR54" s="146">
        <f>VLOOKUP($AO54,[1]Plan1!$CI$223:$CM$400,4)</f>
        <v>1127.2329999999999</v>
      </c>
      <c r="AS54" s="145">
        <f t="shared" si="22"/>
        <v>45432</v>
      </c>
      <c r="AT54" s="147">
        <f t="shared" si="23"/>
        <v>8.908241443505549E-3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5" x14ac:dyDescent="0.25">
      <c r="A55" s="102">
        <f t="shared" si="10"/>
        <v>44169</v>
      </c>
      <c r="B55" s="103">
        <f t="shared" si="0"/>
        <v>1002.6771596499999</v>
      </c>
      <c r="C55" s="103">
        <f t="shared" si="24"/>
        <v>978.19399999999996</v>
      </c>
      <c r="D55" s="104">
        <f t="shared" si="11"/>
        <v>868.44200000000001</v>
      </c>
      <c r="E55" s="105">
        <f t="shared" si="128"/>
        <v>896.505</v>
      </c>
      <c r="F55" s="106">
        <f t="shared" si="129"/>
        <v>44124</v>
      </c>
      <c r="G55" s="107">
        <f t="shared" si="1"/>
        <v>3.2314190239532303E-2</v>
      </c>
      <c r="H55" s="108">
        <f t="shared" si="26"/>
        <v>44186</v>
      </c>
      <c r="I55" s="108">
        <f t="shared" si="13"/>
        <v>44186</v>
      </c>
      <c r="J55" s="109">
        <f t="shared" si="14"/>
        <v>21</v>
      </c>
      <c r="K55" s="109">
        <f t="shared" si="149"/>
        <v>10</v>
      </c>
      <c r="L55" s="8">
        <f t="shared" si="15"/>
        <v>1.01525957</v>
      </c>
      <c r="M55" s="110">
        <f t="shared" si="152"/>
        <v>1.0058112100000001</v>
      </c>
      <c r="N55" s="110">
        <f t="shared" si="131"/>
        <v>1.0058112100000001</v>
      </c>
      <c r="O55" s="103">
        <f t="shared" si="132"/>
        <v>1.0211594500000001</v>
      </c>
      <c r="P55" s="103">
        <f t="shared" si="4"/>
        <v>998.89204702999996</v>
      </c>
      <c r="Q55" s="11">
        <f t="shared" si="36"/>
        <v>0</v>
      </c>
      <c r="R55" s="30">
        <f t="shared" si="143"/>
        <v>0</v>
      </c>
      <c r="S55" s="103">
        <f t="shared" si="144"/>
        <v>0</v>
      </c>
      <c r="T55" s="113">
        <f t="shared" si="18"/>
        <v>0.1</v>
      </c>
      <c r="U55" s="111">
        <f t="shared" si="133"/>
        <v>10</v>
      </c>
      <c r="V55" s="111">
        <v>252</v>
      </c>
      <c r="W55" s="110">
        <f t="shared" si="6"/>
        <v>1.003789311</v>
      </c>
      <c r="X55" s="103">
        <f t="shared" si="7"/>
        <v>3.78511262</v>
      </c>
      <c r="Y55" s="103">
        <f t="shared" si="8"/>
        <v>0</v>
      </c>
      <c r="Z55" s="114" t="str">
        <f t="shared" si="27"/>
        <v>A+J=</v>
      </c>
      <c r="AA55" s="108">
        <f t="shared" si="28"/>
        <v>44186</v>
      </c>
      <c r="AB55" s="4"/>
      <c r="AC55" s="115">
        <f t="shared" si="29"/>
        <v>44</v>
      </c>
      <c r="AD55" s="121">
        <f t="shared" si="150"/>
        <v>45463</v>
      </c>
      <c r="AE55" s="117">
        <f t="shared" si="104"/>
        <v>167.3376730100002</v>
      </c>
      <c r="AF55" s="119">
        <f t="shared" si="151"/>
        <v>22</v>
      </c>
      <c r="AG55" s="128">
        <f t="shared" si="105"/>
        <v>1.5075826400000001</v>
      </c>
      <c r="AH55" s="127">
        <f t="shared" si="106"/>
        <v>13.09353166</v>
      </c>
      <c r="AI55" s="194">
        <v>7.2567999999999994E-2</v>
      </c>
      <c r="AJ55" s="117">
        <f t="shared" si="107"/>
        <v>14.601114300000001</v>
      </c>
      <c r="AK55" s="115">
        <f t="shared" si="35"/>
        <v>44</v>
      </c>
      <c r="AL55" s="124" t="s">
        <v>76</v>
      </c>
      <c r="AM55" s="121">
        <f t="shared" si="108"/>
        <v>45495</v>
      </c>
      <c r="AO55" s="121">
        <f t="shared" si="134"/>
        <v>45495</v>
      </c>
      <c r="AP55" s="160">
        <f>VLOOKUP($AO55,[1]Plan1!$CI$223:$CM$400,2)</f>
        <v>1127.2329999999999</v>
      </c>
      <c r="AQ55" s="145">
        <f t="shared" si="21"/>
        <v>45434</v>
      </c>
      <c r="AR55" s="146">
        <f>VLOOKUP($AO55,[1]Plan1!$CI$223:$CM$400,4)</f>
        <v>1136.4090000000001</v>
      </c>
      <c r="AS55" s="145">
        <f t="shared" si="22"/>
        <v>45465</v>
      </c>
      <c r="AT55" s="147">
        <f t="shared" si="23"/>
        <v>8.1402868794651084E-3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5" x14ac:dyDescent="0.25">
      <c r="A56" s="102">
        <f t="shared" si="10"/>
        <v>44170</v>
      </c>
      <c r="B56" s="103">
        <f t="shared" si="0"/>
        <v>1004.5766723800001</v>
      </c>
      <c r="C56" s="103">
        <f t="shared" si="24"/>
        <v>978.19399999999996</v>
      </c>
      <c r="D56" s="104">
        <f t="shared" si="11"/>
        <v>868.44200000000001</v>
      </c>
      <c r="E56" s="105">
        <f t="shared" si="128"/>
        <v>896.505</v>
      </c>
      <c r="F56" s="106">
        <f t="shared" si="129"/>
        <v>44124</v>
      </c>
      <c r="G56" s="107">
        <f t="shared" si="1"/>
        <v>3.2314190239532303E-2</v>
      </c>
      <c r="H56" s="108">
        <f t="shared" si="26"/>
        <v>44186</v>
      </c>
      <c r="I56" s="108">
        <f t="shared" si="13"/>
        <v>44186</v>
      </c>
      <c r="J56" s="109">
        <f t="shared" si="14"/>
        <v>21</v>
      </c>
      <c r="K56" s="109">
        <f t="shared" si="149"/>
        <v>11</v>
      </c>
      <c r="L56" s="8">
        <f t="shared" si="15"/>
        <v>1.0167982799999999</v>
      </c>
      <c r="M56" s="110">
        <f t="shared" si="152"/>
        <v>1.0058112100000001</v>
      </c>
      <c r="N56" s="110">
        <f t="shared" si="131"/>
        <v>1.0058112100000001</v>
      </c>
      <c r="O56" s="103">
        <f t="shared" si="132"/>
        <v>1.0227071000000001</v>
      </c>
      <c r="P56" s="103">
        <f t="shared" si="4"/>
        <v>1000.4059489700001</v>
      </c>
      <c r="Q56" s="11">
        <f t="shared" si="36"/>
        <v>0</v>
      </c>
      <c r="R56" s="30">
        <f t="shared" si="143"/>
        <v>0</v>
      </c>
      <c r="S56" s="103">
        <f t="shared" si="144"/>
        <v>0</v>
      </c>
      <c r="T56" s="113">
        <f t="shared" si="18"/>
        <v>0.1</v>
      </c>
      <c r="U56" s="111">
        <f t="shared" si="133"/>
        <v>11</v>
      </c>
      <c r="V56" s="111">
        <v>252</v>
      </c>
      <c r="W56" s="110">
        <f t="shared" si="6"/>
        <v>1.004169031</v>
      </c>
      <c r="X56" s="103">
        <f t="shared" si="7"/>
        <v>4.1707234099999999</v>
      </c>
      <c r="Y56" s="103">
        <f t="shared" si="8"/>
        <v>0</v>
      </c>
      <c r="Z56" s="114" t="str">
        <f t="shared" si="27"/>
        <v>A+J=</v>
      </c>
      <c r="AA56" s="108">
        <f t="shared" si="28"/>
        <v>44186</v>
      </c>
      <c r="AB56" s="4"/>
      <c r="AC56" s="115">
        <f t="shared" si="29"/>
        <v>45</v>
      </c>
      <c r="AD56" s="121">
        <f t="shared" si="150"/>
        <v>45495</v>
      </c>
      <c r="AE56" s="117">
        <f t="shared" si="104"/>
        <v>154.9520078100002</v>
      </c>
      <c r="AF56" s="119">
        <f t="shared" si="151"/>
        <v>22</v>
      </c>
      <c r="AG56" s="128">
        <f t="shared" si="105"/>
        <v>1.3981803799999999</v>
      </c>
      <c r="AH56" s="127">
        <f t="shared" si="106"/>
        <v>12.3856652</v>
      </c>
      <c r="AI56" s="194">
        <v>7.4015999999999998E-2</v>
      </c>
      <c r="AJ56" s="117">
        <f t="shared" si="107"/>
        <v>13.783845579999999</v>
      </c>
      <c r="AK56" s="115">
        <f t="shared" si="35"/>
        <v>45</v>
      </c>
      <c r="AL56" s="124" t="s">
        <v>76</v>
      </c>
      <c r="AM56" s="121">
        <f t="shared" si="108"/>
        <v>45524</v>
      </c>
      <c r="AO56" s="121">
        <f t="shared" si="134"/>
        <v>45524</v>
      </c>
      <c r="AP56" s="160">
        <f>VLOOKUP($AO56,[1]Plan1!$CI$223:$CM$400,2)</f>
        <v>1136.4090000000001</v>
      </c>
      <c r="AQ56" s="145">
        <f t="shared" si="21"/>
        <v>45463</v>
      </c>
      <c r="AR56" s="146">
        <f>VLOOKUP($AO56,[1]Plan1!$CI$223:$CM$400,4)</f>
        <v>1143.3130000000001</v>
      </c>
      <c r="AS56" s="145">
        <f t="shared" si="22"/>
        <v>45493</v>
      </c>
      <c r="AT56" s="147">
        <f t="shared" si="23"/>
        <v>6.0752774749230909E-3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5" x14ac:dyDescent="0.25">
      <c r="A57" s="102">
        <f t="shared" si="10"/>
        <v>44171</v>
      </c>
      <c r="B57" s="103">
        <f t="shared" si="0"/>
        <v>1004.5766723800001</v>
      </c>
      <c r="C57" s="103">
        <f t="shared" si="24"/>
        <v>978.19399999999996</v>
      </c>
      <c r="D57" s="104">
        <f t="shared" si="11"/>
        <v>868.44200000000001</v>
      </c>
      <c r="E57" s="105">
        <f t="shared" si="128"/>
        <v>896.505</v>
      </c>
      <c r="F57" s="106">
        <f t="shared" si="129"/>
        <v>44124</v>
      </c>
      <c r="G57" s="107">
        <f t="shared" si="1"/>
        <v>3.2314190239532303E-2</v>
      </c>
      <c r="H57" s="108">
        <f t="shared" si="26"/>
        <v>44186</v>
      </c>
      <c r="I57" s="108">
        <f t="shared" si="13"/>
        <v>44186</v>
      </c>
      <c r="J57" s="109">
        <f t="shared" si="14"/>
        <v>21</v>
      </c>
      <c r="K57" s="109">
        <f t="shared" si="149"/>
        <v>11</v>
      </c>
      <c r="L57" s="8">
        <f t="shared" si="15"/>
        <v>1.0167982799999999</v>
      </c>
      <c r="M57" s="110">
        <f t="shared" si="152"/>
        <v>1.0058112100000001</v>
      </c>
      <c r="N57" s="110">
        <f t="shared" si="131"/>
        <v>1.0058112100000001</v>
      </c>
      <c r="O57" s="103">
        <f t="shared" si="132"/>
        <v>1.0227071000000001</v>
      </c>
      <c r="P57" s="103">
        <f t="shared" si="4"/>
        <v>1000.4059489700001</v>
      </c>
      <c r="Q57" s="11">
        <f t="shared" si="36"/>
        <v>0</v>
      </c>
      <c r="R57" s="30">
        <f t="shared" si="143"/>
        <v>0</v>
      </c>
      <c r="S57" s="103">
        <f t="shared" si="144"/>
        <v>0</v>
      </c>
      <c r="T57" s="113">
        <f t="shared" si="18"/>
        <v>0.1</v>
      </c>
      <c r="U57" s="111">
        <f t="shared" si="133"/>
        <v>11</v>
      </c>
      <c r="V57" s="111">
        <v>252</v>
      </c>
      <c r="W57" s="110">
        <f t="shared" si="6"/>
        <v>1.004169031</v>
      </c>
      <c r="X57" s="103">
        <f t="shared" si="7"/>
        <v>4.1707234099999999</v>
      </c>
      <c r="Y57" s="103">
        <f t="shared" si="8"/>
        <v>0</v>
      </c>
      <c r="Z57" s="114" t="str">
        <f t="shared" si="27"/>
        <v>A+J=</v>
      </c>
      <c r="AA57" s="108">
        <f t="shared" si="28"/>
        <v>44186</v>
      </c>
      <c r="AB57" s="4"/>
      <c r="AC57" s="115">
        <f t="shared" si="29"/>
        <v>46</v>
      </c>
      <c r="AD57" s="121">
        <f t="shared" si="150"/>
        <v>45524</v>
      </c>
      <c r="AE57" s="117">
        <f t="shared" si="104"/>
        <v>143.1257606700002</v>
      </c>
      <c r="AF57" s="119">
        <f t="shared" si="151"/>
        <v>21</v>
      </c>
      <c r="AG57" s="128">
        <f t="shared" si="105"/>
        <v>1.235609</v>
      </c>
      <c r="AH57" s="127">
        <f t="shared" si="106"/>
        <v>11.82624714</v>
      </c>
      <c r="AI57" s="194">
        <v>7.6322000000000001E-2</v>
      </c>
      <c r="AJ57" s="117">
        <f t="shared" si="107"/>
        <v>13.06185614</v>
      </c>
      <c r="AK57" s="115">
        <f t="shared" si="35"/>
        <v>46</v>
      </c>
      <c r="AL57" s="124" t="s">
        <v>76</v>
      </c>
      <c r="AM57" s="121">
        <f t="shared" si="108"/>
        <v>45555</v>
      </c>
      <c r="AO57" s="121">
        <f t="shared" si="134"/>
        <v>45555</v>
      </c>
      <c r="AP57" s="160">
        <f>VLOOKUP($AO57,[1]Plan1!$CI$223:$CM$400,2)</f>
        <v>1143.3130000000001</v>
      </c>
      <c r="AQ57" s="145">
        <f t="shared" si="21"/>
        <v>45493</v>
      </c>
      <c r="AR57" s="146">
        <f>VLOOKUP($AO57,[1]Plan1!$CI$223:$CM$400,4)</f>
        <v>1146.575</v>
      </c>
      <c r="AS57" s="145">
        <f t="shared" si="22"/>
        <v>45524</v>
      </c>
      <c r="AT57" s="147">
        <f t="shared" si="23"/>
        <v>2.8531119649648495E-3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5" x14ac:dyDescent="0.25">
      <c r="A58" s="102">
        <f t="shared" si="10"/>
        <v>44172</v>
      </c>
      <c r="B58" s="103">
        <f t="shared" si="0"/>
        <v>1004.5766723800001</v>
      </c>
      <c r="C58" s="103">
        <f t="shared" si="24"/>
        <v>978.19399999999996</v>
      </c>
      <c r="D58" s="104">
        <f t="shared" si="11"/>
        <v>868.44200000000001</v>
      </c>
      <c r="E58" s="105">
        <f t="shared" si="128"/>
        <v>896.505</v>
      </c>
      <c r="F58" s="106">
        <f t="shared" si="129"/>
        <v>44124</v>
      </c>
      <c r="G58" s="107">
        <f t="shared" si="1"/>
        <v>3.2314190239532303E-2</v>
      </c>
      <c r="H58" s="108">
        <f t="shared" si="26"/>
        <v>44186</v>
      </c>
      <c r="I58" s="108">
        <f t="shared" si="13"/>
        <v>44186</v>
      </c>
      <c r="J58" s="109">
        <f t="shared" si="14"/>
        <v>21</v>
      </c>
      <c r="K58" s="109">
        <f t="shared" si="149"/>
        <v>11</v>
      </c>
      <c r="L58" s="8">
        <f t="shared" si="15"/>
        <v>1.0167982799999999</v>
      </c>
      <c r="M58" s="110">
        <f t="shared" si="152"/>
        <v>1.0058112100000001</v>
      </c>
      <c r="N58" s="110">
        <f t="shared" si="131"/>
        <v>1.0058112100000001</v>
      </c>
      <c r="O58" s="103">
        <f t="shared" si="132"/>
        <v>1.0227071000000001</v>
      </c>
      <c r="P58" s="103">
        <f t="shared" si="4"/>
        <v>1000.4059489700001</v>
      </c>
      <c r="Q58" s="11">
        <f t="shared" si="36"/>
        <v>0</v>
      </c>
      <c r="R58" s="30">
        <f t="shared" si="143"/>
        <v>0</v>
      </c>
      <c r="S58" s="103">
        <f t="shared" si="144"/>
        <v>0</v>
      </c>
      <c r="T58" s="113">
        <f t="shared" si="18"/>
        <v>0.1</v>
      </c>
      <c r="U58" s="111">
        <f t="shared" si="133"/>
        <v>11</v>
      </c>
      <c r="V58" s="111">
        <v>252</v>
      </c>
      <c r="W58" s="110">
        <f t="shared" si="6"/>
        <v>1.004169031</v>
      </c>
      <c r="X58" s="103">
        <f t="shared" si="7"/>
        <v>4.1707234099999999</v>
      </c>
      <c r="Y58" s="103">
        <f t="shared" si="8"/>
        <v>0</v>
      </c>
      <c r="Z58" s="114" t="str">
        <f t="shared" si="27"/>
        <v>A+J=</v>
      </c>
      <c r="AA58" s="108">
        <f t="shared" si="28"/>
        <v>44186</v>
      </c>
      <c r="AB58" s="4"/>
      <c r="AC58" s="115">
        <f t="shared" si="29"/>
        <v>47</v>
      </c>
      <c r="AD58" s="121">
        <f t="shared" si="150"/>
        <v>45555</v>
      </c>
      <c r="AE58" s="117">
        <f t="shared" si="104"/>
        <v>131.47961753000021</v>
      </c>
      <c r="AF58" s="119">
        <f t="shared" si="151"/>
        <v>23</v>
      </c>
      <c r="AG58" s="128">
        <f t="shared" si="105"/>
        <v>1.2504741699999999</v>
      </c>
      <c r="AH58" s="127">
        <f t="shared" si="106"/>
        <v>11.64614314</v>
      </c>
      <c r="AI58" s="194">
        <v>8.1369999999999998E-2</v>
      </c>
      <c r="AJ58" s="117">
        <f t="shared" si="107"/>
        <v>12.89661731</v>
      </c>
      <c r="AK58" s="115">
        <f t="shared" si="35"/>
        <v>47</v>
      </c>
      <c r="AL58" s="124" t="s">
        <v>76</v>
      </c>
      <c r="AM58" s="121">
        <f t="shared" si="108"/>
        <v>45586</v>
      </c>
      <c r="AO58" s="121">
        <f t="shared" si="134"/>
        <v>45586</v>
      </c>
      <c r="AP58" s="160">
        <f>VLOOKUP($AO58,[1]Plan1!$CI$223:$CM$400,2)</f>
        <v>1146.575</v>
      </c>
      <c r="AQ58" s="145">
        <f t="shared" si="21"/>
        <v>45525</v>
      </c>
      <c r="AR58" s="146">
        <f>VLOOKUP($AO58,[1]Plan1!$CI$223:$CM$400,4)</f>
        <v>1146.575</v>
      </c>
      <c r="AS58" s="145">
        <f t="shared" si="22"/>
        <v>45556</v>
      </c>
      <c r="AT58" s="147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5" x14ac:dyDescent="0.25">
      <c r="A59" s="102">
        <f t="shared" si="10"/>
        <v>44173</v>
      </c>
      <c r="B59" s="103">
        <f t="shared" si="0"/>
        <v>1006.4797785000001</v>
      </c>
      <c r="C59" s="103">
        <f t="shared" si="24"/>
        <v>978.19399999999996</v>
      </c>
      <c r="D59" s="104">
        <f t="shared" si="11"/>
        <v>868.44200000000001</v>
      </c>
      <c r="E59" s="105">
        <f t="shared" si="128"/>
        <v>896.505</v>
      </c>
      <c r="F59" s="106">
        <f t="shared" si="129"/>
        <v>44124</v>
      </c>
      <c r="G59" s="107">
        <f t="shared" si="1"/>
        <v>3.2314190239532303E-2</v>
      </c>
      <c r="H59" s="108">
        <f t="shared" si="26"/>
        <v>44186</v>
      </c>
      <c r="I59" s="108">
        <f t="shared" si="13"/>
        <v>44186</v>
      </c>
      <c r="J59" s="109">
        <f t="shared" si="14"/>
        <v>21</v>
      </c>
      <c r="K59" s="109">
        <f t="shared" si="149"/>
        <v>12</v>
      </c>
      <c r="L59" s="8">
        <f t="shared" si="15"/>
        <v>1.01833931</v>
      </c>
      <c r="M59" s="110">
        <f t="shared" si="152"/>
        <v>1.0058112100000001</v>
      </c>
      <c r="N59" s="110">
        <f t="shared" si="131"/>
        <v>1.0058112100000001</v>
      </c>
      <c r="O59" s="103">
        <f t="shared" si="132"/>
        <v>1.0242570900000001</v>
      </c>
      <c r="P59" s="103">
        <f t="shared" si="4"/>
        <v>1001.92213989</v>
      </c>
      <c r="Q59" s="11">
        <f t="shared" si="36"/>
        <v>0</v>
      </c>
      <c r="R59" s="30">
        <f t="shared" si="143"/>
        <v>0</v>
      </c>
      <c r="S59" s="103">
        <f t="shared" si="144"/>
        <v>0</v>
      </c>
      <c r="T59" s="113">
        <f t="shared" si="18"/>
        <v>0.1</v>
      </c>
      <c r="U59" s="111">
        <f t="shared" si="133"/>
        <v>12</v>
      </c>
      <c r="V59" s="111">
        <v>252</v>
      </c>
      <c r="W59" s="110">
        <f t="shared" si="6"/>
        <v>1.0045488950000001</v>
      </c>
      <c r="X59" s="103">
        <f t="shared" si="7"/>
        <v>4.5576386099999997</v>
      </c>
      <c r="Y59" s="103">
        <f t="shared" si="8"/>
        <v>0</v>
      </c>
      <c r="Z59" s="114" t="str">
        <f t="shared" si="27"/>
        <v>A+J=</v>
      </c>
      <c r="AA59" s="108">
        <f t="shared" si="28"/>
        <v>44186</v>
      </c>
      <c r="AB59" s="4"/>
      <c r="AC59" s="115">
        <f t="shared" si="29"/>
        <v>48</v>
      </c>
      <c r="AD59" s="121">
        <f t="shared" si="150"/>
        <v>45586</v>
      </c>
      <c r="AE59" s="117">
        <f t="shared" si="104"/>
        <v>119.77648530000022</v>
      </c>
      <c r="AF59" s="119">
        <f t="shared" si="151"/>
        <v>21</v>
      </c>
      <c r="AG59" s="128">
        <f t="shared" si="105"/>
        <v>1.04843687</v>
      </c>
      <c r="AH59" s="127">
        <f t="shared" si="106"/>
        <v>11.70313223</v>
      </c>
      <c r="AI59" s="194">
        <v>8.9010999999999993E-2</v>
      </c>
      <c r="AJ59" s="117">
        <f t="shared" si="107"/>
        <v>12.751569099999999</v>
      </c>
      <c r="AK59" s="115">
        <f t="shared" si="35"/>
        <v>48</v>
      </c>
      <c r="AL59" s="124" t="s">
        <v>76</v>
      </c>
      <c r="AM59" s="121">
        <f t="shared" si="108"/>
        <v>45617</v>
      </c>
      <c r="AO59" s="121">
        <f t="shared" si="134"/>
        <v>45617</v>
      </c>
      <c r="AP59" s="160">
        <f>VLOOKUP($AO59,[1]Plan1!$CI$223:$CM$400,2)</f>
        <v>1146.575</v>
      </c>
      <c r="AQ59" s="145">
        <f t="shared" si="21"/>
        <v>45556</v>
      </c>
      <c r="AR59" s="146">
        <f>VLOOKUP($AO59,[1]Plan1!$CI$223:$CM$400,4)</f>
        <v>1146.575</v>
      </c>
      <c r="AS59" s="145">
        <f t="shared" si="22"/>
        <v>45586</v>
      </c>
      <c r="AT59" s="14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5" x14ac:dyDescent="0.25">
      <c r="A60" s="102">
        <f t="shared" si="10"/>
        <v>44174</v>
      </c>
      <c r="B60" s="103">
        <f t="shared" si="0"/>
        <v>1008.38649992</v>
      </c>
      <c r="C60" s="103">
        <f t="shared" si="24"/>
        <v>978.19399999999996</v>
      </c>
      <c r="D60" s="104">
        <f t="shared" si="11"/>
        <v>868.44200000000001</v>
      </c>
      <c r="E60" s="105">
        <f t="shared" si="128"/>
        <v>896.505</v>
      </c>
      <c r="F60" s="106">
        <f t="shared" si="129"/>
        <v>44124</v>
      </c>
      <c r="G60" s="107">
        <f t="shared" si="1"/>
        <v>3.2314190239532303E-2</v>
      </c>
      <c r="H60" s="108">
        <f t="shared" si="26"/>
        <v>44186</v>
      </c>
      <c r="I60" s="108">
        <f t="shared" si="13"/>
        <v>44186</v>
      </c>
      <c r="J60" s="109">
        <f t="shared" si="14"/>
        <v>21</v>
      </c>
      <c r="K60" s="109">
        <f t="shared" si="149"/>
        <v>13</v>
      </c>
      <c r="L60" s="8">
        <f t="shared" si="15"/>
        <v>1.01988269</v>
      </c>
      <c r="M60" s="110">
        <f t="shared" si="152"/>
        <v>1.0058112100000001</v>
      </c>
      <c r="N60" s="110">
        <f t="shared" si="131"/>
        <v>1.0058112100000001</v>
      </c>
      <c r="O60" s="103">
        <f t="shared" si="132"/>
        <v>1.02580944</v>
      </c>
      <c r="P60" s="103">
        <f t="shared" si="4"/>
        <v>1003.44063935</v>
      </c>
      <c r="Q60" s="11">
        <f t="shared" si="36"/>
        <v>0</v>
      </c>
      <c r="R60" s="30">
        <f t="shared" si="143"/>
        <v>0</v>
      </c>
      <c r="S60" s="103">
        <f t="shared" si="144"/>
        <v>0</v>
      </c>
      <c r="T60" s="113">
        <f t="shared" si="18"/>
        <v>0.1</v>
      </c>
      <c r="U60" s="111">
        <f t="shared" si="133"/>
        <v>13</v>
      </c>
      <c r="V60" s="111">
        <v>252</v>
      </c>
      <c r="W60" s="110">
        <f t="shared" si="6"/>
        <v>1.0049289020000001</v>
      </c>
      <c r="X60" s="103">
        <f t="shared" si="7"/>
        <v>4.9458605699999998</v>
      </c>
      <c r="Y60" s="103">
        <f t="shared" si="8"/>
        <v>0</v>
      </c>
      <c r="Z60" s="114" t="str">
        <f t="shared" si="27"/>
        <v>A+J=</v>
      </c>
      <c r="AA60" s="108">
        <f t="shared" si="28"/>
        <v>44186</v>
      </c>
      <c r="AB60" s="4"/>
      <c r="AC60" s="115">
        <f t="shared" si="29"/>
        <v>49</v>
      </c>
      <c r="AD60" s="121">
        <f t="shared" si="150"/>
        <v>45617</v>
      </c>
      <c r="AE60" s="117">
        <f t="shared" si="104"/>
        <v>108.41185283000021</v>
      </c>
      <c r="AF60" s="119">
        <f t="shared" si="151"/>
        <v>21</v>
      </c>
      <c r="AG60" s="128">
        <f t="shared" si="105"/>
        <v>0.95511446</v>
      </c>
      <c r="AH60" s="127">
        <f t="shared" si="106"/>
        <v>11.36463247</v>
      </c>
      <c r="AI60" s="194">
        <v>9.4881999999999994E-2</v>
      </c>
      <c r="AJ60" s="117">
        <f t="shared" si="107"/>
        <v>12.319746930000001</v>
      </c>
      <c r="AK60" s="115">
        <f t="shared" si="35"/>
        <v>49</v>
      </c>
      <c r="AL60" s="124" t="s">
        <v>76</v>
      </c>
      <c r="AM60" s="121">
        <f t="shared" si="108"/>
        <v>45646</v>
      </c>
      <c r="AO60" s="121">
        <f t="shared" si="134"/>
        <v>45646</v>
      </c>
      <c r="AP60" s="160">
        <f>VLOOKUP($AO60,[1]Plan1!$CI$223:$CM$400,2)</f>
        <v>1146.575</v>
      </c>
      <c r="AQ60" s="145">
        <f t="shared" si="21"/>
        <v>45585</v>
      </c>
      <c r="AR60" s="146">
        <f>VLOOKUP($AO60,[1]Plan1!$CI$223:$CM$400,4)</f>
        <v>1146.575</v>
      </c>
      <c r="AS60" s="145">
        <f t="shared" si="22"/>
        <v>45616</v>
      </c>
      <c r="AT60" s="14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5" x14ac:dyDescent="0.25">
      <c r="A61" s="102">
        <f t="shared" si="10"/>
        <v>44175</v>
      </c>
      <c r="B61" s="103">
        <f t="shared" si="0"/>
        <v>1010.29682126</v>
      </c>
      <c r="C61" s="103">
        <f t="shared" si="24"/>
        <v>978.19399999999996</v>
      </c>
      <c r="D61" s="104">
        <f t="shared" si="11"/>
        <v>868.44200000000001</v>
      </c>
      <c r="E61" s="105">
        <f t="shared" si="128"/>
        <v>896.505</v>
      </c>
      <c r="F61" s="106">
        <f t="shared" si="129"/>
        <v>44124</v>
      </c>
      <c r="G61" s="107">
        <f t="shared" si="1"/>
        <v>3.2314190239532303E-2</v>
      </c>
      <c r="H61" s="108">
        <f t="shared" si="26"/>
        <v>44186</v>
      </c>
      <c r="I61" s="108">
        <f t="shared" si="13"/>
        <v>44186</v>
      </c>
      <c r="J61" s="109">
        <f t="shared" si="14"/>
        <v>21</v>
      </c>
      <c r="K61" s="109">
        <f t="shared" si="149"/>
        <v>14</v>
      </c>
      <c r="L61" s="8">
        <f t="shared" si="15"/>
        <v>1.0214284</v>
      </c>
      <c r="M61" s="110">
        <f t="shared" si="152"/>
        <v>1.0058112100000001</v>
      </c>
      <c r="N61" s="110">
        <f t="shared" si="131"/>
        <v>1.0058112100000001</v>
      </c>
      <c r="O61" s="103">
        <f t="shared" si="132"/>
        <v>1.02736413</v>
      </c>
      <c r="P61" s="103">
        <f t="shared" si="4"/>
        <v>1004.96142778</v>
      </c>
      <c r="Q61" s="11">
        <f t="shared" si="36"/>
        <v>0</v>
      </c>
      <c r="R61" s="30">
        <f t="shared" si="143"/>
        <v>0</v>
      </c>
      <c r="S61" s="103">
        <f t="shared" si="144"/>
        <v>0</v>
      </c>
      <c r="T61" s="113">
        <f t="shared" si="18"/>
        <v>0.1</v>
      </c>
      <c r="U61" s="111">
        <f t="shared" si="133"/>
        <v>14</v>
      </c>
      <c r="V61" s="111">
        <v>252</v>
      </c>
      <c r="W61" s="110">
        <f t="shared" si="6"/>
        <v>1.005309053</v>
      </c>
      <c r="X61" s="103">
        <f t="shared" si="7"/>
        <v>5.3353934799999996</v>
      </c>
      <c r="Y61" s="103">
        <f t="shared" si="8"/>
        <v>0</v>
      </c>
      <c r="Z61" s="114" t="str">
        <f t="shared" si="27"/>
        <v>A+J=</v>
      </c>
      <c r="AA61" s="108">
        <f t="shared" si="28"/>
        <v>44186</v>
      </c>
      <c r="AB61" s="4"/>
      <c r="AC61" s="115">
        <f t="shared" si="29"/>
        <v>50</v>
      </c>
      <c r="AD61" s="121">
        <f t="shared" si="150"/>
        <v>45646</v>
      </c>
      <c r="AE61" s="117">
        <f t="shared" si="104"/>
        <v>97.259308710000212</v>
      </c>
      <c r="AF61" s="119">
        <f t="shared" si="151"/>
        <v>21</v>
      </c>
      <c r="AG61" s="128">
        <f t="shared" si="105"/>
        <v>0.86449129000000002</v>
      </c>
      <c r="AH61" s="127">
        <f t="shared" si="106"/>
        <v>11.15254412</v>
      </c>
      <c r="AI61" s="194">
        <v>0.10287199999999999</v>
      </c>
      <c r="AJ61" s="117">
        <f t="shared" si="107"/>
        <v>12.01703541</v>
      </c>
      <c r="AK61" s="115">
        <f t="shared" si="35"/>
        <v>50</v>
      </c>
      <c r="AL61" s="124" t="s">
        <v>76</v>
      </c>
      <c r="AM61" s="121">
        <f t="shared" si="108"/>
        <v>45677</v>
      </c>
      <c r="AO61" s="121">
        <f t="shared" si="134"/>
        <v>45677</v>
      </c>
      <c r="AP61" s="160">
        <f>VLOOKUP($AO61,[1]Plan1!$CI$223:$CM$400,2)</f>
        <v>1146.575</v>
      </c>
      <c r="AQ61" s="145">
        <f t="shared" si="21"/>
        <v>45616</v>
      </c>
      <c r="AR61" s="146">
        <f>VLOOKUP($AO61,[1]Plan1!$CI$223:$CM$400,4)</f>
        <v>1146.575</v>
      </c>
      <c r="AS61" s="145">
        <f t="shared" si="22"/>
        <v>45646</v>
      </c>
      <c r="AT61" s="14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5" x14ac:dyDescent="0.25">
      <c r="A62" s="102">
        <f t="shared" si="10"/>
        <v>44176</v>
      </c>
      <c r="B62" s="103">
        <f t="shared" si="0"/>
        <v>1012.2107753</v>
      </c>
      <c r="C62" s="103">
        <f t="shared" si="24"/>
        <v>978.19399999999996</v>
      </c>
      <c r="D62" s="104">
        <f t="shared" si="11"/>
        <v>868.44200000000001</v>
      </c>
      <c r="E62" s="105">
        <f t="shared" si="128"/>
        <v>896.505</v>
      </c>
      <c r="F62" s="106">
        <f t="shared" si="129"/>
        <v>44124</v>
      </c>
      <c r="G62" s="107">
        <f t="shared" si="1"/>
        <v>3.2314190239532303E-2</v>
      </c>
      <c r="H62" s="108">
        <f t="shared" si="26"/>
        <v>44186</v>
      </c>
      <c r="I62" s="108">
        <f t="shared" si="13"/>
        <v>44186</v>
      </c>
      <c r="J62" s="109">
        <f t="shared" si="14"/>
        <v>21</v>
      </c>
      <c r="K62" s="109">
        <f t="shared" si="149"/>
        <v>15</v>
      </c>
      <c r="L62" s="8">
        <f t="shared" si="15"/>
        <v>1.02297646</v>
      </c>
      <c r="M62" s="110">
        <f t="shared" si="152"/>
        <v>1.0058112100000001</v>
      </c>
      <c r="N62" s="110">
        <f t="shared" si="131"/>
        <v>1.0058112100000001</v>
      </c>
      <c r="O62" s="103">
        <f t="shared" si="132"/>
        <v>1.0289211899999999</v>
      </c>
      <c r="P62" s="103">
        <f t="shared" si="4"/>
        <v>1006.48453453</v>
      </c>
      <c r="Q62" s="11">
        <f t="shared" si="36"/>
        <v>0</v>
      </c>
      <c r="R62" s="30">
        <f t="shared" si="143"/>
        <v>0</v>
      </c>
      <c r="S62" s="103">
        <f t="shared" si="144"/>
        <v>0</v>
      </c>
      <c r="T62" s="113">
        <f t="shared" si="18"/>
        <v>0.1</v>
      </c>
      <c r="U62" s="111">
        <f t="shared" si="133"/>
        <v>15</v>
      </c>
      <c r="V62" s="111">
        <v>252</v>
      </c>
      <c r="W62" s="110">
        <f t="shared" si="6"/>
        <v>1.005689348</v>
      </c>
      <c r="X62" s="103">
        <f t="shared" si="7"/>
        <v>5.7262407700000004</v>
      </c>
      <c r="Y62" s="103">
        <f t="shared" si="8"/>
        <v>0</v>
      </c>
      <c r="Z62" s="114" t="str">
        <f t="shared" si="27"/>
        <v>A+J=</v>
      </c>
      <c r="AA62" s="108">
        <f t="shared" si="28"/>
        <v>44186</v>
      </c>
      <c r="AB62" s="4"/>
      <c r="AC62" s="115">
        <f t="shared" si="29"/>
        <v>51</v>
      </c>
      <c r="AD62" s="121">
        <f t="shared" si="150"/>
        <v>45677</v>
      </c>
      <c r="AE62" s="117">
        <f t="shared" si="104"/>
        <v>86.720484540000214</v>
      </c>
      <c r="AF62" s="119">
        <f t="shared" si="151"/>
        <v>19</v>
      </c>
      <c r="AG62" s="128">
        <f t="shared" si="105"/>
        <v>0.70143091999999996</v>
      </c>
      <c r="AH62" s="127">
        <f t="shared" si="106"/>
        <v>10.53882417</v>
      </c>
      <c r="AI62" s="194">
        <v>0.108358</v>
      </c>
      <c r="AJ62" s="117">
        <f t="shared" si="107"/>
        <v>11.24025509</v>
      </c>
      <c r="AK62" s="115">
        <f t="shared" si="35"/>
        <v>51</v>
      </c>
      <c r="AL62" s="124" t="s">
        <v>76</v>
      </c>
      <c r="AM62" s="121">
        <f t="shared" si="108"/>
        <v>45708</v>
      </c>
      <c r="AO62" s="121">
        <f t="shared" si="134"/>
        <v>45708</v>
      </c>
      <c r="AP62" s="160">
        <f>VLOOKUP($AO62,[1]Plan1!$CI$223:$CM$400,2)</f>
        <v>1146.575</v>
      </c>
      <c r="AQ62" s="145">
        <f t="shared" si="21"/>
        <v>45646</v>
      </c>
      <c r="AR62" s="146">
        <f>VLOOKUP($AO62,[1]Plan1!$CI$223:$CM$400,4)</f>
        <v>1146.575</v>
      </c>
      <c r="AS62" s="145">
        <f t="shared" si="22"/>
        <v>45677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5" x14ac:dyDescent="0.25">
      <c r="A63" s="102">
        <f t="shared" si="10"/>
        <v>44177</v>
      </c>
      <c r="B63" s="103">
        <f t="shared" si="0"/>
        <v>1014.12834565</v>
      </c>
      <c r="C63" s="103">
        <f t="shared" si="24"/>
        <v>978.19399999999996</v>
      </c>
      <c r="D63" s="104">
        <f t="shared" si="11"/>
        <v>868.44200000000001</v>
      </c>
      <c r="E63" s="105">
        <f t="shared" si="128"/>
        <v>896.505</v>
      </c>
      <c r="F63" s="106">
        <f t="shared" si="129"/>
        <v>44124</v>
      </c>
      <c r="G63" s="107">
        <f t="shared" si="1"/>
        <v>3.2314190239532303E-2</v>
      </c>
      <c r="H63" s="108">
        <f t="shared" si="26"/>
        <v>44186</v>
      </c>
      <c r="I63" s="108">
        <f t="shared" si="13"/>
        <v>44186</v>
      </c>
      <c r="J63" s="109">
        <f t="shared" si="14"/>
        <v>21</v>
      </c>
      <c r="K63" s="109">
        <f t="shared" si="149"/>
        <v>16</v>
      </c>
      <c r="L63" s="8">
        <f t="shared" si="15"/>
        <v>1.0245268599999999</v>
      </c>
      <c r="M63" s="110">
        <f t="shared" si="152"/>
        <v>1.0058112100000001</v>
      </c>
      <c r="N63" s="110">
        <f t="shared" si="131"/>
        <v>1.0058112100000001</v>
      </c>
      <c r="O63" s="103">
        <f t="shared" si="132"/>
        <v>1.0304806</v>
      </c>
      <c r="P63" s="103">
        <f t="shared" si="4"/>
        <v>1008.0099400300001</v>
      </c>
      <c r="Q63" s="11">
        <f t="shared" si="36"/>
        <v>0</v>
      </c>
      <c r="R63" s="30">
        <f t="shared" si="143"/>
        <v>0</v>
      </c>
      <c r="S63" s="103">
        <f t="shared" si="144"/>
        <v>0</v>
      </c>
      <c r="T63" s="113">
        <f t="shared" si="18"/>
        <v>0.1</v>
      </c>
      <c r="U63" s="111">
        <f t="shared" si="133"/>
        <v>16</v>
      </c>
      <c r="V63" s="111">
        <v>252</v>
      </c>
      <c r="W63" s="110">
        <f t="shared" si="6"/>
        <v>1.0060697869999999</v>
      </c>
      <c r="X63" s="103">
        <f t="shared" si="7"/>
        <v>6.1184056199999999</v>
      </c>
      <c r="Y63" s="103">
        <f t="shared" si="8"/>
        <v>0</v>
      </c>
      <c r="Z63" s="114" t="str">
        <f t="shared" si="27"/>
        <v>A+J=</v>
      </c>
      <c r="AA63" s="108">
        <f t="shared" si="28"/>
        <v>44186</v>
      </c>
      <c r="AB63" s="4"/>
      <c r="AC63" s="115">
        <f t="shared" si="29"/>
        <v>52</v>
      </c>
      <c r="AD63" s="121">
        <f t="shared" si="150"/>
        <v>45708</v>
      </c>
      <c r="AE63" s="117">
        <f t="shared" si="104"/>
        <v>77.174380330000218</v>
      </c>
      <c r="AF63" s="119">
        <f t="shared" si="151"/>
        <v>23</v>
      </c>
      <c r="AG63" s="128">
        <f t="shared" si="105"/>
        <v>0.75766741999999998</v>
      </c>
      <c r="AH63" s="127">
        <f t="shared" si="106"/>
        <v>9.5461042099999993</v>
      </c>
      <c r="AI63" s="194">
        <v>0.110079</v>
      </c>
      <c r="AJ63" s="117">
        <f t="shared" si="107"/>
        <v>10.30377163</v>
      </c>
      <c r="AK63" s="115">
        <f t="shared" si="35"/>
        <v>52</v>
      </c>
      <c r="AL63" s="124" t="s">
        <v>76</v>
      </c>
      <c r="AM63" s="121">
        <f t="shared" si="108"/>
        <v>45736</v>
      </c>
      <c r="AO63" s="121">
        <f t="shared" si="134"/>
        <v>45736</v>
      </c>
      <c r="AP63" s="160">
        <f>VLOOKUP($AO63,[1]Plan1!$CI$223:$CM$400,2)</f>
        <v>1146.575</v>
      </c>
      <c r="AQ63" s="145">
        <f t="shared" si="21"/>
        <v>45677</v>
      </c>
      <c r="AR63" s="146">
        <f>VLOOKUP($AO63,[1]Plan1!$CI$223:$CM$400,4)</f>
        <v>1146.575</v>
      </c>
      <c r="AS63" s="145">
        <f t="shared" si="22"/>
        <v>45708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5" x14ac:dyDescent="0.25">
      <c r="A64" s="102">
        <f t="shared" si="10"/>
        <v>44178</v>
      </c>
      <c r="B64" s="103">
        <f t="shared" si="0"/>
        <v>1014.12834565</v>
      </c>
      <c r="C64" s="103">
        <f t="shared" si="24"/>
        <v>978.19399999999996</v>
      </c>
      <c r="D64" s="104">
        <f t="shared" si="11"/>
        <v>868.44200000000001</v>
      </c>
      <c r="E64" s="105">
        <f t="shared" si="128"/>
        <v>896.505</v>
      </c>
      <c r="F64" s="106">
        <f t="shared" si="129"/>
        <v>44124</v>
      </c>
      <c r="G64" s="107">
        <f t="shared" si="1"/>
        <v>3.2314190239532303E-2</v>
      </c>
      <c r="H64" s="108">
        <f t="shared" si="26"/>
        <v>44186</v>
      </c>
      <c r="I64" s="108">
        <f t="shared" si="13"/>
        <v>44186</v>
      </c>
      <c r="J64" s="109">
        <f t="shared" si="14"/>
        <v>21</v>
      </c>
      <c r="K64" s="109">
        <f t="shared" si="149"/>
        <v>16</v>
      </c>
      <c r="L64" s="8">
        <f t="shared" si="15"/>
        <v>1.0245268599999999</v>
      </c>
      <c r="M64" s="110">
        <f t="shared" si="152"/>
        <v>1.0058112100000001</v>
      </c>
      <c r="N64" s="110">
        <f t="shared" si="131"/>
        <v>1.0058112100000001</v>
      </c>
      <c r="O64" s="103">
        <f t="shared" si="132"/>
        <v>1.0304806</v>
      </c>
      <c r="P64" s="103">
        <f t="shared" si="4"/>
        <v>1008.0099400300001</v>
      </c>
      <c r="Q64" s="11">
        <f t="shared" si="36"/>
        <v>0</v>
      </c>
      <c r="R64" s="30">
        <f t="shared" si="143"/>
        <v>0</v>
      </c>
      <c r="S64" s="103">
        <f t="shared" si="144"/>
        <v>0</v>
      </c>
      <c r="T64" s="113">
        <f t="shared" si="18"/>
        <v>0.1</v>
      </c>
      <c r="U64" s="111">
        <f t="shared" si="133"/>
        <v>16</v>
      </c>
      <c r="V64" s="111">
        <v>252</v>
      </c>
      <c r="W64" s="110">
        <f t="shared" si="6"/>
        <v>1.0060697869999999</v>
      </c>
      <c r="X64" s="103">
        <f t="shared" si="7"/>
        <v>6.1184056199999999</v>
      </c>
      <c r="Y64" s="103">
        <f t="shared" si="8"/>
        <v>0</v>
      </c>
      <c r="Z64" s="114" t="str">
        <f t="shared" si="27"/>
        <v>A+J=</v>
      </c>
      <c r="AA64" s="108">
        <f t="shared" si="28"/>
        <v>44186</v>
      </c>
      <c r="AB64" s="4"/>
      <c r="AC64" s="115">
        <f t="shared" si="29"/>
        <v>53</v>
      </c>
      <c r="AD64" s="121">
        <f t="shared" si="150"/>
        <v>45736</v>
      </c>
      <c r="AE64" s="117">
        <f t="shared" si="104"/>
        <v>68.540187840000215</v>
      </c>
      <c r="AF64" s="119">
        <f t="shared" si="151"/>
        <v>18</v>
      </c>
      <c r="AG64" s="128">
        <f t="shared" si="105"/>
        <v>0.52718560000000003</v>
      </c>
      <c r="AH64" s="127">
        <f t="shared" si="106"/>
        <v>8.6341924900000002</v>
      </c>
      <c r="AI64" s="194">
        <v>0.11187899999999999</v>
      </c>
      <c r="AJ64" s="117">
        <f t="shared" si="107"/>
        <v>9.1613780899999995</v>
      </c>
      <c r="AK64" s="115">
        <f t="shared" si="35"/>
        <v>53</v>
      </c>
      <c r="AL64" s="124" t="s">
        <v>76</v>
      </c>
      <c r="AM64" s="121">
        <f t="shared" si="108"/>
        <v>45769</v>
      </c>
      <c r="AO64" s="121">
        <f t="shared" si="134"/>
        <v>45769</v>
      </c>
      <c r="AP64" s="160">
        <f>VLOOKUP($AO64,[1]Plan1!$CI$223:$CM$400,2)</f>
        <v>1146.575</v>
      </c>
      <c r="AQ64" s="145">
        <f t="shared" si="21"/>
        <v>45710</v>
      </c>
      <c r="AR64" s="146">
        <f>VLOOKUP($AO64,[1]Plan1!$CI$223:$CM$400,4)</f>
        <v>1146.575</v>
      </c>
      <c r="AS64" s="145">
        <f t="shared" si="22"/>
        <v>45738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5" x14ac:dyDescent="0.25">
      <c r="A65" s="102">
        <f t="shared" si="10"/>
        <v>44179</v>
      </c>
      <c r="B65" s="103">
        <f t="shared" si="0"/>
        <v>1014.12834565</v>
      </c>
      <c r="C65" s="103">
        <f t="shared" si="24"/>
        <v>978.19399999999996</v>
      </c>
      <c r="D65" s="104">
        <f t="shared" si="11"/>
        <v>868.44200000000001</v>
      </c>
      <c r="E65" s="105">
        <f t="shared" si="128"/>
        <v>896.505</v>
      </c>
      <c r="F65" s="106">
        <f t="shared" si="129"/>
        <v>44124</v>
      </c>
      <c r="G65" s="107">
        <f t="shared" si="1"/>
        <v>3.2314190239532303E-2</v>
      </c>
      <c r="H65" s="108">
        <f t="shared" si="26"/>
        <v>44186</v>
      </c>
      <c r="I65" s="108">
        <f t="shared" si="13"/>
        <v>44186</v>
      </c>
      <c r="J65" s="109">
        <f t="shared" si="14"/>
        <v>21</v>
      </c>
      <c r="K65" s="109">
        <f t="shared" si="149"/>
        <v>16</v>
      </c>
      <c r="L65" s="8">
        <f t="shared" si="15"/>
        <v>1.0245268599999999</v>
      </c>
      <c r="M65" s="110">
        <f t="shared" si="152"/>
        <v>1.0058112100000001</v>
      </c>
      <c r="N65" s="110">
        <f t="shared" si="131"/>
        <v>1.0058112100000001</v>
      </c>
      <c r="O65" s="103">
        <f t="shared" si="132"/>
        <v>1.0304806</v>
      </c>
      <c r="P65" s="103">
        <f t="shared" si="4"/>
        <v>1008.0099400300001</v>
      </c>
      <c r="Q65" s="11">
        <f t="shared" si="36"/>
        <v>0</v>
      </c>
      <c r="R65" s="30">
        <f t="shared" si="143"/>
        <v>0</v>
      </c>
      <c r="S65" s="103">
        <f t="shared" si="144"/>
        <v>0</v>
      </c>
      <c r="T65" s="113">
        <f t="shared" si="18"/>
        <v>0.1</v>
      </c>
      <c r="U65" s="111">
        <f t="shared" si="133"/>
        <v>16</v>
      </c>
      <c r="V65" s="111">
        <v>252</v>
      </c>
      <c r="W65" s="110">
        <f t="shared" si="6"/>
        <v>1.0060697869999999</v>
      </c>
      <c r="X65" s="103">
        <f t="shared" si="7"/>
        <v>6.1184056199999999</v>
      </c>
      <c r="Y65" s="103">
        <f t="shared" si="8"/>
        <v>0</v>
      </c>
      <c r="Z65" s="114" t="str">
        <f t="shared" si="27"/>
        <v>A+J=</v>
      </c>
      <c r="AA65" s="108">
        <f t="shared" si="28"/>
        <v>44186</v>
      </c>
      <c r="AB65" s="4"/>
      <c r="AC65" s="115">
        <f t="shared" si="29"/>
        <v>54</v>
      </c>
      <c r="AD65" s="121">
        <f t="shared" si="150"/>
        <v>45769</v>
      </c>
      <c r="AE65" s="117">
        <f t="shared" si="104"/>
        <v>61.043125020000218</v>
      </c>
      <c r="AF65" s="119">
        <f t="shared" si="151"/>
        <v>21</v>
      </c>
      <c r="AG65" s="128">
        <f t="shared" si="105"/>
        <v>0.54654904999999998</v>
      </c>
      <c r="AH65" s="127">
        <f t="shared" si="106"/>
        <v>7.49706282</v>
      </c>
      <c r="AI65" s="194">
        <v>0.10938199999999999</v>
      </c>
      <c r="AJ65" s="117">
        <f t="shared" si="107"/>
        <v>8.0436118699999994</v>
      </c>
      <c r="AK65" s="115">
        <f t="shared" si="35"/>
        <v>54</v>
      </c>
      <c r="AL65" s="124" t="s">
        <v>76</v>
      </c>
      <c r="AM65" s="121">
        <f t="shared" si="108"/>
        <v>45797</v>
      </c>
      <c r="AO65" s="121">
        <f t="shared" si="134"/>
        <v>45797</v>
      </c>
      <c r="AP65" s="160">
        <f>VLOOKUP($AO65,[1]Plan1!$CI$223:$CM$400,2)</f>
        <v>1146.575</v>
      </c>
      <c r="AQ65" s="145">
        <f t="shared" si="21"/>
        <v>45736</v>
      </c>
      <c r="AR65" s="146">
        <f>VLOOKUP($AO65,[1]Plan1!$CI$223:$CM$400,4)</f>
        <v>1146.575</v>
      </c>
      <c r="AS65" s="145">
        <f t="shared" si="22"/>
        <v>45767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5" x14ac:dyDescent="0.25">
      <c r="A66" s="102">
        <f t="shared" si="10"/>
        <v>44180</v>
      </c>
      <c r="B66" s="103">
        <f t="shared" si="0"/>
        <v>1016.04954546</v>
      </c>
      <c r="C66" s="103">
        <f t="shared" si="24"/>
        <v>978.19399999999996</v>
      </c>
      <c r="D66" s="104">
        <f t="shared" si="11"/>
        <v>868.44200000000001</v>
      </c>
      <c r="E66" s="105">
        <f t="shared" si="128"/>
        <v>896.505</v>
      </c>
      <c r="F66" s="106">
        <f t="shared" si="129"/>
        <v>44124</v>
      </c>
      <c r="G66" s="107">
        <f t="shared" si="1"/>
        <v>3.2314190239532303E-2</v>
      </c>
      <c r="H66" s="108">
        <f t="shared" si="26"/>
        <v>44186</v>
      </c>
      <c r="I66" s="108">
        <f t="shared" si="13"/>
        <v>44186</v>
      </c>
      <c r="J66" s="109">
        <f t="shared" si="14"/>
        <v>21</v>
      </c>
      <c r="K66" s="109">
        <f t="shared" si="149"/>
        <v>17</v>
      </c>
      <c r="L66" s="8">
        <f t="shared" si="15"/>
        <v>1.02607961</v>
      </c>
      <c r="M66" s="110">
        <f t="shared" si="152"/>
        <v>1.0058112100000001</v>
      </c>
      <c r="N66" s="110">
        <f t="shared" si="131"/>
        <v>1.0058112100000001</v>
      </c>
      <c r="O66" s="103">
        <f t="shared" si="132"/>
        <v>1.0320423700000001</v>
      </c>
      <c r="P66" s="103">
        <f t="shared" si="4"/>
        <v>1009.53765407</v>
      </c>
      <c r="Q66" s="11">
        <f t="shared" si="36"/>
        <v>0</v>
      </c>
      <c r="R66" s="30">
        <f t="shared" si="143"/>
        <v>0</v>
      </c>
      <c r="S66" s="103">
        <f t="shared" si="144"/>
        <v>0</v>
      </c>
      <c r="T66" s="113">
        <f t="shared" si="18"/>
        <v>0.1</v>
      </c>
      <c r="U66" s="111">
        <f t="shared" si="133"/>
        <v>17</v>
      </c>
      <c r="V66" s="111">
        <v>252</v>
      </c>
      <c r="W66" s="110">
        <f t="shared" si="6"/>
        <v>1.00645037</v>
      </c>
      <c r="X66" s="103">
        <f t="shared" si="7"/>
        <v>6.5118913899999997</v>
      </c>
      <c r="Y66" s="103">
        <f t="shared" si="8"/>
        <v>0</v>
      </c>
      <c r="Z66" s="114" t="str">
        <f t="shared" si="27"/>
        <v>A+J=</v>
      </c>
      <c r="AA66" s="108">
        <f t="shared" si="28"/>
        <v>44186</v>
      </c>
      <c r="AB66" s="4"/>
      <c r="AC66" s="115">
        <f t="shared" si="29"/>
        <v>55</v>
      </c>
      <c r="AD66" s="121">
        <f t="shared" si="150"/>
        <v>45797</v>
      </c>
      <c r="AE66" s="117">
        <f t="shared" si="104"/>
        <v>54.158070950000216</v>
      </c>
      <c r="AF66" s="119">
        <f t="shared" si="151"/>
        <v>19</v>
      </c>
      <c r="AG66" s="128">
        <f t="shared" si="105"/>
        <v>0.44024099999999999</v>
      </c>
      <c r="AH66" s="127">
        <f t="shared" si="106"/>
        <v>6.8850540699999998</v>
      </c>
      <c r="AI66" s="194">
        <v>0.11279</v>
      </c>
      <c r="AJ66" s="117">
        <f t="shared" si="107"/>
        <v>7.3252950700000001</v>
      </c>
      <c r="AK66" s="115">
        <f t="shared" si="35"/>
        <v>55</v>
      </c>
      <c r="AL66" s="124" t="s">
        <v>76</v>
      </c>
      <c r="AM66" s="121">
        <f t="shared" si="108"/>
        <v>45828</v>
      </c>
      <c r="AO66" s="121">
        <f t="shared" si="134"/>
        <v>45828</v>
      </c>
      <c r="AP66" s="160">
        <f>VLOOKUP($AO66,[1]Plan1!$CI$223:$CM$400,2)</f>
        <v>1146.575</v>
      </c>
      <c r="AQ66" s="145">
        <f t="shared" si="21"/>
        <v>45767</v>
      </c>
      <c r="AR66" s="146">
        <f>VLOOKUP($AO66,[1]Plan1!$CI$223:$CM$400,4)</f>
        <v>1146.575</v>
      </c>
      <c r="AS66" s="145">
        <f t="shared" si="22"/>
        <v>45797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5" x14ac:dyDescent="0.25">
      <c r="A67" s="102">
        <f t="shared" si="10"/>
        <v>44181</v>
      </c>
      <c r="B67" s="103">
        <f t="shared" si="0"/>
        <v>1017.97438686</v>
      </c>
      <c r="C67" s="103">
        <f t="shared" si="24"/>
        <v>978.19399999999996</v>
      </c>
      <c r="D67" s="104">
        <f t="shared" si="11"/>
        <v>868.44200000000001</v>
      </c>
      <c r="E67" s="105">
        <f t="shared" si="128"/>
        <v>896.505</v>
      </c>
      <c r="F67" s="106">
        <f t="shared" si="129"/>
        <v>44124</v>
      </c>
      <c r="G67" s="107">
        <f t="shared" si="1"/>
        <v>3.2314190239532303E-2</v>
      </c>
      <c r="H67" s="108">
        <f t="shared" si="26"/>
        <v>44186</v>
      </c>
      <c r="I67" s="108">
        <f t="shared" si="13"/>
        <v>44186</v>
      </c>
      <c r="J67" s="109">
        <f t="shared" si="14"/>
        <v>21</v>
      </c>
      <c r="K67" s="109">
        <f t="shared" si="149"/>
        <v>18</v>
      </c>
      <c r="L67" s="8">
        <f t="shared" si="15"/>
        <v>1.0276347100000001</v>
      </c>
      <c r="M67" s="110">
        <f t="shared" si="152"/>
        <v>1.0058112100000001</v>
      </c>
      <c r="N67" s="110">
        <f t="shared" si="131"/>
        <v>1.0058112100000001</v>
      </c>
      <c r="O67" s="103">
        <f t="shared" si="132"/>
        <v>1.03360651</v>
      </c>
      <c r="P67" s="103">
        <f t="shared" si="4"/>
        <v>1011.06768644</v>
      </c>
      <c r="Q67" s="11">
        <f t="shared" si="36"/>
        <v>0</v>
      </c>
      <c r="R67" s="30">
        <f t="shared" si="143"/>
        <v>0</v>
      </c>
      <c r="S67" s="103">
        <f t="shared" si="144"/>
        <v>0</v>
      </c>
      <c r="T67" s="113">
        <f t="shared" si="18"/>
        <v>0.1</v>
      </c>
      <c r="U67" s="111">
        <f t="shared" si="133"/>
        <v>18</v>
      </c>
      <c r="V67" s="111">
        <v>252</v>
      </c>
      <c r="W67" s="110">
        <f t="shared" si="6"/>
        <v>1.006831096</v>
      </c>
      <c r="X67" s="103">
        <f t="shared" si="7"/>
        <v>6.90670042</v>
      </c>
      <c r="Y67" s="103">
        <f t="shared" si="8"/>
        <v>0</v>
      </c>
      <c r="Z67" s="114" t="str">
        <f t="shared" si="27"/>
        <v>A+J=</v>
      </c>
      <c r="AA67" s="108">
        <f t="shared" si="28"/>
        <v>44186</v>
      </c>
      <c r="AB67" s="4"/>
      <c r="AC67" s="115">
        <f t="shared" si="29"/>
        <v>56</v>
      </c>
      <c r="AD67" s="121">
        <f t="shared" si="150"/>
        <v>45828</v>
      </c>
      <c r="AE67" s="117">
        <f t="shared" si="104"/>
        <v>47.822118230000214</v>
      </c>
      <c r="AF67" s="119">
        <f t="shared" si="151"/>
        <v>22</v>
      </c>
      <c r="AG67" s="128">
        <f t="shared" si="105"/>
        <v>0.45251467000000001</v>
      </c>
      <c r="AH67" s="127">
        <f t="shared" si="106"/>
        <v>6.3359527199999999</v>
      </c>
      <c r="AI67" s="194">
        <v>0.11699</v>
      </c>
      <c r="AJ67" s="117">
        <f t="shared" si="107"/>
        <v>6.7884673900000001</v>
      </c>
      <c r="AK67" s="115">
        <f t="shared" si="35"/>
        <v>56</v>
      </c>
      <c r="AL67" s="124" t="s">
        <v>76</v>
      </c>
      <c r="AM67" s="121">
        <f t="shared" si="108"/>
        <v>45859</v>
      </c>
      <c r="AO67" s="121">
        <f t="shared" si="134"/>
        <v>45859</v>
      </c>
      <c r="AP67" s="160">
        <f>VLOOKUP($AO67,[1]Plan1!$CI$223:$CM$400,2)</f>
        <v>1146.575</v>
      </c>
      <c r="AQ67" s="145">
        <f t="shared" si="21"/>
        <v>45798</v>
      </c>
      <c r="AR67" s="146">
        <f>VLOOKUP($AO67,[1]Plan1!$CI$223:$CM$400,4)</f>
        <v>1146.575</v>
      </c>
      <c r="AS67" s="145">
        <f t="shared" si="22"/>
        <v>45829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5" x14ac:dyDescent="0.25">
      <c r="A68" s="102">
        <f t="shared" si="10"/>
        <v>44182</v>
      </c>
      <c r="B68" s="103">
        <f t="shared" si="0"/>
        <v>1019.9028850200001</v>
      </c>
      <c r="C68" s="103">
        <f t="shared" si="24"/>
        <v>978.19399999999996</v>
      </c>
      <c r="D68" s="104">
        <f t="shared" si="11"/>
        <v>868.44200000000001</v>
      </c>
      <c r="E68" s="105">
        <f t="shared" si="128"/>
        <v>896.505</v>
      </c>
      <c r="F68" s="106">
        <f t="shared" si="129"/>
        <v>44124</v>
      </c>
      <c r="G68" s="107">
        <f t="shared" si="1"/>
        <v>3.2314190239532303E-2</v>
      </c>
      <c r="H68" s="108">
        <f t="shared" si="26"/>
        <v>44186</v>
      </c>
      <c r="I68" s="108">
        <f t="shared" si="13"/>
        <v>44186</v>
      </c>
      <c r="J68" s="109">
        <f t="shared" si="14"/>
        <v>21</v>
      </c>
      <c r="K68" s="109">
        <f t="shared" si="149"/>
        <v>19</v>
      </c>
      <c r="L68" s="8">
        <f t="shared" si="15"/>
        <v>1.0291921799999999</v>
      </c>
      <c r="M68" s="110">
        <f t="shared" si="152"/>
        <v>1.0058112100000001</v>
      </c>
      <c r="N68" s="110">
        <f t="shared" si="131"/>
        <v>1.0058112100000001</v>
      </c>
      <c r="O68" s="103">
        <f t="shared" si="132"/>
        <v>1.0351730299999999</v>
      </c>
      <c r="P68" s="103">
        <f t="shared" si="4"/>
        <v>1012.6000469000001</v>
      </c>
      <c r="Q68" s="11">
        <f t="shared" si="36"/>
        <v>0</v>
      </c>
      <c r="R68" s="30">
        <f t="shared" si="143"/>
        <v>0</v>
      </c>
      <c r="S68" s="103">
        <f t="shared" si="144"/>
        <v>0</v>
      </c>
      <c r="T68" s="113">
        <f t="shared" si="18"/>
        <v>0.1</v>
      </c>
      <c r="U68" s="111">
        <f t="shared" si="133"/>
        <v>19</v>
      </c>
      <c r="V68" s="111">
        <v>252</v>
      </c>
      <c r="W68" s="110">
        <f t="shared" si="6"/>
        <v>1.0072119669999999</v>
      </c>
      <c r="X68" s="103">
        <f t="shared" si="7"/>
        <v>7.3028381199999997</v>
      </c>
      <c r="Y68" s="103">
        <f t="shared" si="8"/>
        <v>0</v>
      </c>
      <c r="Z68" s="114" t="str">
        <f t="shared" si="27"/>
        <v>A+J=</v>
      </c>
      <c r="AA68" s="108">
        <f t="shared" si="28"/>
        <v>44186</v>
      </c>
      <c r="AB68" s="4"/>
      <c r="AC68" s="115">
        <f t="shared" si="29"/>
        <v>57</v>
      </c>
      <c r="AD68" s="121">
        <f t="shared" si="150"/>
        <v>45859</v>
      </c>
      <c r="AE68" s="117">
        <f t="shared" si="104"/>
        <v>41.814273340000213</v>
      </c>
      <c r="AF68" s="119">
        <f t="shared" si="151"/>
        <v>21</v>
      </c>
      <c r="AG68" s="128">
        <f t="shared" si="105"/>
        <v>0.38134025999999999</v>
      </c>
      <c r="AH68" s="127">
        <f t="shared" si="106"/>
        <v>6.0078448900000003</v>
      </c>
      <c r="AI68" s="194">
        <v>0.12562899999999999</v>
      </c>
      <c r="AJ68" s="117">
        <f t="shared" si="107"/>
        <v>6.3891851500000003</v>
      </c>
      <c r="AK68" s="115">
        <f t="shared" si="35"/>
        <v>57</v>
      </c>
      <c r="AL68" s="124" t="s">
        <v>76</v>
      </c>
      <c r="AM68" s="121">
        <f t="shared" si="108"/>
        <v>45889</v>
      </c>
      <c r="AO68" s="121">
        <f t="shared" si="134"/>
        <v>45889</v>
      </c>
      <c r="AP68" s="160">
        <f>VLOOKUP($AO68,[1]Plan1!$CI$223:$CM$400,2)</f>
        <v>1146.575</v>
      </c>
      <c r="AQ68" s="145">
        <f t="shared" si="21"/>
        <v>45828</v>
      </c>
      <c r="AR68" s="146">
        <f>VLOOKUP($AO68,[1]Plan1!$CI$223:$CM$400,4)</f>
        <v>1146.575</v>
      </c>
      <c r="AS68" s="145">
        <f t="shared" si="22"/>
        <v>45858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5" x14ac:dyDescent="0.25">
      <c r="A69" s="102">
        <f t="shared" si="10"/>
        <v>44183</v>
      </c>
      <c r="B69" s="103">
        <f t="shared" si="0"/>
        <v>1021.83502255</v>
      </c>
      <c r="C69" s="103">
        <f t="shared" si="24"/>
        <v>978.19399999999996</v>
      </c>
      <c r="D69" s="104">
        <f t="shared" si="11"/>
        <v>868.44200000000001</v>
      </c>
      <c r="E69" s="105">
        <f t="shared" si="128"/>
        <v>896.505</v>
      </c>
      <c r="F69" s="106">
        <f t="shared" si="129"/>
        <v>44124</v>
      </c>
      <c r="G69" s="107">
        <f t="shared" si="1"/>
        <v>3.2314190239532303E-2</v>
      </c>
      <c r="H69" s="108">
        <f t="shared" si="26"/>
        <v>44186</v>
      </c>
      <c r="I69" s="108">
        <f t="shared" si="13"/>
        <v>44186</v>
      </c>
      <c r="J69" s="109">
        <f t="shared" si="14"/>
        <v>21</v>
      </c>
      <c r="K69" s="109">
        <f t="shared" si="149"/>
        <v>20</v>
      </c>
      <c r="L69" s="8">
        <f t="shared" si="15"/>
        <v>1.0307519999999999</v>
      </c>
      <c r="M69" s="110">
        <f t="shared" si="152"/>
        <v>1.0058112100000001</v>
      </c>
      <c r="N69" s="110">
        <f t="shared" si="131"/>
        <v>1.0058112100000001</v>
      </c>
      <c r="O69" s="103">
        <f t="shared" si="132"/>
        <v>1.0367419099999999</v>
      </c>
      <c r="P69" s="103">
        <f t="shared" si="4"/>
        <v>1014.13471591</v>
      </c>
      <c r="Q69" s="11">
        <f t="shared" si="36"/>
        <v>0</v>
      </c>
      <c r="R69" s="30">
        <f t="shared" si="143"/>
        <v>0</v>
      </c>
      <c r="S69" s="103">
        <f t="shared" si="144"/>
        <v>0</v>
      </c>
      <c r="T69" s="113">
        <f t="shared" si="18"/>
        <v>0.1</v>
      </c>
      <c r="U69" s="111">
        <f t="shared" si="133"/>
        <v>20</v>
      </c>
      <c r="V69" s="111">
        <v>252</v>
      </c>
      <c r="W69" s="110">
        <f t="shared" si="6"/>
        <v>1.007592982</v>
      </c>
      <c r="X69" s="103">
        <f t="shared" si="7"/>
        <v>7.70030664</v>
      </c>
      <c r="Y69" s="103">
        <f t="shared" si="8"/>
        <v>0</v>
      </c>
      <c r="Z69" s="114" t="str">
        <f t="shared" si="27"/>
        <v>A+J=</v>
      </c>
      <c r="AA69" s="108">
        <f t="shared" si="28"/>
        <v>44186</v>
      </c>
      <c r="AB69" s="4"/>
      <c r="AC69" s="115">
        <f t="shared" si="29"/>
        <v>58</v>
      </c>
      <c r="AD69" s="121">
        <f t="shared" si="150"/>
        <v>45889</v>
      </c>
      <c r="AE69" s="117">
        <f t="shared" si="104"/>
        <v>36.306413630000215</v>
      </c>
      <c r="AF69" s="119">
        <f t="shared" si="151"/>
        <v>22</v>
      </c>
      <c r="AG69" s="128">
        <f t="shared" si="105"/>
        <v>0.34937677</v>
      </c>
      <c r="AH69" s="127">
        <f t="shared" si="106"/>
        <v>5.50785971</v>
      </c>
      <c r="AI69" s="194">
        <v>0.13172200000000001</v>
      </c>
      <c r="AJ69" s="117">
        <f t="shared" si="107"/>
        <v>5.8572364800000001</v>
      </c>
      <c r="AK69" s="115">
        <f t="shared" si="35"/>
        <v>58</v>
      </c>
      <c r="AL69" s="124" t="s">
        <v>76</v>
      </c>
      <c r="AM69" s="121">
        <f t="shared" si="108"/>
        <v>45922</v>
      </c>
      <c r="AO69" s="121">
        <f t="shared" si="134"/>
        <v>45922</v>
      </c>
      <c r="AP69" s="160">
        <f>VLOOKUP($AO69,[1]Plan1!$CI$223:$CM$400,2)</f>
        <v>1146.575</v>
      </c>
      <c r="AQ69" s="145">
        <f t="shared" si="21"/>
        <v>45860</v>
      </c>
      <c r="AR69" s="146">
        <f>VLOOKUP($AO69,[1]Plan1!$CI$223:$CM$400,4)</f>
        <v>1146.575</v>
      </c>
      <c r="AS69" s="145">
        <f t="shared" si="22"/>
        <v>45891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5" x14ac:dyDescent="0.25">
      <c r="A70" s="102">
        <f t="shared" si="10"/>
        <v>44184</v>
      </c>
      <c r="B70" s="103">
        <f t="shared" si="0"/>
        <v>1023.7708312999999</v>
      </c>
      <c r="C70" s="103">
        <f t="shared" si="24"/>
        <v>978.19399999999996</v>
      </c>
      <c r="D70" s="104">
        <f t="shared" si="11"/>
        <v>868.44200000000001</v>
      </c>
      <c r="E70" s="105">
        <f t="shared" si="128"/>
        <v>896.505</v>
      </c>
      <c r="F70" s="106">
        <f t="shared" si="129"/>
        <v>44124</v>
      </c>
      <c r="G70" s="107">
        <f t="shared" si="1"/>
        <v>3.2314190239532303E-2</v>
      </c>
      <c r="H70" s="108">
        <f t="shared" si="26"/>
        <v>44186</v>
      </c>
      <c r="I70" s="108">
        <f t="shared" si="13"/>
        <v>44186</v>
      </c>
      <c r="J70" s="109">
        <f t="shared" si="14"/>
        <v>21</v>
      </c>
      <c r="K70" s="109">
        <f t="shared" si="149"/>
        <v>21</v>
      </c>
      <c r="L70" s="8">
        <f t="shared" si="15"/>
        <v>1.0323141899999999</v>
      </c>
      <c r="M70" s="110">
        <f t="shared" si="152"/>
        <v>1.0058112100000001</v>
      </c>
      <c r="N70" s="110">
        <f t="shared" si="131"/>
        <v>1.0058112100000001</v>
      </c>
      <c r="O70" s="103">
        <f t="shared" si="132"/>
        <v>1.0383131800000001</v>
      </c>
      <c r="P70" s="103">
        <f t="shared" si="4"/>
        <v>1015.67172279</v>
      </c>
      <c r="Q70" s="11">
        <f t="shared" si="36"/>
        <v>0</v>
      </c>
      <c r="R70" s="30">
        <f t="shared" si="143"/>
        <v>0</v>
      </c>
      <c r="S70" s="103">
        <f t="shared" si="144"/>
        <v>0</v>
      </c>
      <c r="T70" s="113">
        <f t="shared" si="18"/>
        <v>0.1</v>
      </c>
      <c r="U70" s="111">
        <f t="shared" si="133"/>
        <v>21</v>
      </c>
      <c r="V70" s="111">
        <v>252</v>
      </c>
      <c r="W70" s="110">
        <f t="shared" si="6"/>
        <v>1.00797414</v>
      </c>
      <c r="X70" s="103">
        <f t="shared" si="7"/>
        <v>8.0991085100000006</v>
      </c>
      <c r="Y70" s="103">
        <f t="shared" si="8"/>
        <v>0</v>
      </c>
      <c r="Z70" s="114" t="str">
        <f t="shared" si="27"/>
        <v>A+J=</v>
      </c>
      <c r="AA70" s="108">
        <f t="shared" si="28"/>
        <v>44186</v>
      </c>
      <c r="AB70" s="4"/>
      <c r="AC70" s="115">
        <f t="shared" si="29"/>
        <v>59</v>
      </c>
      <c r="AD70" s="121">
        <f t="shared" si="150"/>
        <v>45922</v>
      </c>
      <c r="AE70" s="117">
        <f t="shared" si="104"/>
        <v>31.039405900000215</v>
      </c>
      <c r="AF70" s="119">
        <f t="shared" si="151"/>
        <v>23</v>
      </c>
      <c r="AG70" s="128">
        <f t="shared" si="105"/>
        <v>0.31720516999999998</v>
      </c>
      <c r="AH70" s="127">
        <f t="shared" si="106"/>
        <v>5.2670077300000004</v>
      </c>
      <c r="AI70" s="194">
        <v>0.14507100000000001</v>
      </c>
      <c r="AJ70" s="117">
        <f t="shared" si="107"/>
        <v>5.5842129000000007</v>
      </c>
      <c r="AK70" s="115">
        <f t="shared" si="35"/>
        <v>59</v>
      </c>
      <c r="AL70" s="124" t="s">
        <v>76</v>
      </c>
      <c r="AM70" s="121">
        <f t="shared" si="108"/>
        <v>45950</v>
      </c>
      <c r="AO70" s="121">
        <f t="shared" si="134"/>
        <v>45950</v>
      </c>
      <c r="AP70" s="160">
        <f>VLOOKUP($AO70,[1]Plan1!$CI$223:$CM$400,2)</f>
        <v>1146.575</v>
      </c>
      <c r="AQ70" s="145">
        <f t="shared" si="21"/>
        <v>45889</v>
      </c>
      <c r="AR70" s="146">
        <f>VLOOKUP($AO70,[1]Plan1!$CI$223:$CM$400,4)</f>
        <v>1146.575</v>
      </c>
      <c r="AS70" s="145">
        <f t="shared" si="22"/>
        <v>45920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5" x14ac:dyDescent="0.25">
      <c r="A71" s="102">
        <f t="shared" si="10"/>
        <v>44185</v>
      </c>
      <c r="B71" s="103">
        <f t="shared" si="0"/>
        <v>1023.7708312999999</v>
      </c>
      <c r="C71" s="103">
        <f t="shared" si="24"/>
        <v>978.19399999999996</v>
      </c>
      <c r="D71" s="104">
        <f t="shared" si="11"/>
        <v>868.44200000000001</v>
      </c>
      <c r="E71" s="105">
        <f t="shared" si="128"/>
        <v>896.505</v>
      </c>
      <c r="F71" s="106">
        <f t="shared" si="129"/>
        <v>44124</v>
      </c>
      <c r="G71" s="107">
        <f t="shared" si="1"/>
        <v>3.2314190239532303E-2</v>
      </c>
      <c r="H71" s="108">
        <f t="shared" si="26"/>
        <v>44216</v>
      </c>
      <c r="I71" s="108">
        <f t="shared" si="13"/>
        <v>44186</v>
      </c>
      <c r="J71" s="109">
        <f t="shared" si="14"/>
        <v>21</v>
      </c>
      <c r="K71" s="109">
        <f t="shared" si="149"/>
        <v>21</v>
      </c>
      <c r="L71" s="8">
        <f t="shared" si="15"/>
        <v>1.0323141899999999</v>
      </c>
      <c r="M71" s="110">
        <f t="shared" si="152"/>
        <v>1.0058112100000001</v>
      </c>
      <c r="N71" s="110">
        <f t="shared" si="131"/>
        <v>1.0058112100000001</v>
      </c>
      <c r="O71" s="103">
        <f t="shared" si="132"/>
        <v>1.0383131800000001</v>
      </c>
      <c r="P71" s="103">
        <f t="shared" si="4"/>
        <v>1015.67172279</v>
      </c>
      <c r="Q71" s="11">
        <f t="shared" si="36"/>
        <v>0</v>
      </c>
      <c r="R71" s="30">
        <f t="shared" si="143"/>
        <v>0</v>
      </c>
      <c r="S71" s="103">
        <f t="shared" si="144"/>
        <v>0</v>
      </c>
      <c r="T71" s="113">
        <f t="shared" si="18"/>
        <v>0.1</v>
      </c>
      <c r="U71" s="111">
        <f t="shared" si="133"/>
        <v>21</v>
      </c>
      <c r="V71" s="111">
        <v>252</v>
      </c>
      <c r="W71" s="110">
        <f t="shared" si="6"/>
        <v>1.00797414</v>
      </c>
      <c r="X71" s="103">
        <f t="shared" si="7"/>
        <v>8.0991085100000006</v>
      </c>
      <c r="Y71" s="103">
        <f t="shared" si="8"/>
        <v>0</v>
      </c>
      <c r="Z71" s="114" t="str">
        <f t="shared" si="27"/>
        <v>A+J=</v>
      </c>
      <c r="AA71" s="108">
        <f t="shared" si="28"/>
        <v>44186</v>
      </c>
      <c r="AB71" s="4"/>
      <c r="AC71" s="115">
        <f t="shared" si="29"/>
        <v>60</v>
      </c>
      <c r="AD71" s="121">
        <f t="shared" si="150"/>
        <v>45950</v>
      </c>
      <c r="AE71" s="117">
        <f t="shared" si="104"/>
        <v>26.061926770000216</v>
      </c>
      <c r="AF71" s="119">
        <f t="shared" si="151"/>
        <v>20</v>
      </c>
      <c r="AG71" s="128">
        <f t="shared" si="105"/>
        <v>0.23568164999999999</v>
      </c>
      <c r="AH71" s="127">
        <f t="shared" si="106"/>
        <v>4.9774791299999999</v>
      </c>
      <c r="AI71" s="194">
        <v>0.16036</v>
      </c>
      <c r="AJ71" s="117">
        <f t="shared" si="107"/>
        <v>5.2131607799999999</v>
      </c>
      <c r="AK71" s="115">
        <f t="shared" si="35"/>
        <v>60</v>
      </c>
      <c r="AL71" s="124" t="s">
        <v>76</v>
      </c>
      <c r="AM71" s="121">
        <f t="shared" si="108"/>
        <v>45982</v>
      </c>
      <c r="AO71" s="121">
        <f t="shared" si="134"/>
        <v>45982</v>
      </c>
      <c r="AP71" s="160">
        <f>VLOOKUP($AO71,[1]Plan1!$CI$223:$CM$400,2)</f>
        <v>1146.575</v>
      </c>
      <c r="AQ71" s="145">
        <f t="shared" si="21"/>
        <v>45921</v>
      </c>
      <c r="AR71" s="146">
        <f>VLOOKUP($AO71,[1]Plan1!$CI$223:$CM$400,4)</f>
        <v>1146.575</v>
      </c>
      <c r="AS71" s="145">
        <f t="shared" si="22"/>
        <v>45951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5" x14ac:dyDescent="0.25">
      <c r="A72" s="102">
        <f t="shared" si="10"/>
        <v>44186</v>
      </c>
      <c r="B72" s="103">
        <f t="shared" si="0"/>
        <v>1023.7708312999999</v>
      </c>
      <c r="C72" s="103">
        <f t="shared" si="24"/>
        <v>978.19399999999996</v>
      </c>
      <c r="D72" s="104">
        <f t="shared" si="11"/>
        <v>868.44200000000001</v>
      </c>
      <c r="E72" s="105">
        <f t="shared" si="128"/>
        <v>896.505</v>
      </c>
      <c r="F72" s="106">
        <f t="shared" si="129"/>
        <v>44124</v>
      </c>
      <c r="G72" s="107">
        <f t="shared" si="1"/>
        <v>3.2314190239532303E-2</v>
      </c>
      <c r="H72" s="108">
        <f t="shared" si="26"/>
        <v>44216</v>
      </c>
      <c r="I72" s="108">
        <f t="shared" si="13"/>
        <v>44186</v>
      </c>
      <c r="J72" s="109">
        <f t="shared" si="14"/>
        <v>21</v>
      </c>
      <c r="K72" s="109">
        <f t="shared" si="149"/>
        <v>21</v>
      </c>
      <c r="L72" s="8">
        <f t="shared" si="15"/>
        <v>1.0323141899999999</v>
      </c>
      <c r="M72" s="110">
        <f t="shared" si="152"/>
        <v>1.0058112100000001</v>
      </c>
      <c r="N72" s="110">
        <f t="shared" si="131"/>
        <v>1.0058112100000001</v>
      </c>
      <c r="O72" s="103">
        <f t="shared" si="132"/>
        <v>1.0383131800000001</v>
      </c>
      <c r="P72" s="103">
        <f t="shared" si="4"/>
        <v>1015.67172279</v>
      </c>
      <c r="Q72" s="11">
        <f t="shared" si="36"/>
        <v>2</v>
      </c>
      <c r="R72" s="191">
        <f>S72/P72</f>
        <v>2.7496519931936976E-2</v>
      </c>
      <c r="S72" s="192">
        <v>27.927437770000001</v>
      </c>
      <c r="T72" s="113">
        <f t="shared" si="18"/>
        <v>0.1</v>
      </c>
      <c r="U72" s="111">
        <f t="shared" si="133"/>
        <v>21</v>
      </c>
      <c r="V72" s="111">
        <v>252</v>
      </c>
      <c r="W72" s="110">
        <f t="shared" si="6"/>
        <v>1.00797414</v>
      </c>
      <c r="X72" s="103">
        <f t="shared" si="7"/>
        <v>8.0991085100000006</v>
      </c>
      <c r="Y72" s="103">
        <f t="shared" si="8"/>
        <v>36.026546280000005</v>
      </c>
      <c r="Z72" s="114" t="str">
        <f t="shared" si="27"/>
        <v>A+J=</v>
      </c>
      <c r="AA72" s="108">
        <f t="shared" si="28"/>
        <v>44186</v>
      </c>
      <c r="AB72" s="4"/>
      <c r="AC72" s="115">
        <f t="shared" si="29"/>
        <v>61</v>
      </c>
      <c r="AD72" s="121">
        <f t="shared" si="150"/>
        <v>45982</v>
      </c>
      <c r="AE72" s="117">
        <f t="shared" si="104"/>
        <v>21.391785870000216</v>
      </c>
      <c r="AF72" s="119">
        <f t="shared" si="151"/>
        <v>23</v>
      </c>
      <c r="AG72" s="128">
        <f t="shared" si="105"/>
        <v>0.22770020999999999</v>
      </c>
      <c r="AH72" s="127">
        <f t="shared" si="106"/>
        <v>4.6701408999999998</v>
      </c>
      <c r="AI72" s="194">
        <v>0.17919399999999999</v>
      </c>
      <c r="AJ72" s="117">
        <f t="shared" si="107"/>
        <v>4.8978411099999999</v>
      </c>
      <c r="AK72" s="115">
        <f t="shared" si="35"/>
        <v>61</v>
      </c>
      <c r="AL72" s="124" t="s">
        <v>76</v>
      </c>
      <c r="AM72" s="121">
        <f t="shared" si="108"/>
        <v>46013</v>
      </c>
      <c r="AO72" s="121">
        <f t="shared" si="134"/>
        <v>46013</v>
      </c>
      <c r="AP72" s="160">
        <f>VLOOKUP($AO72,[1]Plan1!$CI$223:$CM$400,2)</f>
        <v>1146.575</v>
      </c>
      <c r="AQ72" s="145">
        <f t="shared" si="21"/>
        <v>45952</v>
      </c>
      <c r="AR72" s="146">
        <f>VLOOKUP($AO72,[1]Plan1!$CI$223:$CM$400,4)</f>
        <v>1146.575</v>
      </c>
      <c r="AS72" s="145">
        <f t="shared" si="22"/>
        <v>45983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5" x14ac:dyDescent="0.25">
      <c r="A73" s="102">
        <f t="shared" si="10"/>
        <v>44187</v>
      </c>
      <c r="B73" s="103">
        <f t="shared" si="0"/>
        <v>989.71247411000002</v>
      </c>
      <c r="C73" s="103">
        <f t="shared" si="24"/>
        <v>951.29706919</v>
      </c>
      <c r="D73" s="104">
        <f t="shared" si="11"/>
        <v>896.505</v>
      </c>
      <c r="E73" s="105">
        <f t="shared" si="128"/>
        <v>925.88699999999994</v>
      </c>
      <c r="F73" s="106">
        <f t="shared" si="129"/>
        <v>44156</v>
      </c>
      <c r="G73" s="107">
        <f t="shared" si="1"/>
        <v>3.2773938795656488E-2</v>
      </c>
      <c r="H73" s="108">
        <f t="shared" si="26"/>
        <v>44216</v>
      </c>
      <c r="I73" s="108">
        <f t="shared" si="13"/>
        <v>44216</v>
      </c>
      <c r="J73" s="109">
        <f t="shared" si="14"/>
        <v>20</v>
      </c>
      <c r="K73" s="109">
        <f t="shared" si="149"/>
        <v>1</v>
      </c>
      <c r="L73" s="8">
        <f t="shared" si="15"/>
        <v>1.00161371</v>
      </c>
      <c r="M73" s="110">
        <f t="shared" si="152"/>
        <v>1.0323141899999999</v>
      </c>
      <c r="N73" s="110">
        <f t="shared" si="131"/>
        <v>1.0383131845440698</v>
      </c>
      <c r="O73" s="103">
        <f t="shared" si="132"/>
        <v>1.03998872</v>
      </c>
      <c r="P73" s="103">
        <f t="shared" si="4"/>
        <v>989.33822132</v>
      </c>
      <c r="Q73" s="11">
        <f t="shared" si="36"/>
        <v>0</v>
      </c>
      <c r="R73" s="30">
        <f t="shared" si="143"/>
        <v>0</v>
      </c>
      <c r="S73" s="103">
        <f t="shared" si="144"/>
        <v>0</v>
      </c>
      <c r="T73" s="113">
        <f t="shared" si="18"/>
        <v>0.1</v>
      </c>
      <c r="U73" s="111">
        <f t="shared" si="133"/>
        <v>1</v>
      </c>
      <c r="V73" s="111">
        <v>252</v>
      </c>
      <c r="W73" s="110">
        <f t="shared" si="6"/>
        <v>1.0003782859999999</v>
      </c>
      <c r="X73" s="103">
        <f t="shared" si="7"/>
        <v>0.37425279</v>
      </c>
      <c r="Y73" s="103">
        <f t="shared" si="8"/>
        <v>0</v>
      </c>
      <c r="Z73" s="114" t="str">
        <f t="shared" si="27"/>
        <v>A+J=</v>
      </c>
      <c r="AA73" s="108">
        <f t="shared" si="28"/>
        <v>44216</v>
      </c>
      <c r="AB73" s="4"/>
      <c r="AC73" s="115">
        <f t="shared" si="29"/>
        <v>62</v>
      </c>
      <c r="AD73" s="121">
        <f t="shared" si="150"/>
        <v>46013</v>
      </c>
      <c r="AE73" s="117">
        <f t="shared" si="104"/>
        <v>17.099288730000218</v>
      </c>
      <c r="AF73" s="119">
        <f t="shared" si="151"/>
        <v>21</v>
      </c>
      <c r="AG73" s="128">
        <f t="shared" si="105"/>
        <v>0.17058108999999999</v>
      </c>
      <c r="AH73" s="127">
        <f t="shared" si="106"/>
        <v>4.29249714</v>
      </c>
      <c r="AI73" s="194">
        <v>0.20066099999999998</v>
      </c>
      <c r="AJ73" s="117">
        <f t="shared" si="107"/>
        <v>4.4630782299999998</v>
      </c>
      <c r="AK73" s="115">
        <f t="shared" si="35"/>
        <v>62</v>
      </c>
      <c r="AL73" s="124" t="s">
        <v>76</v>
      </c>
      <c r="AM73" s="121">
        <f t="shared" si="108"/>
        <v>46042</v>
      </c>
      <c r="AO73" s="121">
        <f t="shared" si="134"/>
        <v>46042</v>
      </c>
      <c r="AP73" s="160">
        <f>VLOOKUP($AO73,[1]Plan1!$CI$223:$CM$400,2)</f>
        <v>1146.575</v>
      </c>
      <c r="AQ73" s="145">
        <f t="shared" si="21"/>
        <v>45981</v>
      </c>
      <c r="AR73" s="146">
        <f>VLOOKUP($AO73,[1]Plan1!$CI$223:$CM$400,4)</f>
        <v>1146.575</v>
      </c>
      <c r="AS73" s="145">
        <f t="shared" si="22"/>
        <v>46011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5" x14ac:dyDescent="0.25">
      <c r="A74" s="102">
        <f t="shared" si="10"/>
        <v>44188</v>
      </c>
      <c r="B74" s="103">
        <f t="shared" ref="B74:B137" si="153">(P74+X74)</f>
        <v>991.68458228000009</v>
      </c>
      <c r="C74" s="103">
        <f t="shared" si="24"/>
        <v>951.29706919</v>
      </c>
      <c r="D74" s="104">
        <f t="shared" si="11"/>
        <v>896.505</v>
      </c>
      <c r="E74" s="105">
        <f t="shared" si="128"/>
        <v>925.88699999999994</v>
      </c>
      <c r="F74" s="106">
        <f t="shared" si="129"/>
        <v>44156</v>
      </c>
      <c r="G74" s="107">
        <f t="shared" ref="G74:G137" si="154">(E74/D74)-1</f>
        <v>3.2773938795656488E-2</v>
      </c>
      <c r="H74" s="108">
        <f t="shared" si="26"/>
        <v>44216</v>
      </c>
      <c r="I74" s="108">
        <f t="shared" ref="I74:I137" si="155">IF(A74&gt;I73,H74,I73)</f>
        <v>44216</v>
      </c>
      <c r="J74" s="109">
        <f t="shared" si="14"/>
        <v>20</v>
      </c>
      <c r="K74" s="109">
        <f t="shared" si="149"/>
        <v>2</v>
      </c>
      <c r="L74" s="8">
        <f t="shared" si="15"/>
        <v>1.0032300300000001</v>
      </c>
      <c r="M74" s="110">
        <f t="shared" si="152"/>
        <v>1.0323141899999999</v>
      </c>
      <c r="N74" s="110">
        <f t="shared" si="131"/>
        <v>1.0383131845440698</v>
      </c>
      <c r="O74" s="103">
        <f t="shared" si="132"/>
        <v>1.0416669599999999</v>
      </c>
      <c r="P74" s="103">
        <f t="shared" ref="P74:P137" si="156">TRUNC(C74*O74,8)</f>
        <v>990.93472612000005</v>
      </c>
      <c r="Q74" s="11">
        <f t="shared" si="36"/>
        <v>0</v>
      </c>
      <c r="R74" s="30">
        <f t="shared" si="143"/>
        <v>0</v>
      </c>
      <c r="S74" s="103">
        <f t="shared" si="144"/>
        <v>0</v>
      </c>
      <c r="T74" s="113">
        <f t="shared" si="18"/>
        <v>0.1</v>
      </c>
      <c r="U74" s="111">
        <f t="shared" si="133"/>
        <v>2</v>
      </c>
      <c r="V74" s="111">
        <v>252</v>
      </c>
      <c r="W74" s="110">
        <f t="shared" ref="W74:W137" si="157">ROUND((1+T74)^TRUNC((U74/V74),9),9)</f>
        <v>1.0007567159999999</v>
      </c>
      <c r="X74" s="103">
        <f t="shared" ref="X74:X137" si="158">TRUNC((P74*(W74-1)),8)</f>
        <v>0.74985615999999999</v>
      </c>
      <c r="Y74" s="103">
        <f t="shared" ref="Y74:Y137" si="159">IF(Q74&gt;0,S74+X74,0)</f>
        <v>0</v>
      </c>
      <c r="Z74" s="114" t="str">
        <f t="shared" si="27"/>
        <v>A+J=</v>
      </c>
      <c r="AA74" s="108">
        <f t="shared" si="28"/>
        <v>44216</v>
      </c>
      <c r="AB74" s="4"/>
      <c r="AC74" s="115">
        <f t="shared" si="29"/>
        <v>63</v>
      </c>
      <c r="AD74" s="121">
        <f t="shared" si="150"/>
        <v>46042</v>
      </c>
      <c r="AE74" s="117">
        <f t="shared" si="104"/>
        <v>13.302716560000217</v>
      </c>
      <c r="AF74" s="119">
        <f t="shared" si="151"/>
        <v>19</v>
      </c>
      <c r="AG74" s="128">
        <f t="shared" si="105"/>
        <v>0.1233195</v>
      </c>
      <c r="AH74" s="127">
        <f t="shared" si="106"/>
        <v>3.7965721700000001</v>
      </c>
      <c r="AI74" s="194">
        <v>0.22203099999999998</v>
      </c>
      <c r="AJ74" s="117">
        <f t="shared" si="107"/>
        <v>3.9198916700000002</v>
      </c>
      <c r="AK74" s="115">
        <f t="shared" si="35"/>
        <v>63</v>
      </c>
      <c r="AL74" s="124" t="s">
        <v>76</v>
      </c>
      <c r="AM74" s="121">
        <f t="shared" si="108"/>
        <v>46073</v>
      </c>
      <c r="AO74" s="121">
        <f t="shared" ref="AO74:AO105" si="160">AJ235</f>
        <v>46073</v>
      </c>
      <c r="AP74" s="160">
        <f>VLOOKUP($AO74,[1]Plan1!$CI$223:$CM$400,2)</f>
        <v>1146.575</v>
      </c>
      <c r="AQ74" s="145">
        <f t="shared" si="21"/>
        <v>46011</v>
      </c>
      <c r="AR74" s="146">
        <f>VLOOKUP($AO74,[1]Plan1!$CI$223:$CM$400,4)</f>
        <v>1146.575</v>
      </c>
      <c r="AS74" s="145">
        <f t="shared" si="22"/>
        <v>46042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5" x14ac:dyDescent="0.25">
      <c r="A75" s="102">
        <f t="shared" ref="A75:A138" si="161">(A74+1)</f>
        <v>44189</v>
      </c>
      <c r="B75" s="103">
        <f t="shared" si="153"/>
        <v>993.66063115999998</v>
      </c>
      <c r="C75" s="103">
        <f t="shared" si="24"/>
        <v>951.29706919</v>
      </c>
      <c r="D75" s="104">
        <f t="shared" ref="D75:D138" si="162">IF(E75=E74,D74,E74)</f>
        <v>896.505</v>
      </c>
      <c r="E75" s="105">
        <f t="shared" si="128"/>
        <v>925.88699999999994</v>
      </c>
      <c r="F75" s="106">
        <f t="shared" si="129"/>
        <v>44156</v>
      </c>
      <c r="G75" s="107">
        <f t="shared" si="154"/>
        <v>3.2773938795656488E-2</v>
      </c>
      <c r="H75" s="108">
        <f t="shared" si="26"/>
        <v>44216</v>
      </c>
      <c r="I75" s="108">
        <f t="shared" si="155"/>
        <v>44216</v>
      </c>
      <c r="J75" s="109">
        <f t="shared" ref="J75:J138" si="163">IF(I75=I74,J74,NETWORKDAYS(I74,I75,$AD$171:$AD$502)-1)</f>
        <v>20</v>
      </c>
      <c r="K75" s="109">
        <f t="shared" si="149"/>
        <v>3</v>
      </c>
      <c r="L75" s="8">
        <f t="shared" ref="L75:L138" si="164">IF(E75&lt;D75,1,TRUNC((E75/D75)^TRUNC((K75/J75),9),8))</f>
        <v>1.0048489599999999</v>
      </c>
      <c r="M75" s="110">
        <f t="shared" si="152"/>
        <v>1.0323141899999999</v>
      </c>
      <c r="N75" s="110">
        <f t="shared" si="131"/>
        <v>1.0383131845440698</v>
      </c>
      <c r="O75" s="103">
        <f t="shared" si="132"/>
        <v>1.04334792</v>
      </c>
      <c r="P75" s="103">
        <f t="shared" si="156"/>
        <v>992.53381844</v>
      </c>
      <c r="Q75" s="11">
        <f t="shared" si="36"/>
        <v>0</v>
      </c>
      <c r="R75" s="30">
        <f t="shared" si="143"/>
        <v>0</v>
      </c>
      <c r="S75" s="103">
        <f t="shared" si="144"/>
        <v>0</v>
      </c>
      <c r="T75" s="113">
        <f t="shared" ref="T75:T138" si="165">(T74)</f>
        <v>0.1</v>
      </c>
      <c r="U75" s="111">
        <f t="shared" si="133"/>
        <v>3</v>
      </c>
      <c r="V75" s="111">
        <v>252</v>
      </c>
      <c r="W75" s="110">
        <f t="shared" si="157"/>
        <v>1.001135289</v>
      </c>
      <c r="X75" s="103">
        <f t="shared" si="158"/>
        <v>1.12681272</v>
      </c>
      <c r="Y75" s="103">
        <f t="shared" si="159"/>
        <v>0</v>
      </c>
      <c r="Z75" s="114" t="str">
        <f t="shared" si="27"/>
        <v>A+J=</v>
      </c>
      <c r="AA75" s="108">
        <f t="shared" si="28"/>
        <v>44216</v>
      </c>
      <c r="AB75" s="4"/>
      <c r="AC75" s="115">
        <f t="shared" si="29"/>
        <v>64</v>
      </c>
      <c r="AD75" s="121">
        <f t="shared" si="150"/>
        <v>46073</v>
      </c>
      <c r="AE75" s="117">
        <f t="shared" si="104"/>
        <v>10.260864190000216</v>
      </c>
      <c r="AF75" s="119">
        <f t="shared" si="151"/>
        <v>21</v>
      </c>
      <c r="AG75" s="128">
        <f t="shared" si="105"/>
        <v>0.10607772</v>
      </c>
      <c r="AH75" s="127">
        <f t="shared" si="106"/>
        <v>3.04185237</v>
      </c>
      <c r="AI75" s="194">
        <v>0.22866399999999998</v>
      </c>
      <c r="AJ75" s="117">
        <f t="shared" si="107"/>
        <v>3.14793009</v>
      </c>
      <c r="AK75" s="115">
        <f t="shared" si="35"/>
        <v>64</v>
      </c>
      <c r="AL75" s="124" t="s">
        <v>76</v>
      </c>
      <c r="AM75" s="121">
        <f t="shared" si="108"/>
        <v>46101</v>
      </c>
      <c r="AO75" s="121">
        <f t="shared" si="160"/>
        <v>46101</v>
      </c>
      <c r="AP75" s="160">
        <f>VLOOKUP($AO75,[1]Plan1!$CI$223:$CM$400,2)</f>
        <v>1146.575</v>
      </c>
      <c r="AQ75" s="145">
        <f t="shared" ref="AQ75:AQ120" si="166">EDATE($AO75,-2)</f>
        <v>46042</v>
      </c>
      <c r="AR75" s="146">
        <f>VLOOKUP($AO75,[1]Plan1!$CI$223:$CM$400,4)</f>
        <v>1146.575</v>
      </c>
      <c r="AS75" s="145">
        <f t="shared" ref="AS75:AS120" si="167">EDATE($AO75,-1)</f>
        <v>46073</v>
      </c>
      <c r="AT75" s="147">
        <f t="shared" ref="AT75:AT120" si="168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5" x14ac:dyDescent="0.25">
      <c r="A76" s="102">
        <f t="shared" si="161"/>
        <v>44190</v>
      </c>
      <c r="B76" s="103">
        <f t="shared" si="153"/>
        <v>995.64061487000004</v>
      </c>
      <c r="C76" s="103">
        <f t="shared" ref="C76:C139" si="169">TRUNC(IF(Q75&gt;0,VLOOKUP(A75,$AD$12:$AE$165,2),C75),8)</f>
        <v>951.29706919</v>
      </c>
      <c r="D76" s="104">
        <f t="shared" si="162"/>
        <v>896.505</v>
      </c>
      <c r="E76" s="105">
        <f t="shared" si="128"/>
        <v>925.88699999999994</v>
      </c>
      <c r="F76" s="106">
        <f t="shared" si="129"/>
        <v>44156</v>
      </c>
      <c r="G76" s="107">
        <f t="shared" si="154"/>
        <v>3.2773938795656488E-2</v>
      </c>
      <c r="H76" s="108">
        <f t="shared" ref="H76:H139" si="170">IF(DAY(A76)=H$9,VLOOKUP(A76,AH$118:AN$450,4),H75)</f>
        <v>44216</v>
      </c>
      <c r="I76" s="108">
        <f t="shared" si="155"/>
        <v>44216</v>
      </c>
      <c r="J76" s="109">
        <f t="shared" si="163"/>
        <v>20</v>
      </c>
      <c r="K76" s="109">
        <f t="shared" si="149"/>
        <v>4</v>
      </c>
      <c r="L76" s="8">
        <f t="shared" si="164"/>
        <v>1.0064705</v>
      </c>
      <c r="M76" s="110">
        <f t="shared" si="152"/>
        <v>1.0323141899999999</v>
      </c>
      <c r="N76" s="110">
        <f t="shared" si="131"/>
        <v>1.0383131845440698</v>
      </c>
      <c r="O76" s="103">
        <f t="shared" si="132"/>
        <v>1.04503159</v>
      </c>
      <c r="P76" s="103">
        <f t="shared" si="156"/>
        <v>994.13548877000005</v>
      </c>
      <c r="Q76" s="11">
        <f t="shared" si="36"/>
        <v>0</v>
      </c>
      <c r="R76" s="30">
        <f t="shared" si="143"/>
        <v>0</v>
      </c>
      <c r="S76" s="103">
        <f t="shared" si="144"/>
        <v>0</v>
      </c>
      <c r="T76" s="113">
        <f t="shared" si="165"/>
        <v>0.1</v>
      </c>
      <c r="U76" s="111">
        <f t="shared" si="133"/>
        <v>4</v>
      </c>
      <c r="V76" s="111">
        <v>252</v>
      </c>
      <c r="W76" s="110">
        <f t="shared" si="157"/>
        <v>1.001514005</v>
      </c>
      <c r="X76" s="103">
        <f t="shared" si="158"/>
        <v>1.5051261</v>
      </c>
      <c r="Y76" s="103">
        <f t="shared" si="159"/>
        <v>0</v>
      </c>
      <c r="Z76" s="114" t="str">
        <f t="shared" ref="Z76:Z139" si="171">IF($Q75&gt;0,VLOOKUP($A75,$AD$10:$AM$165,9),Z75)</f>
        <v>A+J=</v>
      </c>
      <c r="AA76" s="108">
        <f t="shared" ref="AA76:AA139" si="172">IF($Q75&gt;0,VLOOKUP($A75,$AD$10:$AM$165,10),AA75)</f>
        <v>44216</v>
      </c>
      <c r="AB76" s="4"/>
      <c r="AC76" s="115">
        <f t="shared" ref="AC76:AC83" si="173">AC75+1</f>
        <v>65</v>
      </c>
      <c r="AD76" s="121">
        <f t="shared" ref="AD76:AD83" si="174">VLOOKUP(AC76,$AG$171:$AK$330,4,FALSE)</f>
        <v>46101</v>
      </c>
      <c r="AE76" s="117">
        <f t="shared" si="104"/>
        <v>8.0953395900002167</v>
      </c>
      <c r="AF76" s="119">
        <f t="shared" ref="AF76:AF83" si="175">NETWORKDAYS(AD75,AD76,AD$171:AD$502)-1</f>
        <v>20</v>
      </c>
      <c r="AG76" s="128">
        <f t="shared" si="105"/>
        <v>7.7910549999999995E-2</v>
      </c>
      <c r="AH76" s="127">
        <f t="shared" si="106"/>
        <v>2.1655245999999999</v>
      </c>
      <c r="AI76" s="194">
        <v>0.21104699999999998</v>
      </c>
      <c r="AJ76" s="117">
        <f t="shared" si="107"/>
        <v>2.2434351499999998</v>
      </c>
      <c r="AK76" s="115">
        <f t="shared" ref="AK76:AK83" si="176">AK75+1</f>
        <v>65</v>
      </c>
      <c r="AL76" s="124" t="s">
        <v>76</v>
      </c>
      <c r="AM76" s="121">
        <f t="shared" si="108"/>
        <v>46132</v>
      </c>
      <c r="AO76" s="121">
        <f t="shared" si="160"/>
        <v>46132</v>
      </c>
      <c r="AP76" s="160">
        <f>VLOOKUP($AO76,[1]Plan1!$CI$223:$CM$400,2)</f>
        <v>1146.575</v>
      </c>
      <c r="AQ76" s="145">
        <f t="shared" si="166"/>
        <v>46073</v>
      </c>
      <c r="AR76" s="146">
        <f>VLOOKUP($AO76,[1]Plan1!$CI$223:$CM$400,4)</f>
        <v>1146.575</v>
      </c>
      <c r="AS76" s="145">
        <f t="shared" si="167"/>
        <v>46101</v>
      </c>
      <c r="AT76" s="147">
        <f t="shared" si="168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5" x14ac:dyDescent="0.25">
      <c r="A77" s="102">
        <f t="shared" si="161"/>
        <v>44191</v>
      </c>
      <c r="B77" s="103">
        <f t="shared" si="153"/>
        <v>995.64061487000004</v>
      </c>
      <c r="C77" s="103">
        <f t="shared" si="169"/>
        <v>951.29706919</v>
      </c>
      <c r="D77" s="104">
        <f t="shared" si="162"/>
        <v>896.505</v>
      </c>
      <c r="E77" s="105">
        <f t="shared" si="128"/>
        <v>925.88699999999994</v>
      </c>
      <c r="F77" s="106">
        <f t="shared" si="129"/>
        <v>44156</v>
      </c>
      <c r="G77" s="107">
        <f t="shared" si="154"/>
        <v>3.2773938795656488E-2</v>
      </c>
      <c r="H77" s="108">
        <f t="shared" si="170"/>
        <v>44216</v>
      </c>
      <c r="I77" s="108">
        <f t="shared" si="155"/>
        <v>44216</v>
      </c>
      <c r="J77" s="109">
        <f t="shared" si="163"/>
        <v>20</v>
      </c>
      <c r="K77" s="109">
        <f t="shared" si="149"/>
        <v>4</v>
      </c>
      <c r="L77" s="8">
        <f t="shared" si="164"/>
        <v>1.0064705</v>
      </c>
      <c r="M77" s="110">
        <f t="shared" si="152"/>
        <v>1.0323141899999999</v>
      </c>
      <c r="N77" s="110">
        <f t="shared" si="131"/>
        <v>1.0383131845440698</v>
      </c>
      <c r="O77" s="103">
        <f t="shared" si="132"/>
        <v>1.04503159</v>
      </c>
      <c r="P77" s="103">
        <f t="shared" si="156"/>
        <v>994.13548877000005</v>
      </c>
      <c r="Q77" s="11">
        <f t="shared" ref="Q77:Q140" si="177">IF(VLOOKUP(A77,AD$10:AK$165,8)=VLOOKUP(A76,AD$10:AK$165,8),0,VLOOKUP(A77,AD$10:AK$165,8))</f>
        <v>0</v>
      </c>
      <c r="R77" s="30">
        <f t="shared" si="143"/>
        <v>0</v>
      </c>
      <c r="S77" s="103">
        <f t="shared" si="144"/>
        <v>0</v>
      </c>
      <c r="T77" s="113">
        <f t="shared" si="165"/>
        <v>0.1</v>
      </c>
      <c r="U77" s="111">
        <f t="shared" si="133"/>
        <v>4</v>
      </c>
      <c r="V77" s="111">
        <v>252</v>
      </c>
      <c r="W77" s="110">
        <f t="shared" si="157"/>
        <v>1.001514005</v>
      </c>
      <c r="X77" s="103">
        <f t="shared" si="158"/>
        <v>1.5051261</v>
      </c>
      <c r="Y77" s="103">
        <f t="shared" si="159"/>
        <v>0</v>
      </c>
      <c r="Z77" s="114" t="str">
        <f t="shared" si="171"/>
        <v>A+J=</v>
      </c>
      <c r="AA77" s="108">
        <f t="shared" si="172"/>
        <v>44216</v>
      </c>
      <c r="AB77" s="4"/>
      <c r="AC77" s="115">
        <f t="shared" si="173"/>
        <v>66</v>
      </c>
      <c r="AD77" s="121">
        <f t="shared" si="174"/>
        <v>46132</v>
      </c>
      <c r="AE77" s="117">
        <f t="shared" si="104"/>
        <v>6.3164049100002169</v>
      </c>
      <c r="AF77" s="119">
        <f t="shared" si="175"/>
        <v>20</v>
      </c>
      <c r="AG77" s="128">
        <f t="shared" si="105"/>
        <v>6.1467760000000003E-2</v>
      </c>
      <c r="AH77" s="127">
        <f t="shared" si="106"/>
        <v>1.7789346800000001</v>
      </c>
      <c r="AI77" s="194">
        <v>0.219748</v>
      </c>
      <c r="AJ77" s="117">
        <f t="shared" si="107"/>
        <v>1.8404024400000001</v>
      </c>
      <c r="AK77" s="115">
        <f t="shared" si="176"/>
        <v>66</v>
      </c>
      <c r="AL77" s="124" t="s">
        <v>76</v>
      </c>
      <c r="AM77" s="121">
        <f t="shared" si="108"/>
        <v>46162</v>
      </c>
      <c r="AO77" s="121">
        <f t="shared" si="160"/>
        <v>46162</v>
      </c>
      <c r="AP77" s="160">
        <f>VLOOKUP($AO77,[1]Plan1!$CI$223:$CM$400,2)</f>
        <v>1146.575</v>
      </c>
      <c r="AQ77" s="145">
        <f t="shared" si="166"/>
        <v>46101</v>
      </c>
      <c r="AR77" s="146">
        <f>VLOOKUP($AO77,[1]Plan1!$CI$223:$CM$400,4)</f>
        <v>1146.575</v>
      </c>
      <c r="AS77" s="145">
        <f t="shared" si="167"/>
        <v>46132</v>
      </c>
      <c r="AT77" s="147">
        <f t="shared" si="168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5" x14ac:dyDescent="0.25">
      <c r="A78" s="102">
        <f t="shared" si="161"/>
        <v>44192</v>
      </c>
      <c r="B78" s="103">
        <f t="shared" si="153"/>
        <v>995.64061487000004</v>
      </c>
      <c r="C78" s="103">
        <f t="shared" si="169"/>
        <v>951.29706919</v>
      </c>
      <c r="D78" s="104">
        <f t="shared" si="162"/>
        <v>896.505</v>
      </c>
      <c r="E78" s="105">
        <f t="shared" si="128"/>
        <v>925.88699999999994</v>
      </c>
      <c r="F78" s="106">
        <f t="shared" si="129"/>
        <v>44156</v>
      </c>
      <c r="G78" s="107">
        <f t="shared" si="154"/>
        <v>3.2773938795656488E-2</v>
      </c>
      <c r="H78" s="108">
        <f t="shared" si="170"/>
        <v>44216</v>
      </c>
      <c r="I78" s="108">
        <f t="shared" si="155"/>
        <v>44216</v>
      </c>
      <c r="J78" s="109">
        <f t="shared" si="163"/>
        <v>20</v>
      </c>
      <c r="K78" s="109">
        <f t="shared" si="149"/>
        <v>4</v>
      </c>
      <c r="L78" s="8">
        <f t="shared" si="164"/>
        <v>1.0064705</v>
      </c>
      <c r="M78" s="110">
        <f t="shared" si="152"/>
        <v>1.0323141899999999</v>
      </c>
      <c r="N78" s="110">
        <f t="shared" si="131"/>
        <v>1.0383131845440698</v>
      </c>
      <c r="O78" s="103">
        <f t="shared" si="132"/>
        <v>1.04503159</v>
      </c>
      <c r="P78" s="103">
        <f t="shared" si="156"/>
        <v>994.13548877000005</v>
      </c>
      <c r="Q78" s="11">
        <f t="shared" si="177"/>
        <v>0</v>
      </c>
      <c r="R78" s="30">
        <f t="shared" si="143"/>
        <v>0</v>
      </c>
      <c r="S78" s="103">
        <f t="shared" si="144"/>
        <v>0</v>
      </c>
      <c r="T78" s="113">
        <f t="shared" si="165"/>
        <v>0.1</v>
      </c>
      <c r="U78" s="111">
        <f t="shared" si="133"/>
        <v>4</v>
      </c>
      <c r="V78" s="111">
        <v>252</v>
      </c>
      <c r="W78" s="110">
        <f t="shared" si="157"/>
        <v>1.001514005</v>
      </c>
      <c r="X78" s="103">
        <f t="shared" si="158"/>
        <v>1.5051261</v>
      </c>
      <c r="Y78" s="103">
        <f t="shared" si="159"/>
        <v>0</v>
      </c>
      <c r="Z78" s="114" t="str">
        <f t="shared" si="171"/>
        <v>A+J=</v>
      </c>
      <c r="AA78" s="108">
        <f t="shared" si="172"/>
        <v>44216</v>
      </c>
      <c r="AB78" s="4"/>
      <c r="AC78" s="115">
        <f t="shared" si="173"/>
        <v>67</v>
      </c>
      <c r="AD78" s="121">
        <f t="shared" si="174"/>
        <v>46162</v>
      </c>
      <c r="AE78" s="117">
        <f t="shared" si="104"/>
        <v>4.7985854500002167</v>
      </c>
      <c r="AF78" s="119">
        <f t="shared" si="175"/>
        <v>20</v>
      </c>
      <c r="AG78" s="128">
        <f t="shared" si="105"/>
        <v>4.7960339999999997E-2</v>
      </c>
      <c r="AH78" s="127">
        <f t="shared" si="106"/>
        <v>1.5178194599999999</v>
      </c>
      <c r="AI78" s="194">
        <v>0.24029799999999998</v>
      </c>
      <c r="AJ78" s="117">
        <f t="shared" si="107"/>
        <v>1.5657797999999998</v>
      </c>
      <c r="AK78" s="115">
        <f t="shared" si="176"/>
        <v>67</v>
      </c>
      <c r="AL78" s="124" t="s">
        <v>76</v>
      </c>
      <c r="AM78" s="121">
        <f t="shared" si="108"/>
        <v>46195</v>
      </c>
      <c r="AO78" s="121">
        <f t="shared" si="160"/>
        <v>46195</v>
      </c>
      <c r="AP78" s="160">
        <f>VLOOKUP($AO78,[1]Plan1!$CI$223:$CM$400,2)</f>
        <v>1146.575</v>
      </c>
      <c r="AQ78" s="145">
        <f t="shared" si="166"/>
        <v>46134</v>
      </c>
      <c r="AR78" s="146">
        <f>VLOOKUP($AO78,[1]Plan1!$CI$223:$CM$400,4)</f>
        <v>1146.575</v>
      </c>
      <c r="AS78" s="145">
        <f t="shared" si="167"/>
        <v>46164</v>
      </c>
      <c r="AT78" s="147">
        <f t="shared" si="168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5" x14ac:dyDescent="0.25">
      <c r="A79" s="102">
        <f t="shared" si="161"/>
        <v>44193</v>
      </c>
      <c r="B79" s="103">
        <f t="shared" si="153"/>
        <v>995.64061487000004</v>
      </c>
      <c r="C79" s="103">
        <f t="shared" si="169"/>
        <v>951.29706919</v>
      </c>
      <c r="D79" s="104">
        <f t="shared" si="162"/>
        <v>896.505</v>
      </c>
      <c r="E79" s="105">
        <f t="shared" si="128"/>
        <v>925.88699999999994</v>
      </c>
      <c r="F79" s="106">
        <f t="shared" si="129"/>
        <v>44156</v>
      </c>
      <c r="G79" s="107">
        <f t="shared" si="154"/>
        <v>3.2773938795656488E-2</v>
      </c>
      <c r="H79" s="108">
        <f t="shared" si="170"/>
        <v>44216</v>
      </c>
      <c r="I79" s="108">
        <f t="shared" si="155"/>
        <v>44216</v>
      </c>
      <c r="J79" s="109">
        <f t="shared" si="163"/>
        <v>20</v>
      </c>
      <c r="K79" s="109">
        <f t="shared" si="149"/>
        <v>4</v>
      </c>
      <c r="L79" s="8">
        <f t="shared" si="164"/>
        <v>1.0064705</v>
      </c>
      <c r="M79" s="110">
        <f t="shared" si="152"/>
        <v>1.0323141899999999</v>
      </c>
      <c r="N79" s="110">
        <f t="shared" si="131"/>
        <v>1.0383131845440698</v>
      </c>
      <c r="O79" s="103">
        <f t="shared" si="132"/>
        <v>1.04503159</v>
      </c>
      <c r="P79" s="103">
        <f t="shared" si="156"/>
        <v>994.13548877000005</v>
      </c>
      <c r="Q79" s="11">
        <f t="shared" si="177"/>
        <v>0</v>
      </c>
      <c r="R79" s="30">
        <f t="shared" si="143"/>
        <v>0</v>
      </c>
      <c r="S79" s="103">
        <f t="shared" si="144"/>
        <v>0</v>
      </c>
      <c r="T79" s="113">
        <f t="shared" si="165"/>
        <v>0.1</v>
      </c>
      <c r="U79" s="111">
        <f t="shared" si="133"/>
        <v>4</v>
      </c>
      <c r="V79" s="111">
        <v>252</v>
      </c>
      <c r="W79" s="110">
        <f t="shared" si="157"/>
        <v>1.001514005</v>
      </c>
      <c r="X79" s="103">
        <f t="shared" si="158"/>
        <v>1.5051261</v>
      </c>
      <c r="Y79" s="103">
        <f t="shared" si="159"/>
        <v>0</v>
      </c>
      <c r="Z79" s="114" t="str">
        <f t="shared" si="171"/>
        <v>A+J=</v>
      </c>
      <c r="AA79" s="108">
        <f t="shared" si="172"/>
        <v>44216</v>
      </c>
      <c r="AB79" s="4"/>
      <c r="AC79" s="115">
        <f t="shared" si="173"/>
        <v>68</v>
      </c>
      <c r="AD79" s="121">
        <f t="shared" si="174"/>
        <v>46195</v>
      </c>
      <c r="AE79" s="117">
        <f t="shared" si="104"/>
        <v>3.4735472600002169</v>
      </c>
      <c r="AF79" s="119">
        <f t="shared" si="175"/>
        <v>22</v>
      </c>
      <c r="AG79" s="128">
        <f t="shared" si="105"/>
        <v>4.0094299999999999E-2</v>
      </c>
      <c r="AH79" s="127">
        <f t="shared" si="106"/>
        <v>1.3250381899999999</v>
      </c>
      <c r="AI79" s="194">
        <v>0.27613099999999996</v>
      </c>
      <c r="AJ79" s="117">
        <f t="shared" si="107"/>
        <v>1.3651324899999999</v>
      </c>
      <c r="AK79" s="115">
        <f t="shared" si="176"/>
        <v>68</v>
      </c>
      <c r="AL79" s="124" t="s">
        <v>76</v>
      </c>
      <c r="AM79" s="121">
        <f t="shared" si="108"/>
        <v>46223</v>
      </c>
      <c r="AO79" s="121">
        <f t="shared" si="160"/>
        <v>46223</v>
      </c>
      <c r="AP79" s="160">
        <f>VLOOKUP($AO79,[1]Plan1!$CI$223:$CM$400,2)</f>
        <v>1146.575</v>
      </c>
      <c r="AQ79" s="145">
        <f t="shared" si="166"/>
        <v>46162</v>
      </c>
      <c r="AR79" s="146">
        <f>VLOOKUP($AO79,[1]Plan1!$CI$223:$CM$400,4)</f>
        <v>1146.575</v>
      </c>
      <c r="AS79" s="145">
        <f t="shared" si="167"/>
        <v>46193</v>
      </c>
      <c r="AT79" s="147">
        <f t="shared" si="168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5" x14ac:dyDescent="0.25">
      <c r="A80" s="102">
        <f t="shared" si="161"/>
        <v>44194</v>
      </c>
      <c r="B80" s="103">
        <f t="shared" si="153"/>
        <v>997.62453701999993</v>
      </c>
      <c r="C80" s="103">
        <f t="shared" si="169"/>
        <v>951.29706919</v>
      </c>
      <c r="D80" s="104">
        <f t="shared" si="162"/>
        <v>896.505</v>
      </c>
      <c r="E80" s="105">
        <f t="shared" si="128"/>
        <v>925.88699999999994</v>
      </c>
      <c r="F80" s="106">
        <f t="shared" si="129"/>
        <v>44156</v>
      </c>
      <c r="G80" s="107">
        <f t="shared" si="154"/>
        <v>3.2773938795656488E-2</v>
      </c>
      <c r="H80" s="108">
        <f t="shared" si="170"/>
        <v>44216</v>
      </c>
      <c r="I80" s="108">
        <f t="shared" si="155"/>
        <v>44216</v>
      </c>
      <c r="J80" s="109">
        <f t="shared" si="163"/>
        <v>20</v>
      </c>
      <c r="K80" s="109">
        <f t="shared" si="149"/>
        <v>5</v>
      </c>
      <c r="L80" s="8">
        <f t="shared" si="164"/>
        <v>1.00809466</v>
      </c>
      <c r="M80" s="110">
        <f t="shared" si="152"/>
        <v>1.0323141899999999</v>
      </c>
      <c r="N80" s="110">
        <f t="shared" si="131"/>
        <v>1.0383131845440698</v>
      </c>
      <c r="O80" s="103">
        <f t="shared" si="132"/>
        <v>1.04671797</v>
      </c>
      <c r="P80" s="103">
        <f t="shared" si="156"/>
        <v>995.73973711999997</v>
      </c>
      <c r="Q80" s="11">
        <f t="shared" si="177"/>
        <v>0</v>
      </c>
      <c r="R80" s="30">
        <f t="shared" si="143"/>
        <v>0</v>
      </c>
      <c r="S80" s="103">
        <f t="shared" si="144"/>
        <v>0</v>
      </c>
      <c r="T80" s="113">
        <f t="shared" si="165"/>
        <v>0.1</v>
      </c>
      <c r="U80" s="111">
        <f t="shared" si="133"/>
        <v>5</v>
      </c>
      <c r="V80" s="111">
        <v>252</v>
      </c>
      <c r="W80" s="110">
        <f t="shared" si="157"/>
        <v>1.001892864</v>
      </c>
      <c r="X80" s="103">
        <f t="shared" si="158"/>
        <v>1.8847999</v>
      </c>
      <c r="Y80" s="103">
        <f t="shared" si="159"/>
        <v>0</v>
      </c>
      <c r="Z80" s="114" t="str">
        <f t="shared" si="171"/>
        <v>A+J=</v>
      </c>
      <c r="AA80" s="108">
        <f t="shared" si="172"/>
        <v>44216</v>
      </c>
      <c r="AB80" s="4"/>
      <c r="AC80" s="115">
        <f t="shared" si="173"/>
        <v>69</v>
      </c>
      <c r="AD80" s="121">
        <f t="shared" si="174"/>
        <v>46223</v>
      </c>
      <c r="AE80" s="117">
        <f t="shared" si="104"/>
        <v>2.2572464800002168</v>
      </c>
      <c r="AF80" s="119">
        <f t="shared" si="175"/>
        <v>20</v>
      </c>
      <c r="AG80" s="128">
        <f t="shared" si="105"/>
        <v>2.6374580000000002E-2</v>
      </c>
      <c r="AH80" s="127">
        <f t="shared" si="106"/>
        <v>1.2163007800000001</v>
      </c>
      <c r="AI80" s="194">
        <v>0.350161</v>
      </c>
      <c r="AJ80" s="117">
        <f t="shared" si="107"/>
        <v>1.24267536</v>
      </c>
      <c r="AK80" s="115">
        <f t="shared" si="176"/>
        <v>69</v>
      </c>
      <c r="AL80" s="124" t="s">
        <v>76</v>
      </c>
      <c r="AM80" s="121">
        <f t="shared" si="108"/>
        <v>46254</v>
      </c>
      <c r="AO80" s="121">
        <f t="shared" si="160"/>
        <v>46254</v>
      </c>
      <c r="AP80" s="160">
        <f>VLOOKUP($AO80,[1]Plan1!$CI$223:$CM$400,2)</f>
        <v>1146.575</v>
      </c>
      <c r="AQ80" s="145">
        <f t="shared" si="166"/>
        <v>46193</v>
      </c>
      <c r="AR80" s="146">
        <f>VLOOKUP($AO80,[1]Plan1!$CI$223:$CM$400,4)</f>
        <v>1146.575</v>
      </c>
      <c r="AS80" s="145">
        <f t="shared" si="167"/>
        <v>46223</v>
      </c>
      <c r="AT80" s="147">
        <f t="shared" si="168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5" x14ac:dyDescent="0.25">
      <c r="A81" s="102">
        <f t="shared" si="161"/>
        <v>44195</v>
      </c>
      <c r="B81" s="103">
        <f t="shared" si="153"/>
        <v>999.61242129999994</v>
      </c>
      <c r="C81" s="103">
        <f t="shared" si="169"/>
        <v>951.29706919</v>
      </c>
      <c r="D81" s="104">
        <f t="shared" si="162"/>
        <v>896.505</v>
      </c>
      <c r="E81" s="105">
        <f t="shared" si="128"/>
        <v>925.88699999999994</v>
      </c>
      <c r="F81" s="106">
        <f t="shared" si="129"/>
        <v>44156</v>
      </c>
      <c r="G81" s="107">
        <f t="shared" si="154"/>
        <v>3.2773938795656488E-2</v>
      </c>
      <c r="H81" s="108">
        <f t="shared" si="170"/>
        <v>44216</v>
      </c>
      <c r="I81" s="108">
        <f t="shared" si="155"/>
        <v>44216</v>
      </c>
      <c r="J81" s="109">
        <f t="shared" si="163"/>
        <v>20</v>
      </c>
      <c r="K81" s="109">
        <f t="shared" si="149"/>
        <v>6</v>
      </c>
      <c r="L81" s="8">
        <f t="shared" si="164"/>
        <v>1.0097214400000001</v>
      </c>
      <c r="M81" s="110">
        <f t="shared" si="152"/>
        <v>1.0323141899999999</v>
      </c>
      <c r="N81" s="110">
        <f t="shared" si="131"/>
        <v>1.0383131845440698</v>
      </c>
      <c r="O81" s="103">
        <f t="shared" si="132"/>
        <v>1.04840708</v>
      </c>
      <c r="P81" s="103">
        <f t="shared" si="156"/>
        <v>997.34658251999997</v>
      </c>
      <c r="Q81" s="11">
        <f t="shared" si="177"/>
        <v>0</v>
      </c>
      <c r="R81" s="30">
        <f t="shared" si="143"/>
        <v>0</v>
      </c>
      <c r="S81" s="103">
        <f t="shared" si="144"/>
        <v>0</v>
      </c>
      <c r="T81" s="113">
        <f t="shared" si="165"/>
        <v>0.1</v>
      </c>
      <c r="U81" s="111">
        <f t="shared" si="133"/>
        <v>6</v>
      </c>
      <c r="V81" s="111">
        <v>252</v>
      </c>
      <c r="W81" s="110">
        <f t="shared" si="157"/>
        <v>1.0022718669999999</v>
      </c>
      <c r="X81" s="103">
        <f t="shared" si="158"/>
        <v>2.2658387800000002</v>
      </c>
      <c r="Y81" s="103">
        <f t="shared" si="159"/>
        <v>0</v>
      </c>
      <c r="Z81" s="114" t="str">
        <f t="shared" si="171"/>
        <v>A+J=</v>
      </c>
      <c r="AA81" s="108">
        <f t="shared" si="172"/>
        <v>44216</v>
      </c>
      <c r="AB81" s="4"/>
      <c r="AC81" s="115">
        <f t="shared" si="173"/>
        <v>70</v>
      </c>
      <c r="AD81" s="121">
        <f t="shared" si="174"/>
        <v>46254</v>
      </c>
      <c r="AE81" s="117">
        <f t="shared" si="104"/>
        <v>1.2064643900002168</v>
      </c>
      <c r="AF81" s="119">
        <f t="shared" si="175"/>
        <v>23</v>
      </c>
      <c r="AG81" s="128">
        <f t="shared" si="105"/>
        <v>1.9721309999999999E-2</v>
      </c>
      <c r="AH81" s="127">
        <f t="shared" si="106"/>
        <v>1.05078209</v>
      </c>
      <c r="AI81" s="194">
        <v>0.46551499999999996</v>
      </c>
      <c r="AJ81" s="117">
        <f t="shared" si="107"/>
        <v>1.0705034</v>
      </c>
      <c r="AK81" s="115">
        <f t="shared" si="176"/>
        <v>70</v>
      </c>
      <c r="AL81" s="124" t="s">
        <v>76</v>
      </c>
      <c r="AM81" s="121">
        <f t="shared" si="108"/>
        <v>46286</v>
      </c>
      <c r="AO81" s="121">
        <f t="shared" si="160"/>
        <v>46286</v>
      </c>
      <c r="AP81" s="160">
        <f>VLOOKUP($AO81,[1]Plan1!$CI$223:$CM$400,2)</f>
        <v>1146.575</v>
      </c>
      <c r="AQ81" s="145">
        <f t="shared" si="166"/>
        <v>46224</v>
      </c>
      <c r="AR81" s="146">
        <f>VLOOKUP($AO81,[1]Plan1!$CI$223:$CM$400,4)</f>
        <v>1146.575</v>
      </c>
      <c r="AS81" s="145">
        <f t="shared" si="167"/>
        <v>46255</v>
      </c>
      <c r="AT81" s="147">
        <f t="shared" si="168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5" x14ac:dyDescent="0.25">
      <c r="A82" s="102">
        <f t="shared" si="161"/>
        <v>44196</v>
      </c>
      <c r="B82" s="103">
        <f t="shared" si="153"/>
        <v>1001.60427035</v>
      </c>
      <c r="C82" s="103">
        <f t="shared" si="169"/>
        <v>951.29706919</v>
      </c>
      <c r="D82" s="104">
        <f t="shared" si="162"/>
        <v>896.505</v>
      </c>
      <c r="E82" s="105">
        <f t="shared" si="128"/>
        <v>925.88699999999994</v>
      </c>
      <c r="F82" s="106">
        <f t="shared" si="129"/>
        <v>44156</v>
      </c>
      <c r="G82" s="107">
        <f t="shared" si="154"/>
        <v>3.2773938795656488E-2</v>
      </c>
      <c r="H82" s="108">
        <f t="shared" si="170"/>
        <v>44216</v>
      </c>
      <c r="I82" s="108">
        <f t="shared" si="155"/>
        <v>44216</v>
      </c>
      <c r="J82" s="109">
        <f t="shared" si="163"/>
        <v>20</v>
      </c>
      <c r="K82" s="109">
        <f t="shared" si="149"/>
        <v>7</v>
      </c>
      <c r="L82" s="8">
        <f t="shared" si="164"/>
        <v>1.0113508499999999</v>
      </c>
      <c r="M82" s="110">
        <f t="shared" si="152"/>
        <v>1.0323141899999999</v>
      </c>
      <c r="N82" s="110">
        <f t="shared" si="131"/>
        <v>1.0383131845440698</v>
      </c>
      <c r="O82" s="103">
        <f t="shared" si="132"/>
        <v>1.0500989199999999</v>
      </c>
      <c r="P82" s="103">
        <f t="shared" si="156"/>
        <v>998.95602495000003</v>
      </c>
      <c r="Q82" s="11">
        <f t="shared" si="177"/>
        <v>0</v>
      </c>
      <c r="R82" s="30">
        <f t="shared" si="143"/>
        <v>0</v>
      </c>
      <c r="S82" s="103">
        <f t="shared" si="144"/>
        <v>0</v>
      </c>
      <c r="T82" s="113">
        <f t="shared" si="165"/>
        <v>0.1</v>
      </c>
      <c r="U82" s="111">
        <f t="shared" si="133"/>
        <v>7</v>
      </c>
      <c r="V82" s="111">
        <v>252</v>
      </c>
      <c r="W82" s="110">
        <f t="shared" si="157"/>
        <v>1.0026510129999999</v>
      </c>
      <c r="X82" s="103">
        <f t="shared" si="158"/>
        <v>2.6482454</v>
      </c>
      <c r="Y82" s="103">
        <f t="shared" si="159"/>
        <v>0</v>
      </c>
      <c r="Z82" s="114" t="str">
        <f t="shared" si="171"/>
        <v>A+J=</v>
      </c>
      <c r="AA82" s="108">
        <f t="shared" si="172"/>
        <v>44216</v>
      </c>
      <c r="AB82" s="4"/>
      <c r="AC82" s="115">
        <f t="shared" si="173"/>
        <v>71</v>
      </c>
      <c r="AD82" s="121">
        <f t="shared" si="174"/>
        <v>46286</v>
      </c>
      <c r="AE82" s="117">
        <f t="shared" si="104"/>
        <v>0.43214710000021672</v>
      </c>
      <c r="AF82" s="119">
        <f t="shared" si="175"/>
        <v>21</v>
      </c>
      <c r="AG82" s="128">
        <f t="shared" si="105"/>
        <v>9.6205100000000005E-3</v>
      </c>
      <c r="AH82" s="127">
        <f t="shared" si="106"/>
        <v>0.77431729000000005</v>
      </c>
      <c r="AI82" s="194">
        <v>0.64180700000000002</v>
      </c>
      <c r="AJ82" s="117">
        <f t="shared" si="107"/>
        <v>0.78393780000000002</v>
      </c>
      <c r="AK82" s="115">
        <f t="shared" si="176"/>
        <v>71</v>
      </c>
      <c r="AL82" s="124" t="s">
        <v>76</v>
      </c>
      <c r="AM82" s="121">
        <f t="shared" si="108"/>
        <v>46315</v>
      </c>
      <c r="AO82" s="121">
        <f t="shared" si="160"/>
        <v>46315</v>
      </c>
      <c r="AP82" s="160">
        <f>VLOOKUP($AO82,[1]Plan1!$CI$223:$CM$400,2)</f>
        <v>1146.575</v>
      </c>
      <c r="AQ82" s="145">
        <f t="shared" si="166"/>
        <v>46254</v>
      </c>
      <c r="AR82" s="146">
        <f>VLOOKUP($AO82,[1]Plan1!$CI$223:$CM$400,4)</f>
        <v>1146.575</v>
      </c>
      <c r="AS82" s="145">
        <f t="shared" si="167"/>
        <v>46285</v>
      </c>
      <c r="AT82" s="147">
        <f t="shared" si="168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5" x14ac:dyDescent="0.25">
      <c r="A83" s="102">
        <f t="shared" si="161"/>
        <v>44197</v>
      </c>
      <c r="B83" s="103">
        <f t="shared" si="153"/>
        <v>1003.60007828</v>
      </c>
      <c r="C83" s="103">
        <f t="shared" si="169"/>
        <v>951.29706919</v>
      </c>
      <c r="D83" s="104">
        <f t="shared" si="162"/>
        <v>896.505</v>
      </c>
      <c r="E83" s="105">
        <f t="shared" si="128"/>
        <v>925.88699999999994</v>
      </c>
      <c r="F83" s="106">
        <f t="shared" si="129"/>
        <v>44156</v>
      </c>
      <c r="G83" s="107">
        <f t="shared" si="154"/>
        <v>3.2773938795656488E-2</v>
      </c>
      <c r="H83" s="108">
        <f t="shared" si="170"/>
        <v>44216</v>
      </c>
      <c r="I83" s="108">
        <f t="shared" si="155"/>
        <v>44216</v>
      </c>
      <c r="J83" s="109">
        <f t="shared" si="163"/>
        <v>20</v>
      </c>
      <c r="K83" s="109">
        <f t="shared" si="149"/>
        <v>8</v>
      </c>
      <c r="L83" s="8">
        <f t="shared" si="164"/>
        <v>1.01298288</v>
      </c>
      <c r="M83" s="110">
        <f t="shared" si="152"/>
        <v>1.0323141899999999</v>
      </c>
      <c r="N83" s="110">
        <f t="shared" si="131"/>
        <v>1.0383131845440698</v>
      </c>
      <c r="O83" s="103">
        <f t="shared" si="132"/>
        <v>1.0517934799999999</v>
      </c>
      <c r="P83" s="103">
        <f t="shared" si="156"/>
        <v>1000.56805491</v>
      </c>
      <c r="Q83" s="11">
        <f t="shared" si="177"/>
        <v>0</v>
      </c>
      <c r="R83" s="30">
        <f t="shared" si="143"/>
        <v>0</v>
      </c>
      <c r="S83" s="103">
        <f t="shared" si="144"/>
        <v>0</v>
      </c>
      <c r="T83" s="113">
        <f t="shared" si="165"/>
        <v>0.1</v>
      </c>
      <c r="U83" s="111">
        <f t="shared" si="133"/>
        <v>8</v>
      </c>
      <c r="V83" s="111">
        <v>252</v>
      </c>
      <c r="W83" s="110">
        <f t="shared" si="157"/>
        <v>1.003030302</v>
      </c>
      <c r="X83" s="103">
        <f t="shared" si="158"/>
        <v>3.0320233700000001</v>
      </c>
      <c r="Y83" s="103">
        <f t="shared" si="159"/>
        <v>0</v>
      </c>
      <c r="Z83" s="114" t="str">
        <f t="shared" si="171"/>
        <v>A+J=</v>
      </c>
      <c r="AA83" s="108">
        <f t="shared" si="172"/>
        <v>44216</v>
      </c>
      <c r="AB83" s="4"/>
      <c r="AC83" s="115">
        <f t="shared" si="173"/>
        <v>72</v>
      </c>
      <c r="AD83" s="121">
        <f t="shared" si="174"/>
        <v>46315</v>
      </c>
      <c r="AE83" s="117">
        <f t="shared" si="104"/>
        <v>2.1671553440683056E-13</v>
      </c>
      <c r="AF83" s="119">
        <f t="shared" si="175"/>
        <v>20</v>
      </c>
      <c r="AG83" s="128">
        <f t="shared" si="105"/>
        <v>3.2812800000000001E-3</v>
      </c>
      <c r="AH83" s="127">
        <f t="shared" si="106"/>
        <v>0.43214710000000001</v>
      </c>
      <c r="AI83" s="194">
        <v>1</v>
      </c>
      <c r="AJ83" s="117">
        <f t="shared" si="107"/>
        <v>0.43542838</v>
      </c>
      <c r="AK83" s="115">
        <f t="shared" si="176"/>
        <v>72</v>
      </c>
      <c r="AL83" s="124"/>
      <c r="AM83" s="121"/>
      <c r="AO83" s="121">
        <f t="shared" si="160"/>
        <v>46349</v>
      </c>
      <c r="AP83" s="160">
        <f>VLOOKUP($AO83,[1]Plan1!$CI$223:$CM$400,2)</f>
        <v>1146.575</v>
      </c>
      <c r="AQ83" s="145">
        <f t="shared" si="166"/>
        <v>46288</v>
      </c>
      <c r="AR83" s="146">
        <f>VLOOKUP($AO83,[1]Plan1!$CI$223:$CM$400,4)</f>
        <v>1146.575</v>
      </c>
      <c r="AS83" s="145">
        <f t="shared" si="167"/>
        <v>46318</v>
      </c>
      <c r="AT83" s="147">
        <f t="shared" si="168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2">
        <f t="shared" si="161"/>
        <v>44198</v>
      </c>
      <c r="B84" s="103">
        <f t="shared" si="153"/>
        <v>1003.60007828</v>
      </c>
      <c r="C84" s="103">
        <f t="shared" si="169"/>
        <v>951.29706919</v>
      </c>
      <c r="D84" s="104">
        <f t="shared" si="162"/>
        <v>896.505</v>
      </c>
      <c r="E84" s="105">
        <f t="shared" si="128"/>
        <v>925.88699999999994</v>
      </c>
      <c r="F84" s="106">
        <f t="shared" si="129"/>
        <v>44156</v>
      </c>
      <c r="G84" s="107">
        <f t="shared" si="154"/>
        <v>3.2773938795656488E-2</v>
      </c>
      <c r="H84" s="108">
        <f t="shared" si="170"/>
        <v>44216</v>
      </c>
      <c r="I84" s="108">
        <f t="shared" si="155"/>
        <v>44216</v>
      </c>
      <c r="J84" s="109">
        <f t="shared" si="163"/>
        <v>20</v>
      </c>
      <c r="K84" s="109">
        <f t="shared" si="149"/>
        <v>8</v>
      </c>
      <c r="L84" s="8">
        <f t="shared" si="164"/>
        <v>1.01298288</v>
      </c>
      <c r="M84" s="110">
        <f t="shared" si="152"/>
        <v>1.0323141899999999</v>
      </c>
      <c r="N84" s="110">
        <f t="shared" si="131"/>
        <v>1.0383131845440698</v>
      </c>
      <c r="O84" s="103">
        <f t="shared" si="132"/>
        <v>1.0517934799999999</v>
      </c>
      <c r="P84" s="103">
        <f t="shared" si="156"/>
        <v>1000.56805491</v>
      </c>
      <c r="Q84" s="11">
        <f t="shared" si="177"/>
        <v>0</v>
      </c>
      <c r="R84" s="30">
        <f t="shared" si="143"/>
        <v>0</v>
      </c>
      <c r="S84" s="103">
        <f t="shared" si="144"/>
        <v>0</v>
      </c>
      <c r="T84" s="113">
        <f t="shared" si="165"/>
        <v>0.1</v>
      </c>
      <c r="U84" s="111">
        <f t="shared" si="133"/>
        <v>8</v>
      </c>
      <c r="V84" s="111">
        <v>252</v>
      </c>
      <c r="W84" s="110">
        <f t="shared" si="157"/>
        <v>1.003030302</v>
      </c>
      <c r="X84" s="103">
        <f t="shared" si="158"/>
        <v>3.0320233700000001</v>
      </c>
      <c r="Y84" s="103">
        <f t="shared" si="159"/>
        <v>0</v>
      </c>
      <c r="Z84" s="114" t="str">
        <f t="shared" si="171"/>
        <v>A+J=</v>
      </c>
      <c r="AA84" s="108">
        <f t="shared" si="172"/>
        <v>44216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60"/>
        <v>46377</v>
      </c>
      <c r="AP84" s="160">
        <f>VLOOKUP($AO84,[1]Plan1!$CI$223:$CM$400,2)</f>
        <v>1146.575</v>
      </c>
      <c r="AQ84" s="145">
        <f t="shared" si="166"/>
        <v>46316</v>
      </c>
      <c r="AR84" s="146">
        <f>VLOOKUP($AO84,[1]Plan1!$CI$223:$CM$400,4)</f>
        <v>1146.575</v>
      </c>
      <c r="AS84" s="145">
        <f t="shared" si="167"/>
        <v>46347</v>
      </c>
      <c r="AT84" s="147">
        <f t="shared" si="168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2">
        <f t="shared" si="161"/>
        <v>44199</v>
      </c>
      <c r="B85" s="103">
        <f t="shared" si="153"/>
        <v>1003.60007828</v>
      </c>
      <c r="C85" s="103">
        <f t="shared" si="169"/>
        <v>951.29706919</v>
      </c>
      <c r="D85" s="104">
        <f t="shared" si="162"/>
        <v>896.505</v>
      </c>
      <c r="E85" s="105">
        <f t="shared" si="128"/>
        <v>925.88699999999994</v>
      </c>
      <c r="F85" s="106">
        <f t="shared" si="129"/>
        <v>44156</v>
      </c>
      <c r="G85" s="107">
        <f t="shared" si="154"/>
        <v>3.2773938795656488E-2</v>
      </c>
      <c r="H85" s="108">
        <f t="shared" si="170"/>
        <v>44216</v>
      </c>
      <c r="I85" s="108">
        <f t="shared" si="155"/>
        <v>44216</v>
      </c>
      <c r="J85" s="109">
        <f t="shared" si="163"/>
        <v>20</v>
      </c>
      <c r="K85" s="109">
        <f t="shared" si="149"/>
        <v>8</v>
      </c>
      <c r="L85" s="8">
        <f t="shared" si="164"/>
        <v>1.01298288</v>
      </c>
      <c r="M85" s="110">
        <f t="shared" si="152"/>
        <v>1.0323141899999999</v>
      </c>
      <c r="N85" s="110">
        <f t="shared" si="131"/>
        <v>1.0383131845440698</v>
      </c>
      <c r="O85" s="103">
        <f t="shared" si="132"/>
        <v>1.0517934799999999</v>
      </c>
      <c r="P85" s="103">
        <f t="shared" si="156"/>
        <v>1000.56805491</v>
      </c>
      <c r="Q85" s="11">
        <f t="shared" si="177"/>
        <v>0</v>
      </c>
      <c r="R85" s="30">
        <f t="shared" si="143"/>
        <v>0</v>
      </c>
      <c r="S85" s="103">
        <f t="shared" si="144"/>
        <v>0</v>
      </c>
      <c r="T85" s="113">
        <f t="shared" si="165"/>
        <v>0.1</v>
      </c>
      <c r="U85" s="111">
        <f t="shared" si="133"/>
        <v>8</v>
      </c>
      <c r="V85" s="111">
        <v>252</v>
      </c>
      <c r="W85" s="110">
        <f t="shared" si="157"/>
        <v>1.003030302</v>
      </c>
      <c r="X85" s="103">
        <f t="shared" si="158"/>
        <v>3.0320233700000001</v>
      </c>
      <c r="Y85" s="103">
        <f t="shared" si="159"/>
        <v>0</v>
      </c>
      <c r="Z85" s="114" t="str">
        <f t="shared" si="171"/>
        <v>A+J=</v>
      </c>
      <c r="AA85" s="108">
        <f t="shared" si="172"/>
        <v>44216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60"/>
        <v>46407</v>
      </c>
      <c r="AP85" s="160">
        <f>VLOOKUP($AO85,[1]Plan1!$CI$223:$CM$400,2)</f>
        <v>1146.575</v>
      </c>
      <c r="AQ85" s="145">
        <f t="shared" si="166"/>
        <v>46346</v>
      </c>
      <c r="AR85" s="146">
        <f>VLOOKUP($AO85,[1]Plan1!$CI$223:$CM$400,4)</f>
        <v>1146.575</v>
      </c>
      <c r="AS85" s="145">
        <f t="shared" si="167"/>
        <v>46376</v>
      </c>
      <c r="AT85" s="147">
        <f t="shared" si="168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2">
        <f t="shared" si="161"/>
        <v>44200</v>
      </c>
      <c r="B86" s="103">
        <f t="shared" si="153"/>
        <v>1003.60007828</v>
      </c>
      <c r="C86" s="103">
        <f t="shared" si="169"/>
        <v>951.29706919</v>
      </c>
      <c r="D86" s="104">
        <f t="shared" si="162"/>
        <v>896.505</v>
      </c>
      <c r="E86" s="105">
        <f t="shared" si="128"/>
        <v>925.88699999999994</v>
      </c>
      <c r="F86" s="106">
        <f t="shared" si="129"/>
        <v>44156</v>
      </c>
      <c r="G86" s="107">
        <f t="shared" si="154"/>
        <v>3.2773938795656488E-2</v>
      </c>
      <c r="H86" s="108">
        <f t="shared" si="170"/>
        <v>44216</v>
      </c>
      <c r="I86" s="108">
        <f t="shared" si="155"/>
        <v>44216</v>
      </c>
      <c r="J86" s="109">
        <f t="shared" si="163"/>
        <v>20</v>
      </c>
      <c r="K86" s="109">
        <f t="shared" si="149"/>
        <v>8</v>
      </c>
      <c r="L86" s="8">
        <f t="shared" si="164"/>
        <v>1.01298288</v>
      </c>
      <c r="M86" s="110">
        <f t="shared" si="152"/>
        <v>1.0323141899999999</v>
      </c>
      <c r="N86" s="110">
        <f t="shared" si="131"/>
        <v>1.0383131845440698</v>
      </c>
      <c r="O86" s="103">
        <f t="shared" si="132"/>
        <v>1.0517934799999999</v>
      </c>
      <c r="P86" s="103">
        <f t="shared" si="156"/>
        <v>1000.56805491</v>
      </c>
      <c r="Q86" s="11">
        <f t="shared" si="177"/>
        <v>0</v>
      </c>
      <c r="R86" s="30">
        <f t="shared" si="143"/>
        <v>0</v>
      </c>
      <c r="S86" s="103">
        <f t="shared" si="144"/>
        <v>0</v>
      </c>
      <c r="T86" s="113">
        <f t="shared" si="165"/>
        <v>0.1</v>
      </c>
      <c r="U86" s="111">
        <f t="shared" si="133"/>
        <v>8</v>
      </c>
      <c r="V86" s="111">
        <v>252</v>
      </c>
      <c r="W86" s="110">
        <f t="shared" si="157"/>
        <v>1.003030302</v>
      </c>
      <c r="X86" s="103">
        <f t="shared" si="158"/>
        <v>3.0320233700000001</v>
      </c>
      <c r="Y86" s="103">
        <f t="shared" si="159"/>
        <v>0</v>
      </c>
      <c r="Z86" s="114" t="str">
        <f t="shared" si="171"/>
        <v>A+J=</v>
      </c>
      <c r="AA86" s="108">
        <f t="shared" si="172"/>
        <v>44216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60"/>
        <v>46440</v>
      </c>
      <c r="AP86" s="160">
        <f>VLOOKUP($AO86,[1]Plan1!$CI$223:$CM$400,2)</f>
        <v>1146.575</v>
      </c>
      <c r="AQ86" s="145">
        <f t="shared" si="166"/>
        <v>46378</v>
      </c>
      <c r="AR86" s="146">
        <f>VLOOKUP($AO86,[1]Plan1!$CI$223:$CM$400,4)</f>
        <v>1146.575</v>
      </c>
      <c r="AS86" s="145">
        <f t="shared" si="167"/>
        <v>46409</v>
      </c>
      <c r="AT86" s="147">
        <f t="shared" si="168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2">
        <f t="shared" si="161"/>
        <v>44201</v>
      </c>
      <c r="B87" s="103">
        <f t="shared" si="153"/>
        <v>1005.59985927</v>
      </c>
      <c r="C87" s="103">
        <f t="shared" si="169"/>
        <v>951.29706919</v>
      </c>
      <c r="D87" s="104">
        <f t="shared" si="162"/>
        <v>896.505</v>
      </c>
      <c r="E87" s="105">
        <f t="shared" si="128"/>
        <v>925.88699999999994</v>
      </c>
      <c r="F87" s="106">
        <f t="shared" si="129"/>
        <v>44156</v>
      </c>
      <c r="G87" s="107">
        <f t="shared" si="154"/>
        <v>3.2773938795656488E-2</v>
      </c>
      <c r="H87" s="108">
        <f t="shared" si="170"/>
        <v>44216</v>
      </c>
      <c r="I87" s="108">
        <f t="shared" si="155"/>
        <v>44216</v>
      </c>
      <c r="J87" s="109">
        <f t="shared" si="163"/>
        <v>20</v>
      </c>
      <c r="K87" s="109">
        <f t="shared" si="149"/>
        <v>9</v>
      </c>
      <c r="L87" s="8">
        <f t="shared" si="164"/>
        <v>1.0146175500000001</v>
      </c>
      <c r="M87" s="110">
        <f t="shared" si="152"/>
        <v>1.0323141899999999</v>
      </c>
      <c r="N87" s="110">
        <f t="shared" si="131"/>
        <v>1.0383131845440698</v>
      </c>
      <c r="O87" s="103">
        <f t="shared" si="132"/>
        <v>1.05349077</v>
      </c>
      <c r="P87" s="103">
        <f t="shared" si="156"/>
        <v>1002.18268191</v>
      </c>
      <c r="Q87" s="11">
        <f t="shared" si="177"/>
        <v>0</v>
      </c>
      <c r="R87" s="30">
        <f t="shared" si="143"/>
        <v>0</v>
      </c>
      <c r="S87" s="103">
        <f t="shared" si="144"/>
        <v>0</v>
      </c>
      <c r="T87" s="113">
        <f t="shared" si="165"/>
        <v>0.1</v>
      </c>
      <c r="U87" s="111">
        <f t="shared" si="133"/>
        <v>9</v>
      </c>
      <c r="V87" s="111">
        <v>252</v>
      </c>
      <c r="W87" s="110">
        <f t="shared" si="157"/>
        <v>1.003409735</v>
      </c>
      <c r="X87" s="103">
        <f t="shared" si="158"/>
        <v>3.4171773600000002</v>
      </c>
      <c r="Y87" s="103">
        <f t="shared" si="159"/>
        <v>0</v>
      </c>
      <c r="Z87" s="114" t="str">
        <f t="shared" si="171"/>
        <v>A+J=</v>
      </c>
      <c r="AA87" s="108">
        <f t="shared" si="172"/>
        <v>44216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60"/>
        <v>46468</v>
      </c>
      <c r="AP87" s="160">
        <f>VLOOKUP($AO87,[1]Plan1!$CI$223:$CM$400,2)</f>
        <v>1146.575</v>
      </c>
      <c r="AQ87" s="145">
        <f t="shared" si="166"/>
        <v>46409</v>
      </c>
      <c r="AR87" s="146">
        <f>VLOOKUP($AO87,[1]Plan1!$CI$223:$CM$400,4)</f>
        <v>1146.575</v>
      </c>
      <c r="AS87" s="145">
        <f t="shared" si="167"/>
        <v>46440</v>
      </c>
      <c r="AT87" s="147">
        <f t="shared" si="168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2">
        <f t="shared" si="161"/>
        <v>44202</v>
      </c>
      <c r="B88" s="103">
        <f t="shared" si="153"/>
        <v>1007.6036255299999</v>
      </c>
      <c r="C88" s="103">
        <f t="shared" si="169"/>
        <v>951.29706919</v>
      </c>
      <c r="D88" s="104">
        <f t="shared" si="162"/>
        <v>896.505</v>
      </c>
      <c r="E88" s="105">
        <f t="shared" si="128"/>
        <v>925.88699999999994</v>
      </c>
      <c r="F88" s="106">
        <f t="shared" si="129"/>
        <v>44156</v>
      </c>
      <c r="G88" s="107">
        <f t="shared" si="154"/>
        <v>3.2773938795656488E-2</v>
      </c>
      <c r="H88" s="108">
        <f t="shared" si="170"/>
        <v>44216</v>
      </c>
      <c r="I88" s="108">
        <f t="shared" si="155"/>
        <v>44216</v>
      </c>
      <c r="J88" s="109">
        <f t="shared" si="163"/>
        <v>20</v>
      </c>
      <c r="K88" s="109">
        <f t="shared" si="149"/>
        <v>10</v>
      </c>
      <c r="L88" s="8">
        <f t="shared" si="164"/>
        <v>1.0162548499999999</v>
      </c>
      <c r="M88" s="110">
        <f t="shared" si="152"/>
        <v>1.0323141899999999</v>
      </c>
      <c r="N88" s="110">
        <f t="shared" si="131"/>
        <v>1.0383131845440698</v>
      </c>
      <c r="O88" s="103">
        <f t="shared" si="132"/>
        <v>1.0551908000000001</v>
      </c>
      <c r="P88" s="103">
        <f t="shared" si="156"/>
        <v>1003.79991547</v>
      </c>
      <c r="Q88" s="11">
        <f t="shared" si="177"/>
        <v>0</v>
      </c>
      <c r="R88" s="30">
        <f t="shared" si="143"/>
        <v>0</v>
      </c>
      <c r="S88" s="103">
        <f t="shared" si="144"/>
        <v>0</v>
      </c>
      <c r="T88" s="113">
        <f t="shared" si="165"/>
        <v>0.1</v>
      </c>
      <c r="U88" s="111">
        <f t="shared" si="133"/>
        <v>10</v>
      </c>
      <c r="V88" s="111">
        <v>252</v>
      </c>
      <c r="W88" s="110">
        <f t="shared" si="157"/>
        <v>1.003789311</v>
      </c>
      <c r="X88" s="103">
        <f t="shared" si="158"/>
        <v>3.8037100599999998</v>
      </c>
      <c r="Y88" s="103">
        <f t="shared" si="159"/>
        <v>0</v>
      </c>
      <c r="Z88" s="114" t="str">
        <f t="shared" si="171"/>
        <v>A+J=</v>
      </c>
      <c r="AA88" s="108">
        <f t="shared" si="172"/>
        <v>44216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60"/>
        <v>46497</v>
      </c>
      <c r="AP88" s="160">
        <f>VLOOKUP($AO88,[1]Plan1!$CI$223:$CM$400,2)</f>
        <v>1146.575</v>
      </c>
      <c r="AQ88" s="145">
        <f t="shared" si="166"/>
        <v>46438</v>
      </c>
      <c r="AR88" s="146">
        <f>VLOOKUP($AO88,[1]Plan1!$CI$223:$CM$400,4)</f>
        <v>1146.575</v>
      </c>
      <c r="AS88" s="145">
        <f t="shared" si="167"/>
        <v>46466</v>
      </c>
      <c r="AT88" s="147">
        <f t="shared" si="168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2">
        <f t="shared" si="161"/>
        <v>44203</v>
      </c>
      <c r="B89" s="103">
        <f t="shared" si="153"/>
        <v>1009.61140081</v>
      </c>
      <c r="C89" s="103">
        <f t="shared" si="169"/>
        <v>951.29706919</v>
      </c>
      <c r="D89" s="104">
        <f t="shared" si="162"/>
        <v>896.505</v>
      </c>
      <c r="E89" s="105">
        <f t="shared" si="128"/>
        <v>925.88699999999994</v>
      </c>
      <c r="F89" s="106">
        <f t="shared" si="129"/>
        <v>44156</v>
      </c>
      <c r="G89" s="107">
        <f t="shared" si="154"/>
        <v>3.2773938795656488E-2</v>
      </c>
      <c r="H89" s="108">
        <f t="shared" si="170"/>
        <v>44216</v>
      </c>
      <c r="I89" s="108">
        <f t="shared" si="155"/>
        <v>44216</v>
      </c>
      <c r="J89" s="109">
        <f t="shared" si="163"/>
        <v>20</v>
      </c>
      <c r="K89" s="109">
        <f t="shared" si="149"/>
        <v>11</v>
      </c>
      <c r="L89" s="8">
        <f t="shared" si="164"/>
        <v>1.0178948000000001</v>
      </c>
      <c r="M89" s="110">
        <f t="shared" si="152"/>
        <v>1.0323141899999999</v>
      </c>
      <c r="N89" s="110">
        <f t="shared" si="131"/>
        <v>1.0383131845440698</v>
      </c>
      <c r="O89" s="103">
        <f t="shared" si="132"/>
        <v>1.05689359</v>
      </c>
      <c r="P89" s="103">
        <f t="shared" si="156"/>
        <v>1005.41977461</v>
      </c>
      <c r="Q89" s="11">
        <f t="shared" si="177"/>
        <v>0</v>
      </c>
      <c r="R89" s="30">
        <f t="shared" si="143"/>
        <v>0</v>
      </c>
      <c r="S89" s="103">
        <f t="shared" si="144"/>
        <v>0</v>
      </c>
      <c r="T89" s="113">
        <f t="shared" si="165"/>
        <v>0.1</v>
      </c>
      <c r="U89" s="111">
        <f t="shared" si="133"/>
        <v>11</v>
      </c>
      <c r="V89" s="111">
        <v>252</v>
      </c>
      <c r="W89" s="110">
        <f t="shared" si="157"/>
        <v>1.004169031</v>
      </c>
      <c r="X89" s="103">
        <f t="shared" si="158"/>
        <v>4.1916262</v>
      </c>
      <c r="Y89" s="103">
        <f t="shared" si="159"/>
        <v>0</v>
      </c>
      <c r="Z89" s="114" t="str">
        <f t="shared" si="171"/>
        <v>A+J=</v>
      </c>
      <c r="AA89" s="108">
        <f t="shared" si="172"/>
        <v>44216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60"/>
        <v>46527</v>
      </c>
      <c r="AP89" s="160">
        <f>VLOOKUP($AO89,[1]Plan1!$CI$223:$CM$400,2)</f>
        <v>1146.575</v>
      </c>
      <c r="AQ89" s="145">
        <f t="shared" si="166"/>
        <v>46466</v>
      </c>
      <c r="AR89" s="146">
        <f>VLOOKUP($AO89,[1]Plan1!$CI$223:$CM$400,4)</f>
        <v>1146.575</v>
      </c>
      <c r="AS89" s="145">
        <f t="shared" si="167"/>
        <v>46497</v>
      </c>
      <c r="AT89" s="147">
        <f t="shared" si="168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2.75" x14ac:dyDescent="0.2">
      <c r="A90" s="102">
        <f t="shared" si="161"/>
        <v>44204</v>
      </c>
      <c r="B90" s="103">
        <f t="shared" si="153"/>
        <v>1011.62316971</v>
      </c>
      <c r="C90" s="103">
        <f t="shared" si="169"/>
        <v>951.29706919</v>
      </c>
      <c r="D90" s="104">
        <f t="shared" si="162"/>
        <v>896.505</v>
      </c>
      <c r="E90" s="105">
        <f t="shared" si="128"/>
        <v>925.88699999999994</v>
      </c>
      <c r="F90" s="106">
        <f t="shared" si="129"/>
        <v>44156</v>
      </c>
      <c r="G90" s="107">
        <f t="shared" si="154"/>
        <v>3.2773938795656488E-2</v>
      </c>
      <c r="H90" s="108">
        <f t="shared" si="170"/>
        <v>44216</v>
      </c>
      <c r="I90" s="108">
        <f t="shared" si="155"/>
        <v>44216</v>
      </c>
      <c r="J90" s="109">
        <f t="shared" si="163"/>
        <v>20</v>
      </c>
      <c r="K90" s="109">
        <f t="shared" si="149"/>
        <v>12</v>
      </c>
      <c r="L90" s="8">
        <f t="shared" si="164"/>
        <v>1.0195373999999999</v>
      </c>
      <c r="M90" s="110">
        <f t="shared" si="152"/>
        <v>1.0323141899999999</v>
      </c>
      <c r="N90" s="110">
        <f t="shared" si="131"/>
        <v>1.0383131845440698</v>
      </c>
      <c r="O90" s="103">
        <f t="shared" si="132"/>
        <v>1.05859912</v>
      </c>
      <c r="P90" s="103">
        <f t="shared" si="156"/>
        <v>1007.0422403</v>
      </c>
      <c r="Q90" s="11">
        <f t="shared" si="177"/>
        <v>0</v>
      </c>
      <c r="R90" s="30">
        <f t="shared" si="143"/>
        <v>0</v>
      </c>
      <c r="S90" s="103">
        <f t="shared" si="144"/>
        <v>0</v>
      </c>
      <c r="T90" s="113">
        <f t="shared" si="165"/>
        <v>0.1</v>
      </c>
      <c r="U90" s="111">
        <f t="shared" si="133"/>
        <v>12</v>
      </c>
      <c r="V90" s="111">
        <v>252</v>
      </c>
      <c r="W90" s="110">
        <f t="shared" si="157"/>
        <v>1.0045488950000001</v>
      </c>
      <c r="X90" s="103">
        <f t="shared" si="158"/>
        <v>4.5809294100000004</v>
      </c>
      <c r="Y90" s="103">
        <f t="shared" si="159"/>
        <v>0</v>
      </c>
      <c r="Z90" s="114" t="str">
        <f t="shared" si="171"/>
        <v>A+J=</v>
      </c>
      <c r="AA90" s="108">
        <f t="shared" si="172"/>
        <v>44216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60"/>
        <v>46559</v>
      </c>
      <c r="AP90" s="160">
        <f>VLOOKUP($AO90,[1]Plan1!$CI$223:$CM$400,2)</f>
        <v>1146.575</v>
      </c>
      <c r="AQ90" s="145">
        <f t="shared" si="166"/>
        <v>46498</v>
      </c>
      <c r="AR90" s="146">
        <f>VLOOKUP($AO90,[1]Plan1!$CI$223:$CM$400,4)</f>
        <v>1146.575</v>
      </c>
      <c r="AS90" s="145">
        <f t="shared" si="167"/>
        <v>46528</v>
      </c>
      <c r="AT90" s="147">
        <f t="shared" si="168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2.75" x14ac:dyDescent="0.2">
      <c r="A91" s="102">
        <f t="shared" si="161"/>
        <v>44205</v>
      </c>
      <c r="B91" s="103">
        <f t="shared" si="153"/>
        <v>1013.63893487</v>
      </c>
      <c r="C91" s="103">
        <f t="shared" si="169"/>
        <v>951.29706919</v>
      </c>
      <c r="D91" s="104">
        <f t="shared" si="162"/>
        <v>896.505</v>
      </c>
      <c r="E91" s="105">
        <f t="shared" si="128"/>
        <v>925.88699999999994</v>
      </c>
      <c r="F91" s="106">
        <f t="shared" si="129"/>
        <v>44156</v>
      </c>
      <c r="G91" s="107">
        <f t="shared" si="154"/>
        <v>3.2773938795656488E-2</v>
      </c>
      <c r="H91" s="108">
        <f t="shared" si="170"/>
        <v>44216</v>
      </c>
      <c r="I91" s="108">
        <f t="shared" si="155"/>
        <v>44216</v>
      </c>
      <c r="J91" s="109">
        <f t="shared" si="163"/>
        <v>20</v>
      </c>
      <c r="K91" s="109">
        <f t="shared" si="149"/>
        <v>13</v>
      </c>
      <c r="L91" s="8">
        <f t="shared" si="164"/>
        <v>1.0211826399999999</v>
      </c>
      <c r="M91" s="110">
        <f t="shared" si="152"/>
        <v>1.0323141899999999</v>
      </c>
      <c r="N91" s="110">
        <f t="shared" si="131"/>
        <v>1.0383131845440698</v>
      </c>
      <c r="O91" s="103">
        <f t="shared" si="132"/>
        <v>1.06030739</v>
      </c>
      <c r="P91" s="103">
        <f t="shared" si="156"/>
        <v>1008.66731254</v>
      </c>
      <c r="Q91" s="11">
        <f t="shared" si="177"/>
        <v>0</v>
      </c>
      <c r="R91" s="30">
        <f t="shared" si="143"/>
        <v>0</v>
      </c>
      <c r="S91" s="103">
        <f t="shared" si="144"/>
        <v>0</v>
      </c>
      <c r="T91" s="113">
        <f t="shared" si="165"/>
        <v>0.1</v>
      </c>
      <c r="U91" s="111">
        <f t="shared" si="133"/>
        <v>13</v>
      </c>
      <c r="V91" s="111">
        <v>252</v>
      </c>
      <c r="W91" s="110">
        <f t="shared" si="157"/>
        <v>1.0049289020000001</v>
      </c>
      <c r="X91" s="103">
        <f t="shared" si="158"/>
        <v>4.9716223299999998</v>
      </c>
      <c r="Y91" s="103">
        <f t="shared" si="159"/>
        <v>0</v>
      </c>
      <c r="Z91" s="114" t="str">
        <f t="shared" si="171"/>
        <v>A+J=</v>
      </c>
      <c r="AA91" s="108">
        <f t="shared" si="172"/>
        <v>44216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60"/>
        <v>46588</v>
      </c>
      <c r="AP91" s="160">
        <f>VLOOKUP($AO91,[1]Plan1!$CI$223:$CM$400,2)</f>
        <v>1146.575</v>
      </c>
      <c r="AQ91" s="145">
        <f t="shared" si="166"/>
        <v>46527</v>
      </c>
      <c r="AR91" s="146">
        <f>VLOOKUP($AO91,[1]Plan1!$CI$223:$CM$400,4)</f>
        <v>1146.575</v>
      </c>
      <c r="AS91" s="145">
        <f t="shared" si="167"/>
        <v>46558</v>
      </c>
      <c r="AT91" s="147">
        <f t="shared" si="168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2">
        <f t="shared" si="161"/>
        <v>44206</v>
      </c>
      <c r="B92" s="103">
        <f t="shared" si="153"/>
        <v>1013.63893487</v>
      </c>
      <c r="C92" s="103">
        <f t="shared" si="169"/>
        <v>951.29706919</v>
      </c>
      <c r="D92" s="104">
        <f t="shared" si="162"/>
        <v>896.505</v>
      </c>
      <c r="E92" s="105">
        <f t="shared" si="128"/>
        <v>925.88699999999994</v>
      </c>
      <c r="F92" s="106">
        <f t="shared" si="129"/>
        <v>44156</v>
      </c>
      <c r="G92" s="107">
        <f t="shared" si="154"/>
        <v>3.2773938795656488E-2</v>
      </c>
      <c r="H92" s="108">
        <f t="shared" si="170"/>
        <v>44216</v>
      </c>
      <c r="I92" s="108">
        <f t="shared" si="155"/>
        <v>44216</v>
      </c>
      <c r="J92" s="109">
        <f t="shared" si="163"/>
        <v>20</v>
      </c>
      <c r="K92" s="109">
        <f t="shared" si="149"/>
        <v>13</v>
      </c>
      <c r="L92" s="8">
        <f t="shared" si="164"/>
        <v>1.0211826399999999</v>
      </c>
      <c r="M92" s="110">
        <f t="shared" si="152"/>
        <v>1.0323141899999999</v>
      </c>
      <c r="N92" s="110">
        <f t="shared" si="131"/>
        <v>1.0383131845440698</v>
      </c>
      <c r="O92" s="103">
        <f t="shared" si="132"/>
        <v>1.06030739</v>
      </c>
      <c r="P92" s="103">
        <f t="shared" si="156"/>
        <v>1008.66731254</v>
      </c>
      <c r="Q92" s="11">
        <f t="shared" si="177"/>
        <v>0</v>
      </c>
      <c r="R92" s="30">
        <f t="shared" si="143"/>
        <v>0</v>
      </c>
      <c r="S92" s="103">
        <f t="shared" si="144"/>
        <v>0</v>
      </c>
      <c r="T92" s="113">
        <f t="shared" si="165"/>
        <v>0.1</v>
      </c>
      <c r="U92" s="111">
        <f t="shared" si="133"/>
        <v>13</v>
      </c>
      <c r="V92" s="111">
        <v>252</v>
      </c>
      <c r="W92" s="110">
        <f t="shared" si="157"/>
        <v>1.0049289020000001</v>
      </c>
      <c r="X92" s="103">
        <f t="shared" si="158"/>
        <v>4.9716223299999998</v>
      </c>
      <c r="Y92" s="103">
        <f t="shared" si="159"/>
        <v>0</v>
      </c>
      <c r="Z92" s="114" t="str">
        <f t="shared" si="171"/>
        <v>A+J=</v>
      </c>
      <c r="AA92" s="108">
        <f t="shared" si="172"/>
        <v>44216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60"/>
        <v>46619</v>
      </c>
      <c r="AP92" s="160">
        <f>VLOOKUP($AO92,[1]Plan1!$CI$223:$CM$400,2)</f>
        <v>1146.575</v>
      </c>
      <c r="AQ92" s="145">
        <f t="shared" si="166"/>
        <v>46558</v>
      </c>
      <c r="AR92" s="146">
        <f>VLOOKUP($AO92,[1]Plan1!$CI$223:$CM$400,4)</f>
        <v>1146.575</v>
      </c>
      <c r="AS92" s="145">
        <f t="shared" si="167"/>
        <v>46588</v>
      </c>
      <c r="AT92" s="147">
        <f t="shared" si="168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2">
        <f t="shared" si="161"/>
        <v>44207</v>
      </c>
      <c r="B93" s="103">
        <f t="shared" si="153"/>
        <v>1013.63893487</v>
      </c>
      <c r="C93" s="103">
        <f t="shared" si="169"/>
        <v>951.29706919</v>
      </c>
      <c r="D93" s="104">
        <f t="shared" si="162"/>
        <v>896.505</v>
      </c>
      <c r="E93" s="105">
        <f t="shared" si="128"/>
        <v>925.88699999999994</v>
      </c>
      <c r="F93" s="106">
        <f t="shared" si="129"/>
        <v>44156</v>
      </c>
      <c r="G93" s="107">
        <f t="shared" si="154"/>
        <v>3.2773938795656488E-2</v>
      </c>
      <c r="H93" s="108">
        <f t="shared" si="170"/>
        <v>44216</v>
      </c>
      <c r="I93" s="108">
        <f t="shared" si="155"/>
        <v>44216</v>
      </c>
      <c r="J93" s="109">
        <f t="shared" si="163"/>
        <v>20</v>
      </c>
      <c r="K93" s="109">
        <f t="shared" si="149"/>
        <v>13</v>
      </c>
      <c r="L93" s="8">
        <f t="shared" si="164"/>
        <v>1.0211826399999999</v>
      </c>
      <c r="M93" s="110">
        <f t="shared" si="152"/>
        <v>1.0323141899999999</v>
      </c>
      <c r="N93" s="110">
        <f t="shared" si="131"/>
        <v>1.0383131845440698</v>
      </c>
      <c r="O93" s="103">
        <f t="shared" si="132"/>
        <v>1.06030739</v>
      </c>
      <c r="P93" s="103">
        <f t="shared" si="156"/>
        <v>1008.66731254</v>
      </c>
      <c r="Q93" s="11">
        <f t="shared" si="177"/>
        <v>0</v>
      </c>
      <c r="R93" s="30">
        <f t="shared" si="143"/>
        <v>0</v>
      </c>
      <c r="S93" s="103">
        <f t="shared" si="144"/>
        <v>0</v>
      </c>
      <c r="T93" s="113">
        <f t="shared" si="165"/>
        <v>0.1</v>
      </c>
      <c r="U93" s="111">
        <f t="shared" si="133"/>
        <v>13</v>
      </c>
      <c r="V93" s="111">
        <v>252</v>
      </c>
      <c r="W93" s="110">
        <f t="shared" si="157"/>
        <v>1.0049289020000001</v>
      </c>
      <c r="X93" s="103">
        <f t="shared" si="158"/>
        <v>4.9716223299999998</v>
      </c>
      <c r="Y93" s="103">
        <f t="shared" si="159"/>
        <v>0</v>
      </c>
      <c r="Z93" s="114" t="str">
        <f t="shared" si="171"/>
        <v>A+J=</v>
      </c>
      <c r="AA93" s="108">
        <f t="shared" si="172"/>
        <v>44216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60"/>
        <v>46650</v>
      </c>
      <c r="AP93" s="160">
        <f>VLOOKUP($AO93,[1]Plan1!$CI$223:$CM$400,2)</f>
        <v>1146.575</v>
      </c>
      <c r="AQ93" s="145">
        <f t="shared" si="166"/>
        <v>46588</v>
      </c>
      <c r="AR93" s="146">
        <f>VLOOKUP($AO93,[1]Plan1!$CI$223:$CM$400,4)</f>
        <v>1146.575</v>
      </c>
      <c r="AS93" s="145">
        <f t="shared" si="167"/>
        <v>46619</v>
      </c>
      <c r="AT93" s="147">
        <f t="shared" si="168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2">
        <f t="shared" si="161"/>
        <v>44208</v>
      </c>
      <c r="B94" s="103">
        <f t="shared" si="153"/>
        <v>1015.6587296800001</v>
      </c>
      <c r="C94" s="103">
        <f t="shared" si="169"/>
        <v>951.29706919</v>
      </c>
      <c r="D94" s="104">
        <f t="shared" si="162"/>
        <v>896.505</v>
      </c>
      <c r="E94" s="105">
        <f t="shared" si="128"/>
        <v>925.88699999999994</v>
      </c>
      <c r="F94" s="106">
        <f t="shared" si="129"/>
        <v>44156</v>
      </c>
      <c r="G94" s="107">
        <f t="shared" si="154"/>
        <v>3.2773938795656488E-2</v>
      </c>
      <c r="H94" s="108">
        <f t="shared" si="170"/>
        <v>44216</v>
      </c>
      <c r="I94" s="108">
        <f t="shared" si="155"/>
        <v>44216</v>
      </c>
      <c r="J94" s="109">
        <f t="shared" si="163"/>
        <v>20</v>
      </c>
      <c r="K94" s="109">
        <f t="shared" si="149"/>
        <v>14</v>
      </c>
      <c r="L94" s="8">
        <f t="shared" si="164"/>
        <v>1.02283054</v>
      </c>
      <c r="M94" s="110">
        <f t="shared" si="152"/>
        <v>1.0323141899999999</v>
      </c>
      <c r="N94" s="110">
        <f t="shared" si="131"/>
        <v>1.0383131845440698</v>
      </c>
      <c r="O94" s="103">
        <f t="shared" si="132"/>
        <v>1.06201843</v>
      </c>
      <c r="P94" s="103">
        <f t="shared" si="156"/>
        <v>1010.29501988</v>
      </c>
      <c r="Q94" s="11">
        <f t="shared" si="177"/>
        <v>0</v>
      </c>
      <c r="R94" s="30">
        <f t="shared" si="143"/>
        <v>0</v>
      </c>
      <c r="S94" s="103">
        <f t="shared" si="144"/>
        <v>0</v>
      </c>
      <c r="T94" s="113">
        <f t="shared" si="165"/>
        <v>0.1</v>
      </c>
      <c r="U94" s="111">
        <f t="shared" si="133"/>
        <v>14</v>
      </c>
      <c r="V94" s="111">
        <v>252</v>
      </c>
      <c r="W94" s="110">
        <f t="shared" si="157"/>
        <v>1.005309053</v>
      </c>
      <c r="X94" s="103">
        <f t="shared" si="158"/>
        <v>5.3637097999999996</v>
      </c>
      <c r="Y94" s="103">
        <f t="shared" si="159"/>
        <v>0</v>
      </c>
      <c r="Z94" s="114" t="str">
        <f t="shared" si="171"/>
        <v>A+J=</v>
      </c>
      <c r="AA94" s="108">
        <f t="shared" si="172"/>
        <v>44216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60"/>
        <v>46680</v>
      </c>
      <c r="AP94" s="160">
        <f>VLOOKUP($AO94,[1]Plan1!$CI$223:$CM$400,2)</f>
        <v>1146.575</v>
      </c>
      <c r="AQ94" s="145">
        <f t="shared" si="166"/>
        <v>46619</v>
      </c>
      <c r="AR94" s="146">
        <f>VLOOKUP($AO94,[1]Plan1!$CI$223:$CM$400,4)</f>
        <v>1146.575</v>
      </c>
      <c r="AS94" s="145">
        <f t="shared" si="167"/>
        <v>46650</v>
      </c>
      <c r="AT94" s="147">
        <f t="shared" si="168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2">
        <f t="shared" si="161"/>
        <v>44209</v>
      </c>
      <c r="B95" s="103">
        <f t="shared" si="153"/>
        <v>1017.68254828</v>
      </c>
      <c r="C95" s="103">
        <f t="shared" si="169"/>
        <v>951.29706919</v>
      </c>
      <c r="D95" s="104">
        <f t="shared" si="162"/>
        <v>896.505</v>
      </c>
      <c r="E95" s="105">
        <f t="shared" si="128"/>
        <v>925.88699999999994</v>
      </c>
      <c r="F95" s="106">
        <f t="shared" si="129"/>
        <v>44156</v>
      </c>
      <c r="G95" s="107">
        <f t="shared" si="154"/>
        <v>3.2773938795656488E-2</v>
      </c>
      <c r="H95" s="108">
        <f t="shared" si="170"/>
        <v>44216</v>
      </c>
      <c r="I95" s="108">
        <f t="shared" si="155"/>
        <v>44216</v>
      </c>
      <c r="J95" s="109">
        <f t="shared" si="163"/>
        <v>20</v>
      </c>
      <c r="K95" s="109">
        <f t="shared" si="149"/>
        <v>15</v>
      </c>
      <c r="L95" s="8">
        <f t="shared" si="164"/>
        <v>1.0244811</v>
      </c>
      <c r="M95" s="110">
        <f t="shared" si="152"/>
        <v>1.0323141899999999</v>
      </c>
      <c r="N95" s="110">
        <f t="shared" ref="N95:N158" si="178">IF(I95&gt;I94,N94*M95,N94)</f>
        <v>1.0383131845440698</v>
      </c>
      <c r="O95" s="103">
        <f t="shared" si="132"/>
        <v>1.0637322300000001</v>
      </c>
      <c r="P95" s="103">
        <f t="shared" si="156"/>
        <v>1011.9253528</v>
      </c>
      <c r="Q95" s="11">
        <f t="shared" si="177"/>
        <v>0</v>
      </c>
      <c r="R95" s="30">
        <f t="shared" si="143"/>
        <v>0</v>
      </c>
      <c r="S95" s="103">
        <f t="shared" si="144"/>
        <v>0</v>
      </c>
      <c r="T95" s="113">
        <f t="shared" si="165"/>
        <v>0.1</v>
      </c>
      <c r="U95" s="111">
        <f t="shared" si="133"/>
        <v>15</v>
      </c>
      <c r="V95" s="111">
        <v>252</v>
      </c>
      <c r="W95" s="110">
        <f t="shared" si="157"/>
        <v>1.005689348</v>
      </c>
      <c r="X95" s="103">
        <f t="shared" si="158"/>
        <v>5.75719548</v>
      </c>
      <c r="Y95" s="103">
        <f t="shared" si="159"/>
        <v>0</v>
      </c>
      <c r="Z95" s="114" t="str">
        <f t="shared" si="171"/>
        <v>A+J=</v>
      </c>
      <c r="AA95" s="108">
        <f t="shared" si="172"/>
        <v>44216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60"/>
        <v>46713</v>
      </c>
      <c r="AP95" s="160">
        <f>VLOOKUP($AO95,[1]Plan1!$CI$223:$CM$400,2)</f>
        <v>1146.575</v>
      </c>
      <c r="AQ95" s="145">
        <f t="shared" si="166"/>
        <v>46652</v>
      </c>
      <c r="AR95" s="146">
        <f>VLOOKUP($AO95,[1]Plan1!$CI$223:$CM$400,4)</f>
        <v>1146.575</v>
      </c>
      <c r="AS95" s="145">
        <f t="shared" si="167"/>
        <v>46682</v>
      </c>
      <c r="AT95" s="147">
        <f t="shared" si="168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2">
        <f t="shared" si="161"/>
        <v>44210</v>
      </c>
      <c r="B96" s="103">
        <f t="shared" si="153"/>
        <v>1019.71039435</v>
      </c>
      <c r="C96" s="103">
        <f t="shared" si="169"/>
        <v>951.29706919</v>
      </c>
      <c r="D96" s="104">
        <f t="shared" si="162"/>
        <v>896.505</v>
      </c>
      <c r="E96" s="105">
        <f t="shared" si="128"/>
        <v>925.88699999999994</v>
      </c>
      <c r="F96" s="106">
        <f t="shared" si="129"/>
        <v>44156</v>
      </c>
      <c r="G96" s="107">
        <f t="shared" si="154"/>
        <v>3.2773938795656488E-2</v>
      </c>
      <c r="H96" s="108">
        <f t="shared" si="170"/>
        <v>44216</v>
      </c>
      <c r="I96" s="108">
        <f t="shared" si="155"/>
        <v>44216</v>
      </c>
      <c r="J96" s="109">
        <f t="shared" si="163"/>
        <v>20</v>
      </c>
      <c r="K96" s="109">
        <f t="shared" si="149"/>
        <v>16</v>
      </c>
      <c r="L96" s="8">
        <f t="shared" si="164"/>
        <v>1.0261343199999999</v>
      </c>
      <c r="M96" s="110">
        <f t="shared" si="152"/>
        <v>1.0323141899999999</v>
      </c>
      <c r="N96" s="110">
        <f t="shared" si="178"/>
        <v>1.0383131845440698</v>
      </c>
      <c r="O96" s="103">
        <f t="shared" si="132"/>
        <v>1.06544879</v>
      </c>
      <c r="P96" s="103">
        <f t="shared" si="156"/>
        <v>1013.55831129</v>
      </c>
      <c r="Q96" s="11">
        <f t="shared" si="177"/>
        <v>0</v>
      </c>
      <c r="R96" s="30">
        <f t="shared" si="143"/>
        <v>0</v>
      </c>
      <c r="S96" s="103">
        <f t="shared" si="144"/>
        <v>0</v>
      </c>
      <c r="T96" s="113">
        <f t="shared" si="165"/>
        <v>0.1</v>
      </c>
      <c r="U96" s="111">
        <f t="shared" si="133"/>
        <v>16</v>
      </c>
      <c r="V96" s="111">
        <v>252</v>
      </c>
      <c r="W96" s="110">
        <f t="shared" si="157"/>
        <v>1.0060697869999999</v>
      </c>
      <c r="X96" s="103">
        <f t="shared" si="158"/>
        <v>6.1520830599999998</v>
      </c>
      <c r="Y96" s="103">
        <f t="shared" si="159"/>
        <v>0</v>
      </c>
      <c r="Z96" s="114" t="str">
        <f t="shared" si="171"/>
        <v>A+J=</v>
      </c>
      <c r="AA96" s="108">
        <f t="shared" si="172"/>
        <v>44216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60"/>
        <v>46741</v>
      </c>
      <c r="AP96" s="160">
        <f>VLOOKUP($AO96,[1]Plan1!$CI$223:$CM$400,2)</f>
        <v>1146.575</v>
      </c>
      <c r="AQ96" s="145">
        <f t="shared" si="166"/>
        <v>46680</v>
      </c>
      <c r="AR96" s="146">
        <f>VLOOKUP($AO96,[1]Plan1!$CI$223:$CM$400,4)</f>
        <v>1146.575</v>
      </c>
      <c r="AS96" s="145">
        <f t="shared" si="167"/>
        <v>46711</v>
      </c>
      <c r="AT96" s="147">
        <f t="shared" si="168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2">
        <f t="shared" si="161"/>
        <v>44211</v>
      </c>
      <c r="B97" s="103">
        <f t="shared" si="153"/>
        <v>1021.74228118</v>
      </c>
      <c r="C97" s="103">
        <f t="shared" si="169"/>
        <v>951.29706919</v>
      </c>
      <c r="D97" s="104">
        <f t="shared" si="162"/>
        <v>896.505</v>
      </c>
      <c r="E97" s="105">
        <f t="shared" si="128"/>
        <v>925.88699999999994</v>
      </c>
      <c r="F97" s="106">
        <f t="shared" si="129"/>
        <v>44156</v>
      </c>
      <c r="G97" s="107">
        <f t="shared" si="154"/>
        <v>3.2773938795656488E-2</v>
      </c>
      <c r="H97" s="108">
        <f t="shared" si="170"/>
        <v>44216</v>
      </c>
      <c r="I97" s="108">
        <f t="shared" si="155"/>
        <v>44216</v>
      </c>
      <c r="J97" s="109">
        <f t="shared" si="163"/>
        <v>20</v>
      </c>
      <c r="K97" s="109">
        <f t="shared" si="149"/>
        <v>17</v>
      </c>
      <c r="L97" s="8">
        <f t="shared" si="164"/>
        <v>1.02779021</v>
      </c>
      <c r="M97" s="110">
        <f t="shared" si="152"/>
        <v>1.0323141899999999</v>
      </c>
      <c r="N97" s="110">
        <f t="shared" si="178"/>
        <v>1.0383131845440698</v>
      </c>
      <c r="O97" s="103">
        <f t="shared" si="132"/>
        <v>1.0671681200000001</v>
      </c>
      <c r="P97" s="103">
        <f t="shared" si="156"/>
        <v>1015.19390488</v>
      </c>
      <c r="Q97" s="11">
        <f t="shared" si="177"/>
        <v>0</v>
      </c>
      <c r="R97" s="30">
        <f t="shared" si="143"/>
        <v>0</v>
      </c>
      <c r="S97" s="103">
        <f t="shared" si="144"/>
        <v>0</v>
      </c>
      <c r="T97" s="113">
        <f t="shared" si="165"/>
        <v>0.1</v>
      </c>
      <c r="U97" s="111">
        <f t="shared" si="133"/>
        <v>17</v>
      </c>
      <c r="V97" s="111">
        <v>252</v>
      </c>
      <c r="W97" s="110">
        <f t="shared" si="157"/>
        <v>1.00645037</v>
      </c>
      <c r="X97" s="103">
        <f t="shared" si="158"/>
        <v>6.5483763000000001</v>
      </c>
      <c r="Y97" s="103">
        <f t="shared" si="159"/>
        <v>0</v>
      </c>
      <c r="Z97" s="114" t="str">
        <f t="shared" si="171"/>
        <v>A+J=</v>
      </c>
      <c r="AA97" s="108">
        <f t="shared" si="172"/>
        <v>44216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60"/>
        <v>46772</v>
      </c>
      <c r="AP97" s="160">
        <f>VLOOKUP($AO97,[1]Plan1!$CI$223:$CM$400,2)</f>
        <v>1146.575</v>
      </c>
      <c r="AQ97" s="145">
        <f t="shared" si="166"/>
        <v>46711</v>
      </c>
      <c r="AR97" s="146">
        <f>VLOOKUP($AO97,[1]Plan1!$CI$223:$CM$400,4)</f>
        <v>1146.575</v>
      </c>
      <c r="AS97" s="145">
        <f t="shared" si="167"/>
        <v>46741</v>
      </c>
      <c r="AT97" s="147">
        <f t="shared" si="168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2">
        <f t="shared" si="161"/>
        <v>44212</v>
      </c>
      <c r="B98" s="103">
        <f t="shared" si="153"/>
        <v>1023.7782306399999</v>
      </c>
      <c r="C98" s="103">
        <f t="shared" si="169"/>
        <v>951.29706919</v>
      </c>
      <c r="D98" s="104">
        <f t="shared" si="162"/>
        <v>896.505</v>
      </c>
      <c r="E98" s="105">
        <f t="shared" si="128"/>
        <v>925.88699999999994</v>
      </c>
      <c r="F98" s="106">
        <f t="shared" si="129"/>
        <v>44156</v>
      </c>
      <c r="G98" s="107">
        <f t="shared" si="154"/>
        <v>3.2773938795656488E-2</v>
      </c>
      <c r="H98" s="108">
        <f t="shared" si="170"/>
        <v>44216</v>
      </c>
      <c r="I98" s="108">
        <f t="shared" si="155"/>
        <v>44216</v>
      </c>
      <c r="J98" s="109">
        <f t="shared" si="163"/>
        <v>20</v>
      </c>
      <c r="K98" s="109">
        <f t="shared" si="149"/>
        <v>18</v>
      </c>
      <c r="L98" s="8">
        <f t="shared" si="164"/>
        <v>1.0294487800000001</v>
      </c>
      <c r="M98" s="110">
        <f t="shared" si="152"/>
        <v>1.0323141899999999</v>
      </c>
      <c r="N98" s="110">
        <f t="shared" si="178"/>
        <v>1.0383131845440698</v>
      </c>
      <c r="O98" s="103">
        <f t="shared" si="132"/>
        <v>1.06889024</v>
      </c>
      <c r="P98" s="103">
        <f t="shared" si="156"/>
        <v>1016.83215259</v>
      </c>
      <c r="Q98" s="11">
        <f t="shared" si="177"/>
        <v>0</v>
      </c>
      <c r="R98" s="30">
        <f t="shared" si="143"/>
        <v>0</v>
      </c>
      <c r="S98" s="103">
        <f t="shared" si="144"/>
        <v>0</v>
      </c>
      <c r="T98" s="113">
        <f t="shared" si="165"/>
        <v>0.1</v>
      </c>
      <c r="U98" s="111">
        <f t="shared" si="133"/>
        <v>18</v>
      </c>
      <c r="V98" s="111">
        <v>252</v>
      </c>
      <c r="W98" s="110">
        <f t="shared" si="157"/>
        <v>1.006831096</v>
      </c>
      <c r="X98" s="103">
        <f t="shared" si="158"/>
        <v>6.9460780499999997</v>
      </c>
      <c r="Y98" s="103">
        <f t="shared" si="159"/>
        <v>0</v>
      </c>
      <c r="Z98" s="114" t="str">
        <f t="shared" si="171"/>
        <v>A+J=</v>
      </c>
      <c r="AA98" s="108">
        <f t="shared" si="172"/>
        <v>44216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60"/>
        <v>46804</v>
      </c>
      <c r="AP98" s="160">
        <f>VLOOKUP($AO98,[1]Plan1!$CI$223:$CM$400,2)</f>
        <v>1146.575</v>
      </c>
      <c r="AQ98" s="145">
        <f t="shared" si="166"/>
        <v>46742</v>
      </c>
      <c r="AR98" s="146">
        <f>VLOOKUP($AO98,[1]Plan1!$CI$223:$CM$400,4)</f>
        <v>1146.575</v>
      </c>
      <c r="AS98" s="145">
        <f t="shared" si="167"/>
        <v>46773</v>
      </c>
      <c r="AT98" s="147">
        <f t="shared" si="168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2">
        <f t="shared" si="161"/>
        <v>44213</v>
      </c>
      <c r="B99" s="103">
        <f t="shared" si="153"/>
        <v>1023.7782306399999</v>
      </c>
      <c r="C99" s="103">
        <f t="shared" si="169"/>
        <v>951.29706919</v>
      </c>
      <c r="D99" s="104">
        <f t="shared" si="162"/>
        <v>896.505</v>
      </c>
      <c r="E99" s="105">
        <f t="shared" si="128"/>
        <v>925.88699999999994</v>
      </c>
      <c r="F99" s="106">
        <f t="shared" si="129"/>
        <v>44156</v>
      </c>
      <c r="G99" s="107">
        <f t="shared" si="154"/>
        <v>3.2773938795656488E-2</v>
      </c>
      <c r="H99" s="108">
        <f t="shared" si="170"/>
        <v>44216</v>
      </c>
      <c r="I99" s="108">
        <f t="shared" si="155"/>
        <v>44216</v>
      </c>
      <c r="J99" s="109">
        <f t="shared" si="163"/>
        <v>20</v>
      </c>
      <c r="K99" s="109">
        <f t="shared" si="149"/>
        <v>18</v>
      </c>
      <c r="L99" s="8">
        <f t="shared" si="164"/>
        <v>1.0294487800000001</v>
      </c>
      <c r="M99" s="110">
        <f t="shared" si="152"/>
        <v>1.0323141899999999</v>
      </c>
      <c r="N99" s="110">
        <f t="shared" si="178"/>
        <v>1.0383131845440698</v>
      </c>
      <c r="O99" s="103">
        <f t="shared" si="132"/>
        <v>1.06889024</v>
      </c>
      <c r="P99" s="103">
        <f t="shared" si="156"/>
        <v>1016.83215259</v>
      </c>
      <c r="Q99" s="11">
        <f t="shared" si="177"/>
        <v>0</v>
      </c>
      <c r="R99" s="30">
        <f t="shared" si="143"/>
        <v>0</v>
      </c>
      <c r="S99" s="103">
        <f t="shared" si="144"/>
        <v>0</v>
      </c>
      <c r="T99" s="113">
        <f t="shared" si="165"/>
        <v>0.1</v>
      </c>
      <c r="U99" s="111">
        <f t="shared" si="133"/>
        <v>18</v>
      </c>
      <c r="V99" s="111">
        <v>252</v>
      </c>
      <c r="W99" s="110">
        <f t="shared" si="157"/>
        <v>1.006831096</v>
      </c>
      <c r="X99" s="103">
        <f t="shared" si="158"/>
        <v>6.9460780499999997</v>
      </c>
      <c r="Y99" s="103">
        <f t="shared" si="159"/>
        <v>0</v>
      </c>
      <c r="Z99" s="114" t="str">
        <f t="shared" si="171"/>
        <v>A+J=</v>
      </c>
      <c r="AA99" s="108">
        <f t="shared" si="172"/>
        <v>44216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60"/>
        <v>46832</v>
      </c>
      <c r="AP99" s="160">
        <f>VLOOKUP($AO99,[1]Plan1!$CI$223:$CM$400,2)</f>
        <v>1146.575</v>
      </c>
      <c r="AQ99" s="145">
        <f t="shared" si="166"/>
        <v>46772</v>
      </c>
      <c r="AR99" s="146">
        <f>VLOOKUP($AO99,[1]Plan1!$CI$223:$CM$400,4)</f>
        <v>1146.575</v>
      </c>
      <c r="AS99" s="145">
        <f t="shared" si="167"/>
        <v>46803</v>
      </c>
      <c r="AT99" s="147">
        <f t="shared" si="168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2">
        <f t="shared" si="161"/>
        <v>44214</v>
      </c>
      <c r="B100" s="103">
        <f t="shared" si="153"/>
        <v>1023.7782306399999</v>
      </c>
      <c r="C100" s="103">
        <f t="shared" si="169"/>
        <v>951.29706919</v>
      </c>
      <c r="D100" s="104">
        <f t="shared" si="162"/>
        <v>896.505</v>
      </c>
      <c r="E100" s="105">
        <f t="shared" si="128"/>
        <v>925.88699999999994</v>
      </c>
      <c r="F100" s="106">
        <f t="shared" si="129"/>
        <v>44156</v>
      </c>
      <c r="G100" s="107">
        <f t="shared" si="154"/>
        <v>3.2773938795656488E-2</v>
      </c>
      <c r="H100" s="108">
        <f t="shared" si="170"/>
        <v>44216</v>
      </c>
      <c r="I100" s="108">
        <f t="shared" si="155"/>
        <v>44216</v>
      </c>
      <c r="J100" s="109">
        <f t="shared" si="163"/>
        <v>20</v>
      </c>
      <c r="K100" s="109">
        <f t="shared" si="149"/>
        <v>18</v>
      </c>
      <c r="L100" s="8">
        <f t="shared" si="164"/>
        <v>1.0294487800000001</v>
      </c>
      <c r="M100" s="110">
        <f t="shared" si="152"/>
        <v>1.0323141899999999</v>
      </c>
      <c r="N100" s="110">
        <f t="shared" si="178"/>
        <v>1.0383131845440698</v>
      </c>
      <c r="O100" s="103">
        <f t="shared" si="132"/>
        <v>1.06889024</v>
      </c>
      <c r="P100" s="103">
        <f t="shared" si="156"/>
        <v>1016.83215259</v>
      </c>
      <c r="Q100" s="11">
        <f t="shared" si="177"/>
        <v>0</v>
      </c>
      <c r="R100" s="30">
        <f t="shared" si="143"/>
        <v>0</v>
      </c>
      <c r="S100" s="103">
        <f t="shared" si="144"/>
        <v>0</v>
      </c>
      <c r="T100" s="113">
        <f t="shared" si="165"/>
        <v>0.1</v>
      </c>
      <c r="U100" s="111">
        <f t="shared" si="133"/>
        <v>18</v>
      </c>
      <c r="V100" s="111">
        <v>252</v>
      </c>
      <c r="W100" s="110">
        <f t="shared" si="157"/>
        <v>1.006831096</v>
      </c>
      <c r="X100" s="103">
        <f t="shared" si="158"/>
        <v>6.9460780499999997</v>
      </c>
      <c r="Y100" s="103">
        <f t="shared" si="159"/>
        <v>0</v>
      </c>
      <c r="Z100" s="114" t="str">
        <f t="shared" si="171"/>
        <v>A+J=</v>
      </c>
      <c r="AA100" s="108">
        <f t="shared" si="172"/>
        <v>44216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60"/>
        <v>46863</v>
      </c>
      <c r="AP100" s="160">
        <f>VLOOKUP($AO100,[1]Plan1!$CI$223:$CM$400,2)</f>
        <v>1146.575</v>
      </c>
      <c r="AQ100" s="145">
        <f t="shared" si="166"/>
        <v>46803</v>
      </c>
      <c r="AR100" s="146">
        <f>VLOOKUP($AO100,[1]Plan1!$CI$223:$CM$400,4)</f>
        <v>1146.575</v>
      </c>
      <c r="AS100" s="145">
        <f t="shared" si="167"/>
        <v>46832</v>
      </c>
      <c r="AT100" s="147">
        <f t="shared" si="168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2">
        <f t="shared" si="161"/>
        <v>44215</v>
      </c>
      <c r="B101" s="103">
        <f t="shared" si="153"/>
        <v>1025.8182101499999</v>
      </c>
      <c r="C101" s="103">
        <f t="shared" si="169"/>
        <v>951.29706919</v>
      </c>
      <c r="D101" s="104">
        <f t="shared" si="162"/>
        <v>896.505</v>
      </c>
      <c r="E101" s="105">
        <f t="shared" si="128"/>
        <v>925.88699999999994</v>
      </c>
      <c r="F101" s="106">
        <f t="shared" si="129"/>
        <v>44156</v>
      </c>
      <c r="G101" s="107">
        <f t="shared" si="154"/>
        <v>3.2773938795656488E-2</v>
      </c>
      <c r="H101" s="108">
        <f t="shared" si="170"/>
        <v>44216</v>
      </c>
      <c r="I101" s="108">
        <f t="shared" si="155"/>
        <v>44216</v>
      </c>
      <c r="J101" s="109">
        <f t="shared" si="163"/>
        <v>20</v>
      </c>
      <c r="K101" s="109">
        <f t="shared" si="149"/>
        <v>19</v>
      </c>
      <c r="L101" s="8">
        <f t="shared" si="164"/>
        <v>1.0311100099999999</v>
      </c>
      <c r="M101" s="110">
        <f t="shared" si="152"/>
        <v>1.0323141899999999</v>
      </c>
      <c r="N101" s="110">
        <f t="shared" si="178"/>
        <v>1.0383131845440698</v>
      </c>
      <c r="O101" s="103">
        <f t="shared" si="132"/>
        <v>1.0706151100000001</v>
      </c>
      <c r="P101" s="103">
        <f t="shared" si="156"/>
        <v>1018.47301637</v>
      </c>
      <c r="Q101" s="11">
        <f t="shared" si="177"/>
        <v>0</v>
      </c>
      <c r="R101" s="30">
        <f t="shared" si="143"/>
        <v>0</v>
      </c>
      <c r="S101" s="103">
        <f t="shared" si="144"/>
        <v>0</v>
      </c>
      <c r="T101" s="113">
        <f t="shared" si="165"/>
        <v>0.1</v>
      </c>
      <c r="U101" s="111">
        <f t="shared" ref="U101:U164" si="179">IF(Q100&gt;0,1,IF(K101=K100,U100,U100+1))</f>
        <v>19</v>
      </c>
      <c r="V101" s="111">
        <v>252</v>
      </c>
      <c r="W101" s="110">
        <f t="shared" si="157"/>
        <v>1.0072119669999999</v>
      </c>
      <c r="X101" s="103">
        <f t="shared" si="158"/>
        <v>7.3451937799999998</v>
      </c>
      <c r="Y101" s="103">
        <f t="shared" si="159"/>
        <v>0</v>
      </c>
      <c r="Z101" s="114" t="str">
        <f t="shared" si="171"/>
        <v>A+J=</v>
      </c>
      <c r="AA101" s="108">
        <f t="shared" si="172"/>
        <v>44216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60"/>
        <v>46895</v>
      </c>
      <c r="AP101" s="160">
        <f>VLOOKUP($AO101,[1]Plan1!$CI$223:$CM$400,2)</f>
        <v>1146.575</v>
      </c>
      <c r="AQ101" s="145">
        <f t="shared" si="166"/>
        <v>46834</v>
      </c>
      <c r="AR101" s="146">
        <f>VLOOKUP($AO101,[1]Plan1!$CI$223:$CM$400,4)</f>
        <v>1146.575</v>
      </c>
      <c r="AS101" s="145">
        <f t="shared" si="167"/>
        <v>46865</v>
      </c>
      <c r="AT101" s="147">
        <f t="shared" si="168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5" x14ac:dyDescent="0.2">
      <c r="A102" s="102">
        <f t="shared" si="161"/>
        <v>44216</v>
      </c>
      <c r="B102" s="103">
        <f t="shared" si="153"/>
        <v>1027.86227033</v>
      </c>
      <c r="C102" s="103">
        <f t="shared" si="169"/>
        <v>951.29706919</v>
      </c>
      <c r="D102" s="104">
        <f t="shared" si="162"/>
        <v>896.505</v>
      </c>
      <c r="E102" s="105">
        <f t="shared" si="128"/>
        <v>925.88699999999994</v>
      </c>
      <c r="F102" s="106">
        <f t="shared" si="129"/>
        <v>44156</v>
      </c>
      <c r="G102" s="107">
        <f t="shared" si="154"/>
        <v>3.2773938795656488E-2</v>
      </c>
      <c r="H102" s="108">
        <f t="shared" si="170"/>
        <v>44249</v>
      </c>
      <c r="I102" s="108">
        <f t="shared" si="155"/>
        <v>44216</v>
      </c>
      <c r="J102" s="109">
        <f t="shared" si="163"/>
        <v>20</v>
      </c>
      <c r="K102" s="109">
        <f t="shared" si="149"/>
        <v>20</v>
      </c>
      <c r="L102" s="8">
        <f t="shared" si="164"/>
        <v>1.0327739300000001</v>
      </c>
      <c r="M102" s="110">
        <f t="shared" si="152"/>
        <v>1.0323141899999999</v>
      </c>
      <c r="N102" s="110">
        <f t="shared" si="178"/>
        <v>1.0383131845440698</v>
      </c>
      <c r="O102" s="103">
        <f t="shared" si="132"/>
        <v>1.0723427800000001</v>
      </c>
      <c r="P102" s="103">
        <f t="shared" si="156"/>
        <v>1020.11654378</v>
      </c>
      <c r="Q102" s="11">
        <f t="shared" si="177"/>
        <v>3</v>
      </c>
      <c r="R102" s="191">
        <f>S102/P102</f>
        <v>3.1862662700831358E-2</v>
      </c>
      <c r="S102" s="192">
        <v>32.503629350000004</v>
      </c>
      <c r="T102" s="113">
        <f t="shared" si="165"/>
        <v>0.1</v>
      </c>
      <c r="U102" s="111">
        <f t="shared" si="179"/>
        <v>20</v>
      </c>
      <c r="V102" s="111">
        <v>252</v>
      </c>
      <c r="W102" s="110">
        <f t="shared" si="157"/>
        <v>1.007592982</v>
      </c>
      <c r="X102" s="103">
        <f t="shared" si="158"/>
        <v>7.7457265499999997</v>
      </c>
      <c r="Y102" s="103">
        <f t="shared" si="159"/>
        <v>40.249355900000005</v>
      </c>
      <c r="Z102" s="114" t="str">
        <f t="shared" si="171"/>
        <v>A+J=</v>
      </c>
      <c r="AA102" s="108">
        <f t="shared" si="172"/>
        <v>44216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60"/>
        <v>46924</v>
      </c>
      <c r="AP102" s="160">
        <f>VLOOKUP($AO102,[1]Plan1!$CI$223:$CM$400,2)</f>
        <v>1146.575</v>
      </c>
      <c r="AQ102" s="145">
        <f t="shared" si="166"/>
        <v>46863</v>
      </c>
      <c r="AR102" s="146">
        <f>VLOOKUP($AO102,[1]Plan1!$CI$223:$CM$400,4)</f>
        <v>1146.575</v>
      </c>
      <c r="AS102" s="145">
        <f t="shared" si="167"/>
        <v>46893</v>
      </c>
      <c r="AT102" s="147">
        <f t="shared" si="168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2.75" x14ac:dyDescent="0.2">
      <c r="A103" s="102">
        <f t="shared" si="161"/>
        <v>44217</v>
      </c>
      <c r="B103" s="103">
        <f t="shared" si="153"/>
        <v>988.43523215000005</v>
      </c>
      <c r="C103" s="103">
        <f t="shared" si="169"/>
        <v>920.98621155000001</v>
      </c>
      <c r="D103" s="104">
        <f t="shared" si="162"/>
        <v>925.88699999999994</v>
      </c>
      <c r="E103" s="105">
        <f t="shared" si="128"/>
        <v>934.75800000000004</v>
      </c>
      <c r="F103" s="106">
        <f t="shared" si="129"/>
        <v>44185</v>
      </c>
      <c r="G103" s="107">
        <f t="shared" si="154"/>
        <v>9.5810827887206074E-3</v>
      </c>
      <c r="H103" s="108">
        <f t="shared" si="170"/>
        <v>44249</v>
      </c>
      <c r="I103" s="108">
        <f t="shared" si="155"/>
        <v>44249</v>
      </c>
      <c r="J103" s="109">
        <f t="shared" si="163"/>
        <v>21</v>
      </c>
      <c r="K103" s="109">
        <f t="shared" si="149"/>
        <v>1</v>
      </c>
      <c r="L103" s="8">
        <f t="shared" si="164"/>
        <v>1.00045417</v>
      </c>
      <c r="M103" s="110">
        <f t="shared" si="152"/>
        <v>1.0327739300000001</v>
      </c>
      <c r="N103" s="110">
        <f t="shared" si="178"/>
        <v>1.0723427881723944</v>
      </c>
      <c r="O103" s="103">
        <f t="shared" si="132"/>
        <v>1.07282981</v>
      </c>
      <c r="P103" s="103">
        <f t="shared" si="156"/>
        <v>988.06146234000005</v>
      </c>
      <c r="Q103" s="11">
        <f t="shared" si="177"/>
        <v>0</v>
      </c>
      <c r="R103" s="30">
        <f t="shared" si="143"/>
        <v>0</v>
      </c>
      <c r="S103" s="103">
        <f t="shared" si="144"/>
        <v>0</v>
      </c>
      <c r="T103" s="113">
        <f t="shared" si="165"/>
        <v>0.1</v>
      </c>
      <c r="U103" s="111">
        <f t="shared" si="179"/>
        <v>1</v>
      </c>
      <c r="V103" s="111">
        <v>252</v>
      </c>
      <c r="W103" s="110">
        <f t="shared" si="157"/>
        <v>1.0003782859999999</v>
      </c>
      <c r="X103" s="103">
        <f t="shared" si="158"/>
        <v>0.37376980999999998</v>
      </c>
      <c r="Y103" s="103">
        <f t="shared" si="159"/>
        <v>0</v>
      </c>
      <c r="Z103" s="114" t="str">
        <f t="shared" si="171"/>
        <v>A+J=</v>
      </c>
      <c r="AA103" s="108">
        <f t="shared" si="172"/>
        <v>44249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60"/>
        <v>46954</v>
      </c>
      <c r="AP103" s="160">
        <f>VLOOKUP($AO103,[1]Plan1!$CI$223:$CM$400,2)</f>
        <v>1146.575</v>
      </c>
      <c r="AQ103" s="145">
        <f t="shared" si="166"/>
        <v>46893</v>
      </c>
      <c r="AR103" s="146">
        <f>VLOOKUP($AO103,[1]Plan1!$CI$223:$CM$400,4)</f>
        <v>1146.575</v>
      </c>
      <c r="AS103" s="145">
        <f t="shared" si="167"/>
        <v>46924</v>
      </c>
      <c r="AT103" s="147">
        <f t="shared" si="168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2.75" x14ac:dyDescent="0.2">
      <c r="A104" s="102">
        <f t="shared" si="161"/>
        <v>44218</v>
      </c>
      <c r="B104" s="103">
        <f t="shared" si="153"/>
        <v>989.25823437000008</v>
      </c>
      <c r="C104" s="103">
        <f t="shared" si="169"/>
        <v>920.98621155000001</v>
      </c>
      <c r="D104" s="104">
        <f t="shared" si="162"/>
        <v>925.88699999999994</v>
      </c>
      <c r="E104" s="105">
        <f t="shared" ref="E104:E167" si="180">IF($K104=1,VLOOKUP($A103,$AO$10:$AS$165,4),E103)</f>
        <v>934.75800000000004</v>
      </c>
      <c r="F104" s="106">
        <f t="shared" ref="F104:F167" si="181">IF($K104=1,VLOOKUP($A103,$AO$10:$AS$165,5),F103)</f>
        <v>44185</v>
      </c>
      <c r="G104" s="107">
        <f t="shared" si="154"/>
        <v>9.5810827887206074E-3</v>
      </c>
      <c r="H104" s="108">
        <f t="shared" si="170"/>
        <v>44249</v>
      </c>
      <c r="I104" s="108">
        <f t="shared" si="155"/>
        <v>44249</v>
      </c>
      <c r="J104" s="109">
        <f t="shared" si="163"/>
        <v>21</v>
      </c>
      <c r="K104" s="109">
        <f t="shared" si="149"/>
        <v>2</v>
      </c>
      <c r="L104" s="8">
        <f t="shared" si="164"/>
        <v>1.0009085499999999</v>
      </c>
      <c r="M104" s="110">
        <f t="shared" si="152"/>
        <v>1.0327739300000001</v>
      </c>
      <c r="N104" s="110">
        <f t="shared" si="178"/>
        <v>1.0723427881723944</v>
      </c>
      <c r="O104" s="103">
        <f t="shared" si="132"/>
        <v>1.0733170599999999</v>
      </c>
      <c r="P104" s="103">
        <f t="shared" si="156"/>
        <v>988.51021288000004</v>
      </c>
      <c r="Q104" s="11">
        <f t="shared" si="177"/>
        <v>0</v>
      </c>
      <c r="R104" s="30">
        <f t="shared" si="143"/>
        <v>0</v>
      </c>
      <c r="S104" s="103">
        <f t="shared" si="144"/>
        <v>0</v>
      </c>
      <c r="T104" s="113">
        <f t="shared" si="165"/>
        <v>0.1</v>
      </c>
      <c r="U104" s="111">
        <f t="shared" si="179"/>
        <v>2</v>
      </c>
      <c r="V104" s="111">
        <v>252</v>
      </c>
      <c r="W104" s="110">
        <f t="shared" si="157"/>
        <v>1.0007567159999999</v>
      </c>
      <c r="X104" s="103">
        <f t="shared" si="158"/>
        <v>0.74802148999999996</v>
      </c>
      <c r="Y104" s="103">
        <f t="shared" si="159"/>
        <v>0</v>
      </c>
      <c r="Z104" s="114" t="str">
        <f t="shared" si="171"/>
        <v>A+J=</v>
      </c>
      <c r="AA104" s="108">
        <f t="shared" si="172"/>
        <v>44249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60"/>
        <v>46986</v>
      </c>
      <c r="AP104" s="160">
        <f>VLOOKUP($AO104,[1]Plan1!$CI$223:$CM$400,2)</f>
        <v>1146.575</v>
      </c>
      <c r="AQ104" s="145">
        <f t="shared" si="166"/>
        <v>46925</v>
      </c>
      <c r="AR104" s="146">
        <f>VLOOKUP($AO104,[1]Plan1!$CI$223:$CM$400,4)</f>
        <v>1146.575</v>
      </c>
      <c r="AS104" s="145">
        <f t="shared" si="167"/>
        <v>46955</v>
      </c>
      <c r="AT104" s="147">
        <f t="shared" si="168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2.75" x14ac:dyDescent="0.2">
      <c r="A105" s="102">
        <f t="shared" si="161"/>
        <v>44219</v>
      </c>
      <c r="B105" s="103">
        <f t="shared" si="153"/>
        <v>990.08192048000001</v>
      </c>
      <c r="C105" s="103">
        <f t="shared" si="169"/>
        <v>920.98621155000001</v>
      </c>
      <c r="D105" s="104">
        <f t="shared" si="162"/>
        <v>925.88699999999994</v>
      </c>
      <c r="E105" s="105">
        <f t="shared" si="180"/>
        <v>934.75800000000004</v>
      </c>
      <c r="F105" s="106">
        <f t="shared" si="181"/>
        <v>44185</v>
      </c>
      <c r="G105" s="107">
        <f t="shared" si="154"/>
        <v>9.5810827887206074E-3</v>
      </c>
      <c r="H105" s="108">
        <f t="shared" si="170"/>
        <v>44249</v>
      </c>
      <c r="I105" s="108">
        <f t="shared" si="155"/>
        <v>44249</v>
      </c>
      <c r="J105" s="109">
        <f t="shared" si="163"/>
        <v>21</v>
      </c>
      <c r="K105" s="109">
        <f t="shared" si="149"/>
        <v>3</v>
      </c>
      <c r="L105" s="8">
        <f t="shared" si="164"/>
        <v>1.0013631300000001</v>
      </c>
      <c r="M105" s="110">
        <f t="shared" si="152"/>
        <v>1.0327739300000001</v>
      </c>
      <c r="N105" s="110">
        <f t="shared" si="178"/>
        <v>1.0723427881723944</v>
      </c>
      <c r="O105" s="103">
        <f t="shared" ref="O105:O168" si="182">TRUNC(TRUNC((L105*N105),15),8)</f>
        <v>1.0738045300000001</v>
      </c>
      <c r="P105" s="103">
        <f t="shared" si="156"/>
        <v>988.95916602</v>
      </c>
      <c r="Q105" s="11">
        <f t="shared" si="177"/>
        <v>0</v>
      </c>
      <c r="R105" s="30">
        <f t="shared" si="143"/>
        <v>0</v>
      </c>
      <c r="S105" s="103">
        <f t="shared" si="144"/>
        <v>0</v>
      </c>
      <c r="T105" s="113">
        <f t="shared" si="165"/>
        <v>0.1</v>
      </c>
      <c r="U105" s="111">
        <f t="shared" si="179"/>
        <v>3</v>
      </c>
      <c r="V105" s="111">
        <v>252</v>
      </c>
      <c r="W105" s="110">
        <f t="shared" si="157"/>
        <v>1.001135289</v>
      </c>
      <c r="X105" s="103">
        <f t="shared" si="158"/>
        <v>1.1227544599999999</v>
      </c>
      <c r="Y105" s="103">
        <f t="shared" si="159"/>
        <v>0</v>
      </c>
      <c r="Z105" s="114" t="str">
        <f t="shared" si="171"/>
        <v>A+J=</v>
      </c>
      <c r="AA105" s="108">
        <f t="shared" si="172"/>
        <v>44249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60"/>
        <v>47016</v>
      </c>
      <c r="AP105" s="160">
        <f>VLOOKUP($AO105,[1]Plan1!$CI$223:$CM$400,2)</f>
        <v>1146.575</v>
      </c>
      <c r="AQ105" s="145">
        <f t="shared" si="166"/>
        <v>46954</v>
      </c>
      <c r="AR105" s="146">
        <f>VLOOKUP($AO105,[1]Plan1!$CI$223:$CM$400,4)</f>
        <v>1146.575</v>
      </c>
      <c r="AS105" s="145">
        <f t="shared" si="167"/>
        <v>46985</v>
      </c>
      <c r="AT105" s="147">
        <f t="shared" si="168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2.75" x14ac:dyDescent="0.2">
      <c r="A106" s="102">
        <f t="shared" si="161"/>
        <v>44220</v>
      </c>
      <c r="B106" s="103">
        <f t="shared" si="153"/>
        <v>990.08192048000001</v>
      </c>
      <c r="C106" s="103">
        <f t="shared" si="169"/>
        <v>920.98621155000001</v>
      </c>
      <c r="D106" s="104">
        <f t="shared" si="162"/>
        <v>925.88699999999994</v>
      </c>
      <c r="E106" s="105">
        <f t="shared" si="180"/>
        <v>934.75800000000004</v>
      </c>
      <c r="F106" s="106">
        <f t="shared" si="181"/>
        <v>44185</v>
      </c>
      <c r="G106" s="107">
        <f t="shared" si="154"/>
        <v>9.5810827887206074E-3</v>
      </c>
      <c r="H106" s="108">
        <f t="shared" si="170"/>
        <v>44249</v>
      </c>
      <c r="I106" s="108">
        <f t="shared" si="155"/>
        <v>44249</v>
      </c>
      <c r="J106" s="109">
        <f t="shared" si="163"/>
        <v>21</v>
      </c>
      <c r="K106" s="109">
        <f t="shared" si="149"/>
        <v>3</v>
      </c>
      <c r="L106" s="8">
        <f t="shared" si="164"/>
        <v>1.0013631300000001</v>
      </c>
      <c r="M106" s="110">
        <f t="shared" ref="M106:M169" si="183">IF(I106&gt;I105,L105,M105)</f>
        <v>1.0327739300000001</v>
      </c>
      <c r="N106" s="110">
        <f t="shared" si="178"/>
        <v>1.0723427881723944</v>
      </c>
      <c r="O106" s="103">
        <f t="shared" si="182"/>
        <v>1.0738045300000001</v>
      </c>
      <c r="P106" s="103">
        <f t="shared" si="156"/>
        <v>988.95916602</v>
      </c>
      <c r="Q106" s="11">
        <f t="shared" si="177"/>
        <v>0</v>
      </c>
      <c r="R106" s="30">
        <f t="shared" si="143"/>
        <v>0</v>
      </c>
      <c r="S106" s="103">
        <f t="shared" si="144"/>
        <v>0</v>
      </c>
      <c r="T106" s="113">
        <f t="shared" si="165"/>
        <v>0.1</v>
      </c>
      <c r="U106" s="111">
        <f t="shared" si="179"/>
        <v>3</v>
      </c>
      <c r="V106" s="111">
        <v>252</v>
      </c>
      <c r="W106" s="110">
        <f t="shared" si="157"/>
        <v>1.001135289</v>
      </c>
      <c r="X106" s="103">
        <f t="shared" si="158"/>
        <v>1.1227544599999999</v>
      </c>
      <c r="Y106" s="103">
        <f t="shared" si="159"/>
        <v>0</v>
      </c>
      <c r="Z106" s="114" t="str">
        <f t="shared" si="171"/>
        <v>A+J=</v>
      </c>
      <c r="AA106" s="108">
        <f t="shared" si="172"/>
        <v>44249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84">AJ267</f>
        <v>47046</v>
      </c>
      <c r="AP106" s="160">
        <f>VLOOKUP($AO106,[1]Plan1!$CI$223:$CM$400,2)</f>
        <v>1146.575</v>
      </c>
      <c r="AQ106" s="145">
        <f t="shared" si="166"/>
        <v>46985</v>
      </c>
      <c r="AR106" s="146">
        <f>VLOOKUP($AO106,[1]Plan1!$CI$223:$CM$400,4)</f>
        <v>1146.575</v>
      </c>
      <c r="AS106" s="145">
        <f t="shared" si="167"/>
        <v>47016</v>
      </c>
      <c r="AT106" s="147">
        <f t="shared" si="168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2.75" x14ac:dyDescent="0.2">
      <c r="A107" s="102">
        <f t="shared" si="161"/>
        <v>44221</v>
      </c>
      <c r="B107" s="103">
        <f t="shared" si="153"/>
        <v>990.08192048000001</v>
      </c>
      <c r="C107" s="103">
        <f t="shared" si="169"/>
        <v>920.98621155000001</v>
      </c>
      <c r="D107" s="104">
        <f t="shared" si="162"/>
        <v>925.88699999999994</v>
      </c>
      <c r="E107" s="105">
        <f t="shared" si="180"/>
        <v>934.75800000000004</v>
      </c>
      <c r="F107" s="106">
        <f t="shared" si="181"/>
        <v>44185</v>
      </c>
      <c r="G107" s="107">
        <f t="shared" si="154"/>
        <v>9.5810827887206074E-3</v>
      </c>
      <c r="H107" s="108">
        <f t="shared" si="170"/>
        <v>44249</v>
      </c>
      <c r="I107" s="108">
        <f t="shared" si="155"/>
        <v>44249</v>
      </c>
      <c r="J107" s="109">
        <f t="shared" si="163"/>
        <v>21</v>
      </c>
      <c r="K107" s="109">
        <f t="shared" si="149"/>
        <v>3</v>
      </c>
      <c r="L107" s="8">
        <f t="shared" si="164"/>
        <v>1.0013631300000001</v>
      </c>
      <c r="M107" s="110">
        <f t="shared" si="183"/>
        <v>1.0327739300000001</v>
      </c>
      <c r="N107" s="110">
        <f t="shared" si="178"/>
        <v>1.0723427881723944</v>
      </c>
      <c r="O107" s="103">
        <f t="shared" si="182"/>
        <v>1.0738045300000001</v>
      </c>
      <c r="P107" s="103">
        <f t="shared" si="156"/>
        <v>988.95916602</v>
      </c>
      <c r="Q107" s="11">
        <f t="shared" si="177"/>
        <v>0</v>
      </c>
      <c r="R107" s="30">
        <f t="shared" ref="R107:R170" si="185">IF(Q107&gt;0,VLOOKUP($A107,$AD$10:$AI$165,6),0)</f>
        <v>0</v>
      </c>
      <c r="S107" s="103">
        <f t="shared" ref="S107:S170" si="186">IF(R107&gt;0,TRUNC(R107*P107,8),0)</f>
        <v>0</v>
      </c>
      <c r="T107" s="113">
        <f t="shared" si="165"/>
        <v>0.1</v>
      </c>
      <c r="U107" s="111">
        <f t="shared" si="179"/>
        <v>3</v>
      </c>
      <c r="V107" s="111">
        <v>252</v>
      </c>
      <c r="W107" s="110">
        <f t="shared" si="157"/>
        <v>1.001135289</v>
      </c>
      <c r="X107" s="103">
        <f t="shared" si="158"/>
        <v>1.1227544599999999</v>
      </c>
      <c r="Y107" s="103">
        <f t="shared" si="159"/>
        <v>0</v>
      </c>
      <c r="Z107" s="114" t="str">
        <f t="shared" si="171"/>
        <v>A+J=</v>
      </c>
      <c r="AA107" s="108">
        <f t="shared" si="172"/>
        <v>44249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84"/>
        <v>47078</v>
      </c>
      <c r="AP107" s="160">
        <f>VLOOKUP($AO107,[1]Plan1!$CI$223:$CM$400,2)</f>
        <v>1146.575</v>
      </c>
      <c r="AQ107" s="145">
        <f t="shared" si="166"/>
        <v>47017</v>
      </c>
      <c r="AR107" s="146">
        <f>VLOOKUP($AO107,[1]Plan1!$CI$223:$CM$400,4)</f>
        <v>1146.575</v>
      </c>
      <c r="AS107" s="145">
        <f t="shared" si="167"/>
        <v>47047</v>
      </c>
      <c r="AT107" s="147">
        <f t="shared" si="168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2">
        <f t="shared" si="161"/>
        <v>44222</v>
      </c>
      <c r="B108" s="103">
        <f t="shared" si="153"/>
        <v>990.90630016</v>
      </c>
      <c r="C108" s="103">
        <f t="shared" si="169"/>
        <v>920.98621155000001</v>
      </c>
      <c r="D108" s="104">
        <f t="shared" si="162"/>
        <v>925.88699999999994</v>
      </c>
      <c r="E108" s="105">
        <f t="shared" si="180"/>
        <v>934.75800000000004</v>
      </c>
      <c r="F108" s="106">
        <f t="shared" si="181"/>
        <v>44185</v>
      </c>
      <c r="G108" s="107">
        <f t="shared" si="154"/>
        <v>9.5810827887206074E-3</v>
      </c>
      <c r="H108" s="108">
        <f t="shared" si="170"/>
        <v>44249</v>
      </c>
      <c r="I108" s="108">
        <f t="shared" si="155"/>
        <v>44249</v>
      </c>
      <c r="J108" s="109">
        <f t="shared" si="163"/>
        <v>21</v>
      </c>
      <c r="K108" s="109">
        <f t="shared" ref="K108:K171" si="187">(J108-(NETWORKDAYS(A108,I108,AD$171:AD$502)-1))</f>
        <v>4</v>
      </c>
      <c r="L108" s="8">
        <f t="shared" si="164"/>
        <v>1.0018179300000001</v>
      </c>
      <c r="M108" s="110">
        <f t="shared" si="183"/>
        <v>1.0327739300000001</v>
      </c>
      <c r="N108" s="110">
        <f t="shared" si="178"/>
        <v>1.0723427881723944</v>
      </c>
      <c r="O108" s="103">
        <f t="shared" si="182"/>
        <v>1.07429223</v>
      </c>
      <c r="P108" s="103">
        <f t="shared" si="156"/>
        <v>989.40833099999998</v>
      </c>
      <c r="Q108" s="11">
        <f t="shared" si="177"/>
        <v>0</v>
      </c>
      <c r="R108" s="30">
        <f t="shared" si="185"/>
        <v>0</v>
      </c>
      <c r="S108" s="103">
        <f t="shared" si="186"/>
        <v>0</v>
      </c>
      <c r="T108" s="113">
        <f t="shared" si="165"/>
        <v>0.1</v>
      </c>
      <c r="U108" s="111">
        <f t="shared" si="179"/>
        <v>4</v>
      </c>
      <c r="V108" s="111">
        <v>252</v>
      </c>
      <c r="W108" s="110">
        <f t="shared" si="157"/>
        <v>1.001514005</v>
      </c>
      <c r="X108" s="103">
        <f t="shared" si="158"/>
        <v>1.49796916</v>
      </c>
      <c r="Y108" s="103">
        <f t="shared" si="159"/>
        <v>0</v>
      </c>
      <c r="Z108" s="114" t="str">
        <f t="shared" si="171"/>
        <v>A+J=</v>
      </c>
      <c r="AA108" s="108">
        <f t="shared" si="172"/>
        <v>44249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84"/>
        <v>47107</v>
      </c>
      <c r="AP108" s="160">
        <f>VLOOKUP($AO108,[1]Plan1!$CI$223:$CM$400,2)</f>
        <v>1146.575</v>
      </c>
      <c r="AQ108" s="145">
        <f t="shared" si="166"/>
        <v>47046</v>
      </c>
      <c r="AR108" s="146">
        <f>VLOOKUP($AO108,[1]Plan1!$CI$223:$CM$400,4)</f>
        <v>1146.575</v>
      </c>
      <c r="AS108" s="145">
        <f t="shared" si="167"/>
        <v>47077</v>
      </c>
      <c r="AT108" s="147">
        <f t="shared" si="168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2">
        <f t="shared" si="161"/>
        <v>44223</v>
      </c>
      <c r="B109" s="103">
        <f t="shared" si="153"/>
        <v>991.73135536000007</v>
      </c>
      <c r="C109" s="103">
        <f t="shared" si="169"/>
        <v>920.98621155000001</v>
      </c>
      <c r="D109" s="104">
        <f t="shared" si="162"/>
        <v>925.88699999999994</v>
      </c>
      <c r="E109" s="105">
        <f t="shared" si="180"/>
        <v>934.75800000000004</v>
      </c>
      <c r="F109" s="106">
        <f t="shared" si="181"/>
        <v>44185</v>
      </c>
      <c r="G109" s="107">
        <f t="shared" si="154"/>
        <v>9.5810827887206074E-3</v>
      </c>
      <c r="H109" s="108">
        <f t="shared" si="170"/>
        <v>44249</v>
      </c>
      <c r="I109" s="108">
        <f t="shared" si="155"/>
        <v>44249</v>
      </c>
      <c r="J109" s="109">
        <f t="shared" si="163"/>
        <v>21</v>
      </c>
      <c r="K109" s="109">
        <f t="shared" si="187"/>
        <v>5</v>
      </c>
      <c r="L109" s="8">
        <f t="shared" si="164"/>
        <v>1.00227293</v>
      </c>
      <c r="M109" s="110">
        <f t="shared" si="183"/>
        <v>1.0327739300000001</v>
      </c>
      <c r="N109" s="110">
        <f t="shared" si="178"/>
        <v>1.0723427881723944</v>
      </c>
      <c r="O109" s="103">
        <f t="shared" si="182"/>
        <v>1.0747801400000001</v>
      </c>
      <c r="P109" s="103">
        <f t="shared" si="156"/>
        <v>989.85768938000001</v>
      </c>
      <c r="Q109" s="11">
        <f t="shared" si="177"/>
        <v>0</v>
      </c>
      <c r="R109" s="30">
        <f t="shared" si="185"/>
        <v>0</v>
      </c>
      <c r="S109" s="103">
        <f t="shared" si="186"/>
        <v>0</v>
      </c>
      <c r="T109" s="113">
        <f t="shared" si="165"/>
        <v>0.1</v>
      </c>
      <c r="U109" s="111">
        <f t="shared" si="179"/>
        <v>5</v>
      </c>
      <c r="V109" s="111">
        <v>252</v>
      </c>
      <c r="W109" s="110">
        <f t="shared" si="157"/>
        <v>1.001892864</v>
      </c>
      <c r="X109" s="103">
        <f t="shared" si="158"/>
        <v>1.87366598</v>
      </c>
      <c r="Y109" s="103">
        <f t="shared" si="159"/>
        <v>0</v>
      </c>
      <c r="Z109" s="114" t="str">
        <f t="shared" si="171"/>
        <v>A+J=</v>
      </c>
      <c r="AA109" s="108">
        <f t="shared" si="172"/>
        <v>44249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84"/>
        <v>47140</v>
      </c>
      <c r="AP109" s="160">
        <f>VLOOKUP($AO109,[1]Plan1!$CI$223:$CM$400,2)</f>
        <v>1146.575</v>
      </c>
      <c r="AQ109" s="145">
        <f t="shared" si="166"/>
        <v>47079</v>
      </c>
      <c r="AR109" s="146">
        <f>VLOOKUP($AO109,[1]Plan1!$CI$223:$CM$400,4)</f>
        <v>1146.575</v>
      </c>
      <c r="AS109" s="145">
        <f t="shared" si="167"/>
        <v>47109</v>
      </c>
      <c r="AT109" s="147">
        <f t="shared" si="168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2">
        <f t="shared" si="161"/>
        <v>44224</v>
      </c>
      <c r="B110" s="103">
        <f t="shared" si="153"/>
        <v>992.55709674000002</v>
      </c>
      <c r="C110" s="103">
        <f t="shared" si="169"/>
        <v>920.98621155000001</v>
      </c>
      <c r="D110" s="104">
        <f t="shared" si="162"/>
        <v>925.88699999999994</v>
      </c>
      <c r="E110" s="105">
        <f t="shared" si="180"/>
        <v>934.75800000000004</v>
      </c>
      <c r="F110" s="106">
        <f t="shared" si="181"/>
        <v>44185</v>
      </c>
      <c r="G110" s="107">
        <f t="shared" si="154"/>
        <v>9.5810827887206074E-3</v>
      </c>
      <c r="H110" s="108">
        <f t="shared" si="170"/>
        <v>44249</v>
      </c>
      <c r="I110" s="108">
        <f t="shared" si="155"/>
        <v>44249</v>
      </c>
      <c r="J110" s="109">
        <f t="shared" si="163"/>
        <v>21</v>
      </c>
      <c r="K110" s="109">
        <f t="shared" si="187"/>
        <v>6</v>
      </c>
      <c r="L110" s="8">
        <f t="shared" si="164"/>
        <v>1.0027281299999999</v>
      </c>
      <c r="M110" s="110">
        <f t="shared" si="183"/>
        <v>1.0327739300000001</v>
      </c>
      <c r="N110" s="110">
        <f t="shared" si="178"/>
        <v>1.0723427881723944</v>
      </c>
      <c r="O110" s="103">
        <f t="shared" si="182"/>
        <v>1.07526827</v>
      </c>
      <c r="P110" s="103">
        <f t="shared" si="156"/>
        <v>990.30725038000003</v>
      </c>
      <c r="Q110" s="11">
        <f t="shared" si="177"/>
        <v>0</v>
      </c>
      <c r="R110" s="30">
        <f t="shared" si="185"/>
        <v>0</v>
      </c>
      <c r="S110" s="103">
        <f t="shared" si="186"/>
        <v>0</v>
      </c>
      <c r="T110" s="113">
        <f t="shared" si="165"/>
        <v>0.1</v>
      </c>
      <c r="U110" s="111">
        <f t="shared" si="179"/>
        <v>6</v>
      </c>
      <c r="V110" s="111">
        <v>252</v>
      </c>
      <c r="W110" s="110">
        <f t="shared" si="157"/>
        <v>1.0022718669999999</v>
      </c>
      <c r="X110" s="103">
        <f t="shared" si="158"/>
        <v>2.2498463599999998</v>
      </c>
      <c r="Y110" s="103">
        <f t="shared" si="159"/>
        <v>0</v>
      </c>
      <c r="Z110" s="114" t="str">
        <f t="shared" si="171"/>
        <v>A+J=</v>
      </c>
      <c r="AA110" s="108">
        <f t="shared" si="172"/>
        <v>44249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84"/>
        <v>47169</v>
      </c>
      <c r="AP110" s="160">
        <f>VLOOKUP($AO110,[1]Plan1!$CI$223:$CM$400,2)</f>
        <v>1146.575</v>
      </c>
      <c r="AQ110" s="145">
        <f t="shared" si="166"/>
        <v>47107</v>
      </c>
      <c r="AR110" s="146">
        <f>VLOOKUP($AO110,[1]Plan1!$CI$223:$CM$400,4)</f>
        <v>1146.575</v>
      </c>
      <c r="AS110" s="145">
        <f t="shared" si="167"/>
        <v>47138</v>
      </c>
      <c r="AT110" s="147">
        <f t="shared" si="168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2">
        <f t="shared" si="161"/>
        <v>44225</v>
      </c>
      <c r="B111" s="103">
        <f t="shared" si="153"/>
        <v>993.38353295000002</v>
      </c>
      <c r="C111" s="103">
        <f t="shared" si="169"/>
        <v>920.98621155000001</v>
      </c>
      <c r="D111" s="104">
        <f t="shared" si="162"/>
        <v>925.88699999999994</v>
      </c>
      <c r="E111" s="105">
        <f t="shared" si="180"/>
        <v>934.75800000000004</v>
      </c>
      <c r="F111" s="106">
        <f t="shared" si="181"/>
        <v>44185</v>
      </c>
      <c r="G111" s="107">
        <f t="shared" si="154"/>
        <v>9.5810827887206074E-3</v>
      </c>
      <c r="H111" s="108">
        <f t="shared" si="170"/>
        <v>44249</v>
      </c>
      <c r="I111" s="108">
        <f t="shared" si="155"/>
        <v>44249</v>
      </c>
      <c r="J111" s="109">
        <f t="shared" si="163"/>
        <v>21</v>
      </c>
      <c r="K111" s="109">
        <f t="shared" si="187"/>
        <v>7</v>
      </c>
      <c r="L111" s="8">
        <f t="shared" si="164"/>
        <v>1.00318354</v>
      </c>
      <c r="M111" s="110">
        <f t="shared" si="183"/>
        <v>1.0327739300000001</v>
      </c>
      <c r="N111" s="110">
        <f t="shared" si="178"/>
        <v>1.0723427881723944</v>
      </c>
      <c r="O111" s="103">
        <f t="shared" si="182"/>
        <v>1.0757566300000001</v>
      </c>
      <c r="P111" s="103">
        <f t="shared" si="156"/>
        <v>990.75702321000006</v>
      </c>
      <c r="Q111" s="11">
        <f t="shared" si="177"/>
        <v>0</v>
      </c>
      <c r="R111" s="30">
        <f t="shared" si="185"/>
        <v>0</v>
      </c>
      <c r="S111" s="103">
        <f t="shared" si="186"/>
        <v>0</v>
      </c>
      <c r="T111" s="113">
        <f t="shared" si="165"/>
        <v>0.1</v>
      </c>
      <c r="U111" s="111">
        <f t="shared" si="179"/>
        <v>7</v>
      </c>
      <c r="V111" s="111">
        <v>252</v>
      </c>
      <c r="W111" s="110">
        <f t="shared" si="157"/>
        <v>1.0026510129999999</v>
      </c>
      <c r="X111" s="103">
        <f t="shared" si="158"/>
        <v>2.6265097399999999</v>
      </c>
      <c r="Y111" s="103">
        <f t="shared" si="159"/>
        <v>0</v>
      </c>
      <c r="Z111" s="114" t="str">
        <f t="shared" si="171"/>
        <v>A+J=</v>
      </c>
      <c r="AA111" s="108">
        <f t="shared" si="172"/>
        <v>44249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84"/>
        <v>47197</v>
      </c>
      <c r="AP111" s="160">
        <f>VLOOKUP($AO111,[1]Plan1!$CI$223:$CM$400,2)</f>
        <v>1146.575</v>
      </c>
      <c r="AQ111" s="145">
        <f t="shared" si="166"/>
        <v>47138</v>
      </c>
      <c r="AR111" s="146">
        <f>VLOOKUP($AO111,[1]Plan1!$CI$223:$CM$400,4)</f>
        <v>1146.575</v>
      </c>
      <c r="AS111" s="145">
        <f t="shared" si="167"/>
        <v>47169</v>
      </c>
      <c r="AT111" s="147">
        <f t="shared" si="168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2">
        <f t="shared" si="161"/>
        <v>44226</v>
      </c>
      <c r="B112" s="103">
        <f t="shared" si="153"/>
        <v>994.21065519999991</v>
      </c>
      <c r="C112" s="103">
        <f t="shared" si="169"/>
        <v>920.98621155000001</v>
      </c>
      <c r="D112" s="104">
        <f t="shared" si="162"/>
        <v>925.88699999999994</v>
      </c>
      <c r="E112" s="105">
        <f t="shared" si="180"/>
        <v>934.75800000000004</v>
      </c>
      <c r="F112" s="106">
        <f t="shared" si="181"/>
        <v>44185</v>
      </c>
      <c r="G112" s="107">
        <f t="shared" si="154"/>
        <v>9.5810827887206074E-3</v>
      </c>
      <c r="H112" s="108">
        <f t="shared" si="170"/>
        <v>44249</v>
      </c>
      <c r="I112" s="108">
        <f t="shared" si="155"/>
        <v>44249</v>
      </c>
      <c r="J112" s="109">
        <f t="shared" si="163"/>
        <v>21</v>
      </c>
      <c r="K112" s="109">
        <f t="shared" si="187"/>
        <v>8</v>
      </c>
      <c r="L112" s="8">
        <f t="shared" si="164"/>
        <v>1.0036391600000001</v>
      </c>
      <c r="M112" s="110">
        <f t="shared" si="183"/>
        <v>1.0327739300000001</v>
      </c>
      <c r="N112" s="110">
        <f t="shared" si="178"/>
        <v>1.0723427881723944</v>
      </c>
      <c r="O112" s="103">
        <f t="shared" si="182"/>
        <v>1.07624521</v>
      </c>
      <c r="P112" s="103">
        <f t="shared" si="156"/>
        <v>991.20699864999995</v>
      </c>
      <c r="Q112" s="11">
        <f t="shared" si="177"/>
        <v>0</v>
      </c>
      <c r="R112" s="30">
        <f t="shared" si="185"/>
        <v>0</v>
      </c>
      <c r="S112" s="103">
        <f t="shared" si="186"/>
        <v>0</v>
      </c>
      <c r="T112" s="113">
        <f t="shared" si="165"/>
        <v>0.1</v>
      </c>
      <c r="U112" s="111">
        <f t="shared" si="179"/>
        <v>8</v>
      </c>
      <c r="V112" s="111">
        <v>252</v>
      </c>
      <c r="W112" s="110">
        <f t="shared" si="157"/>
        <v>1.003030302</v>
      </c>
      <c r="X112" s="103">
        <f t="shared" si="158"/>
        <v>3.0036565500000001</v>
      </c>
      <c r="Y112" s="103">
        <f t="shared" si="159"/>
        <v>0</v>
      </c>
      <c r="Z112" s="114" t="str">
        <f t="shared" si="171"/>
        <v>A+J=</v>
      </c>
      <c r="AA112" s="108">
        <f t="shared" si="172"/>
        <v>44249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84"/>
        <v>47228</v>
      </c>
      <c r="AP112" s="160">
        <f>VLOOKUP($AO112,[1]Plan1!$CI$223:$CM$400,2)</f>
        <v>1146.575</v>
      </c>
      <c r="AQ112" s="145">
        <f t="shared" si="166"/>
        <v>47169</v>
      </c>
      <c r="AR112" s="146">
        <f>VLOOKUP($AO112,[1]Plan1!$CI$223:$CM$400,4)</f>
        <v>1146.575</v>
      </c>
      <c r="AS112" s="145">
        <f t="shared" si="167"/>
        <v>47197</v>
      </c>
      <c r="AT112" s="147">
        <f t="shared" si="168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2">
        <f t="shared" si="161"/>
        <v>44227</v>
      </c>
      <c r="B113" s="103">
        <f t="shared" si="153"/>
        <v>994.21065519999991</v>
      </c>
      <c r="C113" s="103">
        <f t="shared" si="169"/>
        <v>920.98621155000001</v>
      </c>
      <c r="D113" s="104">
        <f t="shared" si="162"/>
        <v>925.88699999999994</v>
      </c>
      <c r="E113" s="105">
        <f t="shared" si="180"/>
        <v>934.75800000000004</v>
      </c>
      <c r="F113" s="106">
        <f t="shared" si="181"/>
        <v>44185</v>
      </c>
      <c r="G113" s="107">
        <f t="shared" si="154"/>
        <v>9.5810827887206074E-3</v>
      </c>
      <c r="H113" s="108">
        <f t="shared" si="170"/>
        <v>44249</v>
      </c>
      <c r="I113" s="108">
        <f t="shared" si="155"/>
        <v>44249</v>
      </c>
      <c r="J113" s="109">
        <f t="shared" si="163"/>
        <v>21</v>
      </c>
      <c r="K113" s="109">
        <f t="shared" si="187"/>
        <v>8</v>
      </c>
      <c r="L113" s="8">
        <f t="shared" si="164"/>
        <v>1.0036391600000001</v>
      </c>
      <c r="M113" s="110">
        <f t="shared" si="183"/>
        <v>1.0327739300000001</v>
      </c>
      <c r="N113" s="110">
        <f t="shared" si="178"/>
        <v>1.0723427881723944</v>
      </c>
      <c r="O113" s="103">
        <f t="shared" si="182"/>
        <v>1.07624521</v>
      </c>
      <c r="P113" s="103">
        <f t="shared" si="156"/>
        <v>991.20699864999995</v>
      </c>
      <c r="Q113" s="11">
        <f t="shared" si="177"/>
        <v>0</v>
      </c>
      <c r="R113" s="30">
        <f t="shared" si="185"/>
        <v>0</v>
      </c>
      <c r="S113" s="103">
        <f t="shared" si="186"/>
        <v>0</v>
      </c>
      <c r="T113" s="113">
        <f t="shared" si="165"/>
        <v>0.1</v>
      </c>
      <c r="U113" s="111">
        <f t="shared" si="179"/>
        <v>8</v>
      </c>
      <c r="V113" s="111">
        <v>252</v>
      </c>
      <c r="W113" s="110">
        <f t="shared" si="157"/>
        <v>1.003030302</v>
      </c>
      <c r="X113" s="103">
        <f t="shared" si="158"/>
        <v>3.0036565500000001</v>
      </c>
      <c r="Y113" s="103">
        <f t="shared" si="159"/>
        <v>0</v>
      </c>
      <c r="Z113" s="114" t="str">
        <f t="shared" si="171"/>
        <v>A+J=</v>
      </c>
      <c r="AA113" s="108">
        <f t="shared" si="172"/>
        <v>44249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84"/>
        <v>47259</v>
      </c>
      <c r="AP113" s="160">
        <f>VLOOKUP($AO113,[1]Plan1!$CI$223:$CM$400,2)</f>
        <v>1146.575</v>
      </c>
      <c r="AQ113" s="145">
        <f t="shared" si="166"/>
        <v>47198</v>
      </c>
      <c r="AR113" s="146">
        <f>VLOOKUP($AO113,[1]Plan1!$CI$223:$CM$400,4)</f>
        <v>1146.575</v>
      </c>
      <c r="AS113" s="145">
        <f t="shared" si="167"/>
        <v>47229</v>
      </c>
      <c r="AT113" s="147">
        <f t="shared" si="168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2.75" x14ac:dyDescent="0.2">
      <c r="A114" s="102">
        <f t="shared" si="161"/>
        <v>44228</v>
      </c>
      <c r="B114" s="103">
        <f t="shared" si="153"/>
        <v>994.21065519999991</v>
      </c>
      <c r="C114" s="103">
        <f t="shared" si="169"/>
        <v>920.98621155000001</v>
      </c>
      <c r="D114" s="104">
        <f t="shared" si="162"/>
        <v>925.88699999999994</v>
      </c>
      <c r="E114" s="105">
        <f t="shared" si="180"/>
        <v>934.75800000000004</v>
      </c>
      <c r="F114" s="106">
        <f t="shared" si="181"/>
        <v>44185</v>
      </c>
      <c r="G114" s="107">
        <f t="shared" si="154"/>
        <v>9.5810827887206074E-3</v>
      </c>
      <c r="H114" s="108">
        <f t="shared" si="170"/>
        <v>44249</v>
      </c>
      <c r="I114" s="108">
        <f t="shared" si="155"/>
        <v>44249</v>
      </c>
      <c r="J114" s="109">
        <f t="shared" si="163"/>
        <v>21</v>
      </c>
      <c r="K114" s="109">
        <f t="shared" si="187"/>
        <v>8</v>
      </c>
      <c r="L114" s="8">
        <f t="shared" si="164"/>
        <v>1.0036391600000001</v>
      </c>
      <c r="M114" s="110">
        <f t="shared" si="183"/>
        <v>1.0327739300000001</v>
      </c>
      <c r="N114" s="110">
        <f t="shared" si="178"/>
        <v>1.0723427881723944</v>
      </c>
      <c r="O114" s="103">
        <f t="shared" si="182"/>
        <v>1.07624521</v>
      </c>
      <c r="P114" s="103">
        <f t="shared" si="156"/>
        <v>991.20699864999995</v>
      </c>
      <c r="Q114" s="11">
        <f t="shared" si="177"/>
        <v>0</v>
      </c>
      <c r="R114" s="30">
        <f t="shared" si="185"/>
        <v>0</v>
      </c>
      <c r="S114" s="103">
        <f t="shared" si="186"/>
        <v>0</v>
      </c>
      <c r="T114" s="113">
        <f t="shared" si="165"/>
        <v>0.1</v>
      </c>
      <c r="U114" s="111">
        <f t="shared" si="179"/>
        <v>8</v>
      </c>
      <c r="V114" s="111">
        <v>252</v>
      </c>
      <c r="W114" s="110">
        <f t="shared" si="157"/>
        <v>1.003030302</v>
      </c>
      <c r="X114" s="103">
        <f t="shared" si="158"/>
        <v>3.0036565500000001</v>
      </c>
      <c r="Y114" s="103">
        <f t="shared" si="159"/>
        <v>0</v>
      </c>
      <c r="Z114" s="114" t="str">
        <f t="shared" si="171"/>
        <v>A+J=</v>
      </c>
      <c r="AA114" s="108">
        <f t="shared" si="172"/>
        <v>44249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84"/>
        <v>47289</v>
      </c>
      <c r="AP114" s="160">
        <f>VLOOKUP($AO114,[1]Plan1!$CI$223:$CM$400,2)</f>
        <v>1146.575</v>
      </c>
      <c r="AQ114" s="145">
        <f t="shared" si="166"/>
        <v>47228</v>
      </c>
      <c r="AR114" s="146">
        <f>VLOOKUP($AO114,[1]Plan1!$CI$223:$CM$400,4)</f>
        <v>1146.575</v>
      </c>
      <c r="AS114" s="145">
        <f t="shared" si="167"/>
        <v>47258</v>
      </c>
      <c r="AT114" s="147">
        <f t="shared" si="168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2.75" x14ac:dyDescent="0.2">
      <c r="A115" s="102">
        <f t="shared" si="161"/>
        <v>44229</v>
      </c>
      <c r="B115" s="103">
        <f t="shared" si="153"/>
        <v>995.03847412999994</v>
      </c>
      <c r="C115" s="103">
        <f t="shared" si="169"/>
        <v>920.98621155000001</v>
      </c>
      <c r="D115" s="104">
        <f t="shared" si="162"/>
        <v>925.88699999999994</v>
      </c>
      <c r="E115" s="105">
        <f t="shared" si="180"/>
        <v>934.75800000000004</v>
      </c>
      <c r="F115" s="106">
        <f t="shared" si="181"/>
        <v>44185</v>
      </c>
      <c r="G115" s="107">
        <f t="shared" si="154"/>
        <v>9.5810827887206074E-3</v>
      </c>
      <c r="H115" s="108">
        <f t="shared" si="170"/>
        <v>44249</v>
      </c>
      <c r="I115" s="108">
        <f t="shared" si="155"/>
        <v>44249</v>
      </c>
      <c r="J115" s="109">
        <f t="shared" si="163"/>
        <v>21</v>
      </c>
      <c r="K115" s="109">
        <f t="shared" si="187"/>
        <v>9</v>
      </c>
      <c r="L115" s="8">
        <f t="shared" si="164"/>
        <v>1.00409499</v>
      </c>
      <c r="M115" s="110">
        <f t="shared" si="183"/>
        <v>1.0327739300000001</v>
      </c>
      <c r="N115" s="110">
        <f t="shared" si="178"/>
        <v>1.0723427881723944</v>
      </c>
      <c r="O115" s="103">
        <f t="shared" si="182"/>
        <v>1.07673402</v>
      </c>
      <c r="P115" s="103">
        <f t="shared" si="156"/>
        <v>991.65718591999996</v>
      </c>
      <c r="Q115" s="11">
        <f t="shared" si="177"/>
        <v>0</v>
      </c>
      <c r="R115" s="30">
        <f t="shared" si="185"/>
        <v>0</v>
      </c>
      <c r="S115" s="103">
        <f t="shared" si="186"/>
        <v>0</v>
      </c>
      <c r="T115" s="113">
        <f t="shared" si="165"/>
        <v>0.1</v>
      </c>
      <c r="U115" s="111">
        <f t="shared" si="179"/>
        <v>9</v>
      </c>
      <c r="V115" s="111">
        <v>252</v>
      </c>
      <c r="W115" s="110">
        <f t="shared" si="157"/>
        <v>1.003409735</v>
      </c>
      <c r="X115" s="103">
        <f t="shared" si="158"/>
        <v>3.3812882100000001</v>
      </c>
      <c r="Y115" s="103">
        <f t="shared" si="159"/>
        <v>0</v>
      </c>
      <c r="Z115" s="114" t="str">
        <f t="shared" si="171"/>
        <v>A+J=</v>
      </c>
      <c r="AA115" s="108">
        <f t="shared" si="172"/>
        <v>44249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84"/>
        <v>47319</v>
      </c>
      <c r="AP115" s="160">
        <f>VLOOKUP($AO115,[1]Plan1!$CI$223:$CM$400,2)</f>
        <v>1146.575</v>
      </c>
      <c r="AQ115" s="145">
        <f t="shared" si="166"/>
        <v>47258</v>
      </c>
      <c r="AR115" s="146">
        <f>VLOOKUP($AO115,[1]Plan1!$CI$223:$CM$400,4)</f>
        <v>1146.575</v>
      </c>
      <c r="AS115" s="145">
        <f t="shared" si="167"/>
        <v>47289</v>
      </c>
      <c r="AT115" s="147">
        <f t="shared" si="168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2">
        <f t="shared" si="161"/>
        <v>44230</v>
      </c>
      <c r="B116" s="103">
        <f t="shared" si="153"/>
        <v>995.86697071000003</v>
      </c>
      <c r="C116" s="103">
        <f t="shared" si="169"/>
        <v>920.98621155000001</v>
      </c>
      <c r="D116" s="104">
        <f t="shared" si="162"/>
        <v>925.88699999999994</v>
      </c>
      <c r="E116" s="105">
        <f t="shared" si="180"/>
        <v>934.75800000000004</v>
      </c>
      <c r="F116" s="106">
        <f t="shared" si="181"/>
        <v>44185</v>
      </c>
      <c r="G116" s="107">
        <f t="shared" si="154"/>
        <v>9.5810827887206074E-3</v>
      </c>
      <c r="H116" s="108">
        <f t="shared" si="170"/>
        <v>44249</v>
      </c>
      <c r="I116" s="108">
        <f t="shared" si="155"/>
        <v>44249</v>
      </c>
      <c r="J116" s="109">
        <f t="shared" si="163"/>
        <v>21</v>
      </c>
      <c r="K116" s="109">
        <f t="shared" si="187"/>
        <v>10</v>
      </c>
      <c r="L116" s="8">
        <f t="shared" si="164"/>
        <v>1.0045510200000001</v>
      </c>
      <c r="M116" s="110">
        <f t="shared" si="183"/>
        <v>1.0327739300000001</v>
      </c>
      <c r="N116" s="110">
        <f t="shared" si="178"/>
        <v>1.0723427881723944</v>
      </c>
      <c r="O116" s="103">
        <f t="shared" si="182"/>
        <v>1.07722304</v>
      </c>
      <c r="P116" s="103">
        <f t="shared" si="156"/>
        <v>992.10756660000004</v>
      </c>
      <c r="Q116" s="11">
        <f t="shared" si="177"/>
        <v>0</v>
      </c>
      <c r="R116" s="30">
        <f t="shared" si="185"/>
        <v>0</v>
      </c>
      <c r="S116" s="103">
        <f t="shared" si="186"/>
        <v>0</v>
      </c>
      <c r="T116" s="113">
        <f t="shared" si="165"/>
        <v>0.1</v>
      </c>
      <c r="U116" s="111">
        <f t="shared" si="179"/>
        <v>10</v>
      </c>
      <c r="V116" s="111">
        <v>252</v>
      </c>
      <c r="W116" s="110">
        <f t="shared" si="157"/>
        <v>1.003789311</v>
      </c>
      <c r="X116" s="103">
        <f t="shared" si="158"/>
        <v>3.7594041100000002</v>
      </c>
      <c r="Y116" s="103">
        <f t="shared" si="159"/>
        <v>0</v>
      </c>
      <c r="Z116" s="114" t="str">
        <f t="shared" si="171"/>
        <v>A+J=</v>
      </c>
      <c r="AA116" s="108">
        <f t="shared" si="172"/>
        <v>44249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84"/>
        <v>47350</v>
      </c>
      <c r="AP116" s="160">
        <f>VLOOKUP($AO116,[1]Plan1!$CI$223:$CM$400,2)</f>
        <v>1146.575</v>
      </c>
      <c r="AQ116" s="145">
        <f t="shared" si="166"/>
        <v>47289</v>
      </c>
      <c r="AR116" s="146">
        <f>VLOOKUP($AO116,[1]Plan1!$CI$223:$CM$400,4)</f>
        <v>1146.575</v>
      </c>
      <c r="AS116" s="145">
        <f t="shared" si="167"/>
        <v>47319</v>
      </c>
      <c r="AT116" s="147">
        <f t="shared" si="168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2">
        <f t="shared" si="161"/>
        <v>44231</v>
      </c>
      <c r="B117" s="103">
        <f t="shared" si="153"/>
        <v>996.69615557999998</v>
      </c>
      <c r="C117" s="103">
        <f t="shared" si="169"/>
        <v>920.98621155000001</v>
      </c>
      <c r="D117" s="104">
        <f t="shared" si="162"/>
        <v>925.88699999999994</v>
      </c>
      <c r="E117" s="105">
        <f t="shared" si="180"/>
        <v>934.75800000000004</v>
      </c>
      <c r="F117" s="106">
        <f t="shared" si="181"/>
        <v>44185</v>
      </c>
      <c r="G117" s="107">
        <f t="shared" si="154"/>
        <v>9.5810827887206074E-3</v>
      </c>
      <c r="H117" s="108">
        <f t="shared" si="170"/>
        <v>44249</v>
      </c>
      <c r="I117" s="108">
        <f t="shared" si="155"/>
        <v>44249</v>
      </c>
      <c r="J117" s="109">
        <f t="shared" si="163"/>
        <v>21</v>
      </c>
      <c r="K117" s="109">
        <f t="shared" si="187"/>
        <v>11</v>
      </c>
      <c r="L117" s="8">
        <f t="shared" si="164"/>
        <v>1.00500726</v>
      </c>
      <c r="M117" s="110">
        <f t="shared" si="183"/>
        <v>1.0327739300000001</v>
      </c>
      <c r="N117" s="110">
        <f t="shared" si="178"/>
        <v>1.0723427881723944</v>
      </c>
      <c r="O117" s="103">
        <f t="shared" si="182"/>
        <v>1.0777122800000001</v>
      </c>
      <c r="P117" s="103">
        <f t="shared" si="156"/>
        <v>992.55814988999998</v>
      </c>
      <c r="Q117" s="11">
        <f t="shared" si="177"/>
        <v>0</v>
      </c>
      <c r="R117" s="30">
        <f t="shared" si="185"/>
        <v>0</v>
      </c>
      <c r="S117" s="103">
        <f t="shared" si="186"/>
        <v>0</v>
      </c>
      <c r="T117" s="113">
        <f t="shared" si="165"/>
        <v>0.1</v>
      </c>
      <c r="U117" s="111">
        <f t="shared" si="179"/>
        <v>11</v>
      </c>
      <c r="V117" s="111">
        <v>252</v>
      </c>
      <c r="W117" s="110">
        <f t="shared" si="157"/>
        <v>1.004169031</v>
      </c>
      <c r="X117" s="103">
        <f t="shared" si="158"/>
        <v>4.13800569</v>
      </c>
      <c r="Y117" s="103">
        <f t="shared" si="159"/>
        <v>0</v>
      </c>
      <c r="Z117" s="114" t="str">
        <f t="shared" si="171"/>
        <v>A+J=</v>
      </c>
      <c r="AA117" s="108">
        <f t="shared" si="172"/>
        <v>44249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84"/>
        <v>47381</v>
      </c>
      <c r="AP117" s="160">
        <f>VLOOKUP($AO117,[1]Plan1!$CI$223:$CM$400,2)</f>
        <v>1146.575</v>
      </c>
      <c r="AQ117" s="145">
        <f t="shared" si="166"/>
        <v>47319</v>
      </c>
      <c r="AR117" s="146">
        <f>VLOOKUP($AO117,[1]Plan1!$CI$223:$CM$400,4)</f>
        <v>1146.575</v>
      </c>
      <c r="AS117" s="145">
        <f t="shared" si="167"/>
        <v>47350</v>
      </c>
      <c r="AT117" s="147">
        <f t="shared" si="168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2">
        <f t="shared" si="161"/>
        <v>44232</v>
      </c>
      <c r="B118" s="103">
        <f t="shared" si="153"/>
        <v>997.52603843000009</v>
      </c>
      <c r="C118" s="103">
        <f t="shared" si="169"/>
        <v>920.98621155000001</v>
      </c>
      <c r="D118" s="104">
        <f t="shared" si="162"/>
        <v>925.88699999999994</v>
      </c>
      <c r="E118" s="105">
        <f t="shared" si="180"/>
        <v>934.75800000000004</v>
      </c>
      <c r="F118" s="106">
        <f t="shared" si="181"/>
        <v>44185</v>
      </c>
      <c r="G118" s="107">
        <f t="shared" si="154"/>
        <v>9.5810827887206074E-3</v>
      </c>
      <c r="H118" s="108">
        <f t="shared" si="170"/>
        <v>44249</v>
      </c>
      <c r="I118" s="108">
        <f t="shared" si="155"/>
        <v>44249</v>
      </c>
      <c r="J118" s="109">
        <f t="shared" si="163"/>
        <v>21</v>
      </c>
      <c r="K118" s="109">
        <f t="shared" si="187"/>
        <v>12</v>
      </c>
      <c r="L118" s="8">
        <f t="shared" si="164"/>
        <v>1.0054637099999999</v>
      </c>
      <c r="M118" s="110">
        <f t="shared" si="183"/>
        <v>1.0327739300000001</v>
      </c>
      <c r="N118" s="110">
        <f t="shared" si="178"/>
        <v>1.0723427881723944</v>
      </c>
      <c r="O118" s="103">
        <f t="shared" si="182"/>
        <v>1.0782017500000001</v>
      </c>
      <c r="P118" s="103">
        <f t="shared" si="156"/>
        <v>993.00894501000005</v>
      </c>
      <c r="Q118" s="11">
        <f t="shared" si="177"/>
        <v>0</v>
      </c>
      <c r="R118" s="30">
        <f t="shared" si="185"/>
        <v>0</v>
      </c>
      <c r="S118" s="103">
        <f t="shared" si="186"/>
        <v>0</v>
      </c>
      <c r="T118" s="113">
        <f t="shared" si="165"/>
        <v>0.1</v>
      </c>
      <c r="U118" s="111">
        <f t="shared" si="179"/>
        <v>12</v>
      </c>
      <c r="V118" s="111">
        <v>252</v>
      </c>
      <c r="W118" s="110">
        <f t="shared" si="157"/>
        <v>1.0045488950000001</v>
      </c>
      <c r="X118" s="103">
        <f t="shared" si="158"/>
        <v>4.5170934200000001</v>
      </c>
      <c r="Y118" s="103">
        <f t="shared" si="159"/>
        <v>0</v>
      </c>
      <c r="Z118" s="114" t="str">
        <f t="shared" si="171"/>
        <v>A+J=</v>
      </c>
      <c r="AA118" s="108">
        <f t="shared" si="172"/>
        <v>44249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84"/>
        <v>47413</v>
      </c>
      <c r="AP118" s="160">
        <f>VLOOKUP($AO118,[1]Plan1!$CI$223:$CM$400,2)</f>
        <v>1146.575</v>
      </c>
      <c r="AQ118" s="145">
        <f t="shared" si="166"/>
        <v>47352</v>
      </c>
      <c r="AR118" s="146">
        <f>VLOOKUP($AO118,[1]Plan1!$CI$223:$CM$400,4)</f>
        <v>1146.575</v>
      </c>
      <c r="AS118" s="145">
        <f t="shared" si="167"/>
        <v>47383</v>
      </c>
      <c r="AT118" s="147">
        <f t="shared" si="168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2">
        <f t="shared" si="161"/>
        <v>44233</v>
      </c>
      <c r="B119" s="103">
        <f t="shared" si="153"/>
        <v>998.35660943999994</v>
      </c>
      <c r="C119" s="103">
        <f t="shared" si="169"/>
        <v>920.98621155000001</v>
      </c>
      <c r="D119" s="104">
        <f t="shared" si="162"/>
        <v>925.88699999999994</v>
      </c>
      <c r="E119" s="105">
        <f t="shared" si="180"/>
        <v>934.75800000000004</v>
      </c>
      <c r="F119" s="106">
        <f t="shared" si="181"/>
        <v>44185</v>
      </c>
      <c r="G119" s="107">
        <f t="shared" si="154"/>
        <v>9.5810827887206074E-3</v>
      </c>
      <c r="H119" s="108">
        <f t="shared" si="170"/>
        <v>44249</v>
      </c>
      <c r="I119" s="108">
        <f t="shared" si="155"/>
        <v>44249</v>
      </c>
      <c r="J119" s="109">
        <f t="shared" si="163"/>
        <v>21</v>
      </c>
      <c r="K119" s="109">
        <f t="shared" si="187"/>
        <v>13</v>
      </c>
      <c r="L119" s="8">
        <f t="shared" si="164"/>
        <v>1.00592036</v>
      </c>
      <c r="M119" s="110">
        <f t="shared" si="183"/>
        <v>1.0327739300000001</v>
      </c>
      <c r="N119" s="110">
        <f t="shared" si="178"/>
        <v>1.0723427881723944</v>
      </c>
      <c r="O119" s="103">
        <f t="shared" si="182"/>
        <v>1.0786914400000001</v>
      </c>
      <c r="P119" s="103">
        <f t="shared" si="156"/>
        <v>993.45994274999998</v>
      </c>
      <c r="Q119" s="11">
        <f t="shared" si="177"/>
        <v>0</v>
      </c>
      <c r="R119" s="30">
        <f t="shared" si="185"/>
        <v>0</v>
      </c>
      <c r="S119" s="103">
        <f t="shared" si="186"/>
        <v>0</v>
      </c>
      <c r="T119" s="113">
        <f t="shared" si="165"/>
        <v>0.1</v>
      </c>
      <c r="U119" s="111">
        <f t="shared" si="179"/>
        <v>13</v>
      </c>
      <c r="V119" s="111">
        <v>252</v>
      </c>
      <c r="W119" s="110">
        <f t="shared" si="157"/>
        <v>1.0049289020000001</v>
      </c>
      <c r="X119" s="103">
        <f t="shared" si="158"/>
        <v>4.89666669</v>
      </c>
      <c r="Y119" s="103">
        <f t="shared" si="159"/>
        <v>0</v>
      </c>
      <c r="Z119" s="114" t="str">
        <f t="shared" si="171"/>
        <v>A+J=</v>
      </c>
      <c r="AA119" s="108">
        <f t="shared" si="172"/>
        <v>44249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84"/>
        <v>47443</v>
      </c>
      <c r="AP119" s="160">
        <f>VLOOKUP($AO119,[1]Plan1!$CI$223:$CM$400,2)</f>
        <v>1146.575</v>
      </c>
      <c r="AQ119" s="145">
        <f t="shared" si="166"/>
        <v>47382</v>
      </c>
      <c r="AR119" s="146">
        <f>VLOOKUP($AO119,[1]Plan1!$CI$223:$CM$400,4)</f>
        <v>1146.575</v>
      </c>
      <c r="AS119" s="145">
        <f t="shared" si="167"/>
        <v>47412</v>
      </c>
      <c r="AT119" s="147">
        <f t="shared" si="168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2">
        <f t="shared" si="161"/>
        <v>44234</v>
      </c>
      <c r="B120" s="103">
        <f t="shared" si="153"/>
        <v>998.35660943999994</v>
      </c>
      <c r="C120" s="103">
        <f t="shared" si="169"/>
        <v>920.98621155000001</v>
      </c>
      <c r="D120" s="104">
        <f t="shared" si="162"/>
        <v>925.88699999999994</v>
      </c>
      <c r="E120" s="105">
        <f t="shared" si="180"/>
        <v>934.75800000000004</v>
      </c>
      <c r="F120" s="106">
        <f t="shared" si="181"/>
        <v>44185</v>
      </c>
      <c r="G120" s="107">
        <f t="shared" si="154"/>
        <v>9.5810827887206074E-3</v>
      </c>
      <c r="H120" s="108">
        <f t="shared" si="170"/>
        <v>44249</v>
      </c>
      <c r="I120" s="108">
        <f t="shared" si="155"/>
        <v>44249</v>
      </c>
      <c r="J120" s="109">
        <f t="shared" si="163"/>
        <v>21</v>
      </c>
      <c r="K120" s="109">
        <f t="shared" si="187"/>
        <v>13</v>
      </c>
      <c r="L120" s="8">
        <f t="shared" si="164"/>
        <v>1.00592036</v>
      </c>
      <c r="M120" s="110">
        <f t="shared" si="183"/>
        <v>1.0327739300000001</v>
      </c>
      <c r="N120" s="110">
        <f t="shared" si="178"/>
        <v>1.0723427881723944</v>
      </c>
      <c r="O120" s="103">
        <f t="shared" si="182"/>
        <v>1.0786914400000001</v>
      </c>
      <c r="P120" s="103">
        <f t="shared" si="156"/>
        <v>993.45994274999998</v>
      </c>
      <c r="Q120" s="11">
        <f t="shared" si="177"/>
        <v>0</v>
      </c>
      <c r="R120" s="30">
        <f t="shared" si="185"/>
        <v>0</v>
      </c>
      <c r="S120" s="103">
        <f t="shared" si="186"/>
        <v>0</v>
      </c>
      <c r="T120" s="113">
        <f t="shared" si="165"/>
        <v>0.1</v>
      </c>
      <c r="U120" s="111">
        <f t="shared" si="179"/>
        <v>13</v>
      </c>
      <c r="V120" s="111">
        <v>252</v>
      </c>
      <c r="W120" s="110">
        <f t="shared" si="157"/>
        <v>1.0049289020000001</v>
      </c>
      <c r="X120" s="103">
        <f t="shared" si="158"/>
        <v>4.89666669</v>
      </c>
      <c r="Y120" s="103">
        <f t="shared" si="159"/>
        <v>0</v>
      </c>
      <c r="Z120" s="114" t="str">
        <f t="shared" si="171"/>
        <v>A+J=</v>
      </c>
      <c r="AA120" s="108">
        <f t="shared" si="172"/>
        <v>44249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84"/>
        <v>0</v>
      </c>
      <c r="AP120" s="160" t="e">
        <f>VLOOKUP($AO120,[1]Plan1!$CI$223:$CM$400,2)</f>
        <v>#N/A</v>
      </c>
      <c r="AQ120" s="145" t="e">
        <f t="shared" si="166"/>
        <v>#NUM!</v>
      </c>
      <c r="AR120" s="146" t="e">
        <f>VLOOKUP($AO120,[1]Plan1!$CI$223:$CM$400,4)</f>
        <v>#N/A</v>
      </c>
      <c r="AS120" s="145" t="e">
        <f t="shared" si="167"/>
        <v>#NUM!</v>
      </c>
      <c r="AT120" s="147" t="e">
        <f t="shared" si="168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2">
        <f t="shared" si="161"/>
        <v>44235</v>
      </c>
      <c r="B121" s="103">
        <f t="shared" si="153"/>
        <v>998.35660943999994</v>
      </c>
      <c r="C121" s="103">
        <f t="shared" si="169"/>
        <v>920.98621155000001</v>
      </c>
      <c r="D121" s="104">
        <f t="shared" si="162"/>
        <v>925.88699999999994</v>
      </c>
      <c r="E121" s="105">
        <f t="shared" si="180"/>
        <v>934.75800000000004</v>
      </c>
      <c r="F121" s="106">
        <f t="shared" si="181"/>
        <v>44185</v>
      </c>
      <c r="G121" s="107">
        <f t="shared" si="154"/>
        <v>9.5810827887206074E-3</v>
      </c>
      <c r="H121" s="108">
        <f t="shared" si="170"/>
        <v>44249</v>
      </c>
      <c r="I121" s="108">
        <f t="shared" si="155"/>
        <v>44249</v>
      </c>
      <c r="J121" s="109">
        <f t="shared" si="163"/>
        <v>21</v>
      </c>
      <c r="K121" s="109">
        <f t="shared" si="187"/>
        <v>13</v>
      </c>
      <c r="L121" s="8">
        <f t="shared" si="164"/>
        <v>1.00592036</v>
      </c>
      <c r="M121" s="110">
        <f t="shared" si="183"/>
        <v>1.0327739300000001</v>
      </c>
      <c r="N121" s="110">
        <f t="shared" si="178"/>
        <v>1.0723427881723944</v>
      </c>
      <c r="O121" s="103">
        <f t="shared" si="182"/>
        <v>1.0786914400000001</v>
      </c>
      <c r="P121" s="103">
        <f t="shared" si="156"/>
        <v>993.45994274999998</v>
      </c>
      <c r="Q121" s="11">
        <f t="shared" si="177"/>
        <v>0</v>
      </c>
      <c r="R121" s="30">
        <f t="shared" si="185"/>
        <v>0</v>
      </c>
      <c r="S121" s="103">
        <f t="shared" si="186"/>
        <v>0</v>
      </c>
      <c r="T121" s="113">
        <f t="shared" si="165"/>
        <v>0.1</v>
      </c>
      <c r="U121" s="111">
        <f t="shared" si="179"/>
        <v>13</v>
      </c>
      <c r="V121" s="111">
        <v>252</v>
      </c>
      <c r="W121" s="110">
        <f t="shared" si="157"/>
        <v>1.0049289020000001</v>
      </c>
      <c r="X121" s="103">
        <f t="shared" si="158"/>
        <v>4.89666669</v>
      </c>
      <c r="Y121" s="103">
        <f t="shared" si="159"/>
        <v>0</v>
      </c>
      <c r="Z121" s="114" t="str">
        <f t="shared" si="171"/>
        <v>A+J=</v>
      </c>
      <c r="AA121" s="108">
        <f t="shared" si="172"/>
        <v>44249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61"/>
        <v>44236</v>
      </c>
      <c r="B122" s="103">
        <f t="shared" si="153"/>
        <v>999.18787930000008</v>
      </c>
      <c r="C122" s="103">
        <f t="shared" si="169"/>
        <v>920.98621155000001</v>
      </c>
      <c r="D122" s="104">
        <f t="shared" si="162"/>
        <v>925.88699999999994</v>
      </c>
      <c r="E122" s="105">
        <f t="shared" si="180"/>
        <v>934.75800000000004</v>
      </c>
      <c r="F122" s="106">
        <f t="shared" si="181"/>
        <v>44185</v>
      </c>
      <c r="G122" s="107">
        <f t="shared" si="154"/>
        <v>9.5810827887206074E-3</v>
      </c>
      <c r="H122" s="108">
        <f t="shared" si="170"/>
        <v>44249</v>
      </c>
      <c r="I122" s="108">
        <f t="shared" si="155"/>
        <v>44249</v>
      </c>
      <c r="J122" s="109">
        <f t="shared" si="163"/>
        <v>21</v>
      </c>
      <c r="K122" s="109">
        <f t="shared" si="187"/>
        <v>14</v>
      </c>
      <c r="L122" s="8">
        <f t="shared" si="164"/>
        <v>1.00637723</v>
      </c>
      <c r="M122" s="110">
        <f t="shared" si="183"/>
        <v>1.0327739300000001</v>
      </c>
      <c r="N122" s="110">
        <f t="shared" si="178"/>
        <v>1.0723427881723944</v>
      </c>
      <c r="O122" s="103">
        <f t="shared" si="182"/>
        <v>1.07918136</v>
      </c>
      <c r="P122" s="103">
        <f t="shared" si="156"/>
        <v>993.91115232000004</v>
      </c>
      <c r="Q122" s="11">
        <f t="shared" si="177"/>
        <v>0</v>
      </c>
      <c r="R122" s="30">
        <f t="shared" si="185"/>
        <v>0</v>
      </c>
      <c r="S122" s="103">
        <f t="shared" si="186"/>
        <v>0</v>
      </c>
      <c r="T122" s="113">
        <f t="shared" si="165"/>
        <v>0.1</v>
      </c>
      <c r="U122" s="111">
        <f t="shared" si="179"/>
        <v>14</v>
      </c>
      <c r="V122" s="111">
        <v>252</v>
      </c>
      <c r="W122" s="110">
        <f t="shared" si="157"/>
        <v>1.005309053</v>
      </c>
      <c r="X122" s="103">
        <f t="shared" si="158"/>
        <v>5.2767269800000003</v>
      </c>
      <c r="Y122" s="103">
        <f t="shared" si="159"/>
        <v>0</v>
      </c>
      <c r="Z122" s="114" t="str">
        <f t="shared" si="171"/>
        <v>A+J=</v>
      </c>
      <c r="AA122" s="108">
        <f t="shared" si="172"/>
        <v>44249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61"/>
        <v>44237</v>
      </c>
      <c r="B123" s="103">
        <f t="shared" si="153"/>
        <v>1000.0198391599999</v>
      </c>
      <c r="C123" s="103">
        <f t="shared" si="169"/>
        <v>920.98621155000001</v>
      </c>
      <c r="D123" s="104">
        <f t="shared" si="162"/>
        <v>925.88699999999994</v>
      </c>
      <c r="E123" s="105">
        <f t="shared" si="180"/>
        <v>934.75800000000004</v>
      </c>
      <c r="F123" s="106">
        <f t="shared" si="181"/>
        <v>44185</v>
      </c>
      <c r="G123" s="107">
        <f t="shared" si="154"/>
        <v>9.5810827887206074E-3</v>
      </c>
      <c r="H123" s="108">
        <f t="shared" si="170"/>
        <v>44249</v>
      </c>
      <c r="I123" s="108">
        <f t="shared" si="155"/>
        <v>44249</v>
      </c>
      <c r="J123" s="109">
        <f t="shared" si="163"/>
        <v>21</v>
      </c>
      <c r="K123" s="109">
        <f t="shared" si="187"/>
        <v>15</v>
      </c>
      <c r="L123" s="8">
        <f t="shared" si="164"/>
        <v>1.0068343</v>
      </c>
      <c r="M123" s="110">
        <f t="shared" si="183"/>
        <v>1.0327739300000001</v>
      </c>
      <c r="N123" s="110">
        <f t="shared" si="178"/>
        <v>1.0723427881723944</v>
      </c>
      <c r="O123" s="103">
        <f t="shared" si="182"/>
        <v>1.0796714999999999</v>
      </c>
      <c r="P123" s="103">
        <f t="shared" si="156"/>
        <v>994.36256449999996</v>
      </c>
      <c r="Q123" s="11">
        <f t="shared" si="177"/>
        <v>0</v>
      </c>
      <c r="R123" s="30">
        <f t="shared" si="185"/>
        <v>0</v>
      </c>
      <c r="S123" s="103">
        <f t="shared" si="186"/>
        <v>0</v>
      </c>
      <c r="T123" s="113">
        <f t="shared" si="165"/>
        <v>0.1</v>
      </c>
      <c r="U123" s="111">
        <f t="shared" si="179"/>
        <v>15</v>
      </c>
      <c r="V123" s="111">
        <v>252</v>
      </c>
      <c r="W123" s="110">
        <f t="shared" si="157"/>
        <v>1.005689348</v>
      </c>
      <c r="X123" s="103">
        <f t="shared" si="158"/>
        <v>5.6572746599999997</v>
      </c>
      <c r="Y123" s="103">
        <f t="shared" si="159"/>
        <v>0</v>
      </c>
      <c r="Z123" s="114" t="str">
        <f t="shared" si="171"/>
        <v>A+J=</v>
      </c>
      <c r="AA123" s="108">
        <f t="shared" si="172"/>
        <v>44249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61"/>
        <v>44238</v>
      </c>
      <c r="B124" s="103">
        <f t="shared" si="153"/>
        <v>1000.8524801999999</v>
      </c>
      <c r="C124" s="103">
        <f t="shared" si="169"/>
        <v>920.98621155000001</v>
      </c>
      <c r="D124" s="104">
        <f t="shared" si="162"/>
        <v>925.88699999999994</v>
      </c>
      <c r="E124" s="105">
        <f t="shared" si="180"/>
        <v>934.75800000000004</v>
      </c>
      <c r="F124" s="106">
        <f t="shared" si="181"/>
        <v>44185</v>
      </c>
      <c r="G124" s="107">
        <f t="shared" si="154"/>
        <v>9.5810827887206074E-3</v>
      </c>
      <c r="H124" s="108">
        <f t="shared" si="170"/>
        <v>44249</v>
      </c>
      <c r="I124" s="108">
        <f t="shared" si="155"/>
        <v>44249</v>
      </c>
      <c r="J124" s="109">
        <f t="shared" si="163"/>
        <v>21</v>
      </c>
      <c r="K124" s="109">
        <f t="shared" si="187"/>
        <v>16</v>
      </c>
      <c r="L124" s="8">
        <f t="shared" si="164"/>
        <v>1.00729157</v>
      </c>
      <c r="M124" s="110">
        <f t="shared" si="183"/>
        <v>1.0327739300000001</v>
      </c>
      <c r="N124" s="110">
        <f t="shared" si="178"/>
        <v>1.0723427881723944</v>
      </c>
      <c r="O124" s="103">
        <f t="shared" si="182"/>
        <v>1.0801618500000001</v>
      </c>
      <c r="P124" s="103">
        <f t="shared" si="156"/>
        <v>994.81417008999995</v>
      </c>
      <c r="Q124" s="11">
        <f t="shared" si="177"/>
        <v>0</v>
      </c>
      <c r="R124" s="30">
        <f t="shared" si="185"/>
        <v>0</v>
      </c>
      <c r="S124" s="103">
        <f t="shared" si="186"/>
        <v>0</v>
      </c>
      <c r="T124" s="113">
        <f t="shared" si="165"/>
        <v>0.1</v>
      </c>
      <c r="U124" s="111">
        <f t="shared" si="179"/>
        <v>16</v>
      </c>
      <c r="V124" s="111">
        <v>252</v>
      </c>
      <c r="W124" s="110">
        <f t="shared" si="157"/>
        <v>1.0060697869999999</v>
      </c>
      <c r="X124" s="103">
        <f t="shared" si="158"/>
        <v>6.0383101100000003</v>
      </c>
      <c r="Y124" s="103">
        <f t="shared" si="159"/>
        <v>0</v>
      </c>
      <c r="Z124" s="114" t="str">
        <f t="shared" si="171"/>
        <v>A+J=</v>
      </c>
      <c r="AA124" s="108">
        <f t="shared" si="172"/>
        <v>44249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61"/>
        <v>44239</v>
      </c>
      <c r="B125" s="103">
        <f t="shared" si="153"/>
        <v>1001.6858213600001</v>
      </c>
      <c r="C125" s="103">
        <f t="shared" si="169"/>
        <v>920.98621155000001</v>
      </c>
      <c r="D125" s="104">
        <f t="shared" si="162"/>
        <v>925.88699999999994</v>
      </c>
      <c r="E125" s="105">
        <f t="shared" si="180"/>
        <v>934.75800000000004</v>
      </c>
      <c r="F125" s="106">
        <f t="shared" si="181"/>
        <v>44185</v>
      </c>
      <c r="G125" s="107">
        <f t="shared" si="154"/>
        <v>9.5810827887206074E-3</v>
      </c>
      <c r="H125" s="108">
        <f t="shared" si="170"/>
        <v>44249</v>
      </c>
      <c r="I125" s="108">
        <f t="shared" si="155"/>
        <v>44249</v>
      </c>
      <c r="J125" s="109">
        <f t="shared" si="163"/>
        <v>21</v>
      </c>
      <c r="K125" s="109">
        <f t="shared" si="187"/>
        <v>17</v>
      </c>
      <c r="L125" s="8">
        <f t="shared" si="164"/>
        <v>1.0077490600000001</v>
      </c>
      <c r="M125" s="110">
        <f t="shared" si="183"/>
        <v>1.0327739300000001</v>
      </c>
      <c r="N125" s="110">
        <f t="shared" si="178"/>
        <v>1.0723427881723944</v>
      </c>
      <c r="O125" s="103">
        <f t="shared" si="182"/>
        <v>1.08065243</v>
      </c>
      <c r="P125" s="103">
        <f t="shared" si="156"/>
        <v>995.26598750000005</v>
      </c>
      <c r="Q125" s="11">
        <f t="shared" si="177"/>
        <v>0</v>
      </c>
      <c r="R125" s="30">
        <f t="shared" si="185"/>
        <v>0</v>
      </c>
      <c r="S125" s="103">
        <f t="shared" si="186"/>
        <v>0</v>
      </c>
      <c r="T125" s="113">
        <f t="shared" si="165"/>
        <v>0.1</v>
      </c>
      <c r="U125" s="111">
        <f t="shared" si="179"/>
        <v>17</v>
      </c>
      <c r="V125" s="111">
        <v>252</v>
      </c>
      <c r="W125" s="110">
        <f t="shared" si="157"/>
        <v>1.00645037</v>
      </c>
      <c r="X125" s="103">
        <f t="shared" si="158"/>
        <v>6.4198338599999998</v>
      </c>
      <c r="Y125" s="103">
        <f t="shared" si="159"/>
        <v>0</v>
      </c>
      <c r="Z125" s="114" t="str">
        <f t="shared" si="171"/>
        <v>A+J=</v>
      </c>
      <c r="AA125" s="108">
        <f t="shared" si="172"/>
        <v>44249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61"/>
        <v>44240</v>
      </c>
      <c r="B126" s="103">
        <f t="shared" si="153"/>
        <v>1002.51985283</v>
      </c>
      <c r="C126" s="103">
        <f t="shared" si="169"/>
        <v>920.98621155000001</v>
      </c>
      <c r="D126" s="104">
        <f t="shared" si="162"/>
        <v>925.88699999999994</v>
      </c>
      <c r="E126" s="105">
        <f t="shared" si="180"/>
        <v>934.75800000000004</v>
      </c>
      <c r="F126" s="106">
        <f t="shared" si="181"/>
        <v>44185</v>
      </c>
      <c r="G126" s="107">
        <f t="shared" si="154"/>
        <v>9.5810827887206074E-3</v>
      </c>
      <c r="H126" s="108">
        <f t="shared" si="170"/>
        <v>44249</v>
      </c>
      <c r="I126" s="108">
        <f t="shared" si="155"/>
        <v>44249</v>
      </c>
      <c r="J126" s="109">
        <f t="shared" si="163"/>
        <v>21</v>
      </c>
      <c r="K126" s="109">
        <f t="shared" si="187"/>
        <v>18</v>
      </c>
      <c r="L126" s="8">
        <f t="shared" si="164"/>
        <v>1.00820675</v>
      </c>
      <c r="M126" s="110">
        <f t="shared" si="183"/>
        <v>1.0327739300000001</v>
      </c>
      <c r="N126" s="110">
        <f t="shared" si="178"/>
        <v>1.0723427881723944</v>
      </c>
      <c r="O126" s="103">
        <f t="shared" si="182"/>
        <v>1.0811432299999999</v>
      </c>
      <c r="P126" s="103">
        <f t="shared" si="156"/>
        <v>995.71800754000003</v>
      </c>
      <c r="Q126" s="11">
        <f t="shared" si="177"/>
        <v>0</v>
      </c>
      <c r="R126" s="30">
        <f t="shared" si="185"/>
        <v>0</v>
      </c>
      <c r="S126" s="103">
        <f t="shared" si="186"/>
        <v>0</v>
      </c>
      <c r="T126" s="113">
        <f t="shared" si="165"/>
        <v>0.1</v>
      </c>
      <c r="U126" s="111">
        <f t="shared" si="179"/>
        <v>18</v>
      </c>
      <c r="V126" s="111">
        <v>252</v>
      </c>
      <c r="W126" s="110">
        <f t="shared" si="157"/>
        <v>1.006831096</v>
      </c>
      <c r="X126" s="103">
        <f t="shared" si="158"/>
        <v>6.8018452900000002</v>
      </c>
      <c r="Y126" s="103">
        <f t="shared" si="159"/>
        <v>0</v>
      </c>
      <c r="Z126" s="114" t="str">
        <f t="shared" si="171"/>
        <v>A+J=</v>
      </c>
      <c r="AA126" s="108">
        <f t="shared" si="172"/>
        <v>44249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61"/>
        <v>44241</v>
      </c>
      <c r="B127" s="103">
        <f t="shared" si="153"/>
        <v>1002.51985283</v>
      </c>
      <c r="C127" s="103">
        <f t="shared" si="169"/>
        <v>920.98621155000001</v>
      </c>
      <c r="D127" s="104">
        <f t="shared" si="162"/>
        <v>925.88699999999994</v>
      </c>
      <c r="E127" s="105">
        <f t="shared" si="180"/>
        <v>934.75800000000004</v>
      </c>
      <c r="F127" s="106">
        <f t="shared" si="181"/>
        <v>44185</v>
      </c>
      <c r="G127" s="107">
        <f t="shared" si="154"/>
        <v>9.5810827887206074E-3</v>
      </c>
      <c r="H127" s="108">
        <f t="shared" si="170"/>
        <v>44249</v>
      </c>
      <c r="I127" s="108">
        <f t="shared" si="155"/>
        <v>44249</v>
      </c>
      <c r="J127" s="109">
        <f t="shared" si="163"/>
        <v>21</v>
      </c>
      <c r="K127" s="109">
        <f t="shared" si="187"/>
        <v>18</v>
      </c>
      <c r="L127" s="8">
        <f t="shared" si="164"/>
        <v>1.00820675</v>
      </c>
      <c r="M127" s="110">
        <f t="shared" si="183"/>
        <v>1.0327739300000001</v>
      </c>
      <c r="N127" s="110">
        <f t="shared" si="178"/>
        <v>1.0723427881723944</v>
      </c>
      <c r="O127" s="103">
        <f t="shared" si="182"/>
        <v>1.0811432299999999</v>
      </c>
      <c r="P127" s="103">
        <f t="shared" si="156"/>
        <v>995.71800754000003</v>
      </c>
      <c r="Q127" s="11">
        <f t="shared" si="177"/>
        <v>0</v>
      </c>
      <c r="R127" s="30">
        <f t="shared" si="185"/>
        <v>0</v>
      </c>
      <c r="S127" s="103">
        <f t="shared" si="186"/>
        <v>0</v>
      </c>
      <c r="T127" s="113">
        <f t="shared" si="165"/>
        <v>0.1</v>
      </c>
      <c r="U127" s="111">
        <f t="shared" si="179"/>
        <v>18</v>
      </c>
      <c r="V127" s="111">
        <v>252</v>
      </c>
      <c r="W127" s="110">
        <f t="shared" si="157"/>
        <v>1.006831096</v>
      </c>
      <c r="X127" s="103">
        <f t="shared" si="158"/>
        <v>6.8018452900000002</v>
      </c>
      <c r="Y127" s="103">
        <f t="shared" si="159"/>
        <v>0</v>
      </c>
      <c r="Z127" s="114" t="str">
        <f t="shared" si="171"/>
        <v>A+J=</v>
      </c>
      <c r="AA127" s="108">
        <f t="shared" si="172"/>
        <v>44249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61"/>
        <v>44242</v>
      </c>
      <c r="B128" s="103">
        <f t="shared" si="153"/>
        <v>1002.51985283</v>
      </c>
      <c r="C128" s="103">
        <f t="shared" si="169"/>
        <v>920.98621155000001</v>
      </c>
      <c r="D128" s="104">
        <f t="shared" si="162"/>
        <v>925.88699999999994</v>
      </c>
      <c r="E128" s="105">
        <f t="shared" si="180"/>
        <v>934.75800000000004</v>
      </c>
      <c r="F128" s="106">
        <f t="shared" si="181"/>
        <v>44185</v>
      </c>
      <c r="G128" s="107">
        <f t="shared" si="154"/>
        <v>9.5810827887206074E-3</v>
      </c>
      <c r="H128" s="108">
        <f t="shared" si="170"/>
        <v>44249</v>
      </c>
      <c r="I128" s="108">
        <f t="shared" si="155"/>
        <v>44249</v>
      </c>
      <c r="J128" s="109">
        <f t="shared" si="163"/>
        <v>21</v>
      </c>
      <c r="K128" s="109">
        <f t="shared" si="187"/>
        <v>18</v>
      </c>
      <c r="L128" s="8">
        <f t="shared" si="164"/>
        <v>1.00820675</v>
      </c>
      <c r="M128" s="110">
        <f t="shared" si="183"/>
        <v>1.0327739300000001</v>
      </c>
      <c r="N128" s="110">
        <f t="shared" si="178"/>
        <v>1.0723427881723944</v>
      </c>
      <c r="O128" s="103">
        <f t="shared" si="182"/>
        <v>1.0811432299999999</v>
      </c>
      <c r="P128" s="103">
        <f t="shared" si="156"/>
        <v>995.71800754000003</v>
      </c>
      <c r="Q128" s="11">
        <f t="shared" si="177"/>
        <v>0</v>
      </c>
      <c r="R128" s="30">
        <f t="shared" si="185"/>
        <v>0</v>
      </c>
      <c r="S128" s="103">
        <f t="shared" si="186"/>
        <v>0</v>
      </c>
      <c r="T128" s="113">
        <f t="shared" si="165"/>
        <v>0.1</v>
      </c>
      <c r="U128" s="111">
        <f t="shared" si="179"/>
        <v>18</v>
      </c>
      <c r="V128" s="111">
        <v>252</v>
      </c>
      <c r="W128" s="110">
        <f t="shared" si="157"/>
        <v>1.006831096</v>
      </c>
      <c r="X128" s="103">
        <f t="shared" si="158"/>
        <v>6.8018452900000002</v>
      </c>
      <c r="Y128" s="103">
        <f t="shared" si="159"/>
        <v>0</v>
      </c>
      <c r="Z128" s="114" t="str">
        <f t="shared" si="171"/>
        <v>A+J=</v>
      </c>
      <c r="AA128" s="108">
        <f t="shared" si="172"/>
        <v>44249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61"/>
        <v>44243</v>
      </c>
      <c r="B129" s="103">
        <f t="shared" si="153"/>
        <v>1002.51985283</v>
      </c>
      <c r="C129" s="103">
        <f t="shared" si="169"/>
        <v>920.98621155000001</v>
      </c>
      <c r="D129" s="104">
        <f t="shared" si="162"/>
        <v>925.88699999999994</v>
      </c>
      <c r="E129" s="105">
        <f t="shared" si="180"/>
        <v>934.75800000000004</v>
      </c>
      <c r="F129" s="106">
        <f t="shared" si="181"/>
        <v>44185</v>
      </c>
      <c r="G129" s="107">
        <f t="shared" si="154"/>
        <v>9.5810827887206074E-3</v>
      </c>
      <c r="H129" s="108">
        <f t="shared" si="170"/>
        <v>44249</v>
      </c>
      <c r="I129" s="108">
        <f t="shared" si="155"/>
        <v>44249</v>
      </c>
      <c r="J129" s="109">
        <f t="shared" si="163"/>
        <v>21</v>
      </c>
      <c r="K129" s="109">
        <f t="shared" si="187"/>
        <v>18</v>
      </c>
      <c r="L129" s="8">
        <f t="shared" si="164"/>
        <v>1.00820675</v>
      </c>
      <c r="M129" s="110">
        <f t="shared" si="183"/>
        <v>1.0327739300000001</v>
      </c>
      <c r="N129" s="110">
        <f t="shared" si="178"/>
        <v>1.0723427881723944</v>
      </c>
      <c r="O129" s="103">
        <f t="shared" si="182"/>
        <v>1.0811432299999999</v>
      </c>
      <c r="P129" s="103">
        <f t="shared" si="156"/>
        <v>995.71800754000003</v>
      </c>
      <c r="Q129" s="11">
        <f t="shared" si="177"/>
        <v>0</v>
      </c>
      <c r="R129" s="30">
        <f t="shared" si="185"/>
        <v>0</v>
      </c>
      <c r="S129" s="103">
        <f t="shared" si="186"/>
        <v>0</v>
      </c>
      <c r="T129" s="113">
        <f t="shared" si="165"/>
        <v>0.1</v>
      </c>
      <c r="U129" s="111">
        <f t="shared" si="179"/>
        <v>18</v>
      </c>
      <c r="V129" s="111">
        <v>252</v>
      </c>
      <c r="W129" s="110">
        <f t="shared" si="157"/>
        <v>1.006831096</v>
      </c>
      <c r="X129" s="103">
        <f t="shared" si="158"/>
        <v>6.8018452900000002</v>
      </c>
      <c r="Y129" s="103">
        <f t="shared" si="159"/>
        <v>0</v>
      </c>
      <c r="Z129" s="114" t="str">
        <f t="shared" si="171"/>
        <v>A+J=</v>
      </c>
      <c r="AA129" s="108">
        <f t="shared" si="172"/>
        <v>44249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61"/>
        <v>44244</v>
      </c>
      <c r="B130" s="103">
        <f t="shared" si="153"/>
        <v>1002.51985283</v>
      </c>
      <c r="C130" s="103">
        <f t="shared" si="169"/>
        <v>920.98621155000001</v>
      </c>
      <c r="D130" s="104">
        <f t="shared" si="162"/>
        <v>925.88699999999994</v>
      </c>
      <c r="E130" s="105">
        <f t="shared" si="180"/>
        <v>934.75800000000004</v>
      </c>
      <c r="F130" s="106">
        <f t="shared" si="181"/>
        <v>44185</v>
      </c>
      <c r="G130" s="107">
        <f t="shared" si="154"/>
        <v>9.5810827887206074E-3</v>
      </c>
      <c r="H130" s="108">
        <f t="shared" si="170"/>
        <v>44249</v>
      </c>
      <c r="I130" s="108">
        <f t="shared" si="155"/>
        <v>44249</v>
      </c>
      <c r="J130" s="109">
        <f t="shared" si="163"/>
        <v>21</v>
      </c>
      <c r="K130" s="109">
        <f t="shared" si="187"/>
        <v>18</v>
      </c>
      <c r="L130" s="8">
        <f t="shared" si="164"/>
        <v>1.00820675</v>
      </c>
      <c r="M130" s="110">
        <f t="shared" si="183"/>
        <v>1.0327739300000001</v>
      </c>
      <c r="N130" s="110">
        <f t="shared" si="178"/>
        <v>1.0723427881723944</v>
      </c>
      <c r="O130" s="103">
        <f t="shared" si="182"/>
        <v>1.0811432299999999</v>
      </c>
      <c r="P130" s="103">
        <f t="shared" si="156"/>
        <v>995.71800754000003</v>
      </c>
      <c r="Q130" s="11">
        <f t="shared" si="177"/>
        <v>0</v>
      </c>
      <c r="R130" s="30">
        <f t="shared" si="185"/>
        <v>0</v>
      </c>
      <c r="S130" s="103">
        <f t="shared" si="186"/>
        <v>0</v>
      </c>
      <c r="T130" s="113">
        <f t="shared" si="165"/>
        <v>0.1</v>
      </c>
      <c r="U130" s="111">
        <f t="shared" si="179"/>
        <v>18</v>
      </c>
      <c r="V130" s="111">
        <v>252</v>
      </c>
      <c r="W130" s="110">
        <f t="shared" si="157"/>
        <v>1.006831096</v>
      </c>
      <c r="X130" s="103">
        <f t="shared" si="158"/>
        <v>6.8018452900000002</v>
      </c>
      <c r="Y130" s="103">
        <f t="shared" si="159"/>
        <v>0</v>
      </c>
      <c r="Z130" s="114" t="str">
        <f t="shared" si="171"/>
        <v>A+J=</v>
      </c>
      <c r="AA130" s="108">
        <f t="shared" si="172"/>
        <v>44249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61"/>
        <v>44245</v>
      </c>
      <c r="B131" s="103">
        <f t="shared" si="153"/>
        <v>1003.35458629</v>
      </c>
      <c r="C131" s="103">
        <f t="shared" si="169"/>
        <v>920.98621155000001</v>
      </c>
      <c r="D131" s="104">
        <f t="shared" si="162"/>
        <v>925.88699999999994</v>
      </c>
      <c r="E131" s="105">
        <f t="shared" si="180"/>
        <v>934.75800000000004</v>
      </c>
      <c r="F131" s="106">
        <f t="shared" si="181"/>
        <v>44185</v>
      </c>
      <c r="G131" s="107">
        <f t="shared" si="154"/>
        <v>9.5810827887206074E-3</v>
      </c>
      <c r="H131" s="108">
        <f t="shared" si="170"/>
        <v>44249</v>
      </c>
      <c r="I131" s="108">
        <f t="shared" si="155"/>
        <v>44249</v>
      </c>
      <c r="J131" s="109">
        <f t="shared" si="163"/>
        <v>21</v>
      </c>
      <c r="K131" s="109">
        <f t="shared" si="187"/>
        <v>19</v>
      </c>
      <c r="L131" s="8">
        <f t="shared" si="164"/>
        <v>1.0086646500000001</v>
      </c>
      <c r="M131" s="110">
        <f t="shared" si="183"/>
        <v>1.0327739300000001</v>
      </c>
      <c r="N131" s="110">
        <f t="shared" si="178"/>
        <v>1.0723427881723944</v>
      </c>
      <c r="O131" s="103">
        <f t="shared" si="182"/>
        <v>1.08163426</v>
      </c>
      <c r="P131" s="103">
        <f t="shared" si="156"/>
        <v>996.17023940000001</v>
      </c>
      <c r="Q131" s="11">
        <f t="shared" si="177"/>
        <v>0</v>
      </c>
      <c r="R131" s="30">
        <f t="shared" si="185"/>
        <v>0</v>
      </c>
      <c r="S131" s="103">
        <f t="shared" si="186"/>
        <v>0</v>
      </c>
      <c r="T131" s="113">
        <f t="shared" si="165"/>
        <v>0.1</v>
      </c>
      <c r="U131" s="111">
        <f t="shared" si="179"/>
        <v>19</v>
      </c>
      <c r="V131" s="111">
        <v>252</v>
      </c>
      <c r="W131" s="110">
        <f t="shared" si="157"/>
        <v>1.0072119669999999</v>
      </c>
      <c r="X131" s="103">
        <f t="shared" si="158"/>
        <v>7.1843468899999996</v>
      </c>
      <c r="Y131" s="103">
        <f t="shared" si="159"/>
        <v>0</v>
      </c>
      <c r="Z131" s="114" t="str">
        <f t="shared" si="171"/>
        <v>A+J=</v>
      </c>
      <c r="AA131" s="108">
        <f t="shared" si="172"/>
        <v>44249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61"/>
        <v>44246</v>
      </c>
      <c r="B132" s="103">
        <f t="shared" si="153"/>
        <v>1004.1900118899999</v>
      </c>
      <c r="C132" s="103">
        <f t="shared" si="169"/>
        <v>920.98621155000001</v>
      </c>
      <c r="D132" s="104">
        <f t="shared" si="162"/>
        <v>925.88699999999994</v>
      </c>
      <c r="E132" s="105">
        <f t="shared" si="180"/>
        <v>934.75800000000004</v>
      </c>
      <c r="F132" s="106">
        <f t="shared" si="181"/>
        <v>44185</v>
      </c>
      <c r="G132" s="107">
        <f t="shared" si="154"/>
        <v>9.5810827887206074E-3</v>
      </c>
      <c r="H132" s="108">
        <f t="shared" si="170"/>
        <v>44249</v>
      </c>
      <c r="I132" s="108">
        <f t="shared" si="155"/>
        <v>44249</v>
      </c>
      <c r="J132" s="109">
        <f t="shared" si="163"/>
        <v>21</v>
      </c>
      <c r="K132" s="109">
        <f t="shared" si="187"/>
        <v>20</v>
      </c>
      <c r="L132" s="8">
        <f t="shared" si="164"/>
        <v>1.0091227599999999</v>
      </c>
      <c r="M132" s="110">
        <f t="shared" si="183"/>
        <v>1.0327739300000001</v>
      </c>
      <c r="N132" s="110">
        <f t="shared" si="178"/>
        <v>1.0723427881723944</v>
      </c>
      <c r="O132" s="103">
        <f t="shared" si="182"/>
        <v>1.08212551</v>
      </c>
      <c r="P132" s="103">
        <f t="shared" si="156"/>
        <v>996.62267386999997</v>
      </c>
      <c r="Q132" s="11">
        <f t="shared" si="177"/>
        <v>0</v>
      </c>
      <c r="R132" s="30">
        <f t="shared" si="185"/>
        <v>0</v>
      </c>
      <c r="S132" s="103">
        <f t="shared" si="186"/>
        <v>0</v>
      </c>
      <c r="T132" s="113">
        <f t="shared" si="165"/>
        <v>0.1</v>
      </c>
      <c r="U132" s="111">
        <f t="shared" si="179"/>
        <v>20</v>
      </c>
      <c r="V132" s="111">
        <v>252</v>
      </c>
      <c r="W132" s="110">
        <f t="shared" si="157"/>
        <v>1.007592982</v>
      </c>
      <c r="X132" s="103">
        <f t="shared" si="158"/>
        <v>7.5673380200000002</v>
      </c>
      <c r="Y132" s="103">
        <f t="shared" si="159"/>
        <v>0</v>
      </c>
      <c r="Z132" s="114" t="str">
        <f t="shared" si="171"/>
        <v>A+J=</v>
      </c>
      <c r="AA132" s="108">
        <f t="shared" si="172"/>
        <v>44249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61"/>
        <v>44247</v>
      </c>
      <c r="B133" s="103">
        <f t="shared" si="153"/>
        <v>1005.02613836</v>
      </c>
      <c r="C133" s="103">
        <f t="shared" si="169"/>
        <v>920.98621155000001</v>
      </c>
      <c r="D133" s="104">
        <f t="shared" si="162"/>
        <v>925.88699999999994</v>
      </c>
      <c r="E133" s="105">
        <f t="shared" si="180"/>
        <v>934.75800000000004</v>
      </c>
      <c r="F133" s="106">
        <f t="shared" si="181"/>
        <v>44185</v>
      </c>
      <c r="G133" s="107">
        <f t="shared" si="154"/>
        <v>9.5810827887206074E-3</v>
      </c>
      <c r="H133" s="108">
        <f t="shared" si="170"/>
        <v>44277</v>
      </c>
      <c r="I133" s="108">
        <f t="shared" si="155"/>
        <v>44249</v>
      </c>
      <c r="J133" s="109">
        <f t="shared" si="163"/>
        <v>21</v>
      </c>
      <c r="K133" s="109">
        <f t="shared" si="187"/>
        <v>21</v>
      </c>
      <c r="L133" s="8">
        <f t="shared" si="164"/>
        <v>1.00958108</v>
      </c>
      <c r="M133" s="110">
        <f t="shared" si="183"/>
        <v>1.0327739300000001</v>
      </c>
      <c r="N133" s="110">
        <f t="shared" si="178"/>
        <v>1.0723427881723944</v>
      </c>
      <c r="O133" s="103">
        <f t="shared" si="182"/>
        <v>1.08261699</v>
      </c>
      <c r="P133" s="103">
        <f t="shared" si="156"/>
        <v>997.07532017000005</v>
      </c>
      <c r="Q133" s="11">
        <f t="shared" si="177"/>
        <v>0</v>
      </c>
      <c r="R133" s="30">
        <f t="shared" si="185"/>
        <v>0</v>
      </c>
      <c r="S133" s="103">
        <f t="shared" si="186"/>
        <v>0</v>
      </c>
      <c r="T133" s="113">
        <f t="shared" si="165"/>
        <v>0.1</v>
      </c>
      <c r="U133" s="111">
        <f t="shared" si="179"/>
        <v>21</v>
      </c>
      <c r="V133" s="111">
        <v>252</v>
      </c>
      <c r="W133" s="110">
        <f t="shared" si="157"/>
        <v>1.00797414</v>
      </c>
      <c r="X133" s="103">
        <f t="shared" si="158"/>
        <v>7.9508181899999997</v>
      </c>
      <c r="Y133" s="103">
        <f t="shared" si="159"/>
        <v>0</v>
      </c>
      <c r="Z133" s="114" t="str">
        <f t="shared" si="171"/>
        <v>A+J=</v>
      </c>
      <c r="AA133" s="108">
        <f t="shared" si="172"/>
        <v>44249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61"/>
        <v>44248</v>
      </c>
      <c r="B134" s="103">
        <f t="shared" si="153"/>
        <v>1005.02613836</v>
      </c>
      <c r="C134" s="103">
        <f t="shared" si="169"/>
        <v>920.98621155000001</v>
      </c>
      <c r="D134" s="104">
        <f t="shared" si="162"/>
        <v>925.88699999999994</v>
      </c>
      <c r="E134" s="105">
        <f t="shared" si="180"/>
        <v>934.75800000000004</v>
      </c>
      <c r="F134" s="106">
        <f t="shared" si="181"/>
        <v>44185</v>
      </c>
      <c r="G134" s="107">
        <f t="shared" si="154"/>
        <v>9.5810827887206074E-3</v>
      </c>
      <c r="H134" s="108">
        <f t="shared" si="170"/>
        <v>44277</v>
      </c>
      <c r="I134" s="108">
        <f t="shared" si="155"/>
        <v>44249</v>
      </c>
      <c r="J134" s="109">
        <f t="shared" si="163"/>
        <v>21</v>
      </c>
      <c r="K134" s="109">
        <f t="shared" si="187"/>
        <v>21</v>
      </c>
      <c r="L134" s="8">
        <f t="shared" si="164"/>
        <v>1.00958108</v>
      </c>
      <c r="M134" s="110">
        <f t="shared" si="183"/>
        <v>1.0327739300000001</v>
      </c>
      <c r="N134" s="110">
        <f t="shared" si="178"/>
        <v>1.0723427881723944</v>
      </c>
      <c r="O134" s="103">
        <f t="shared" si="182"/>
        <v>1.08261699</v>
      </c>
      <c r="P134" s="103">
        <f t="shared" si="156"/>
        <v>997.07532017000005</v>
      </c>
      <c r="Q134" s="11">
        <f t="shared" si="177"/>
        <v>0</v>
      </c>
      <c r="R134" s="30">
        <f t="shared" si="185"/>
        <v>0</v>
      </c>
      <c r="S134" s="103">
        <f t="shared" si="186"/>
        <v>0</v>
      </c>
      <c r="T134" s="113">
        <f t="shared" si="165"/>
        <v>0.1</v>
      </c>
      <c r="U134" s="111">
        <f t="shared" si="179"/>
        <v>21</v>
      </c>
      <c r="V134" s="111">
        <v>252</v>
      </c>
      <c r="W134" s="110">
        <f t="shared" si="157"/>
        <v>1.00797414</v>
      </c>
      <c r="X134" s="103">
        <f t="shared" si="158"/>
        <v>7.9508181899999997</v>
      </c>
      <c r="Y134" s="103">
        <f t="shared" si="159"/>
        <v>0</v>
      </c>
      <c r="Z134" s="114" t="str">
        <f t="shared" si="171"/>
        <v>A+J=</v>
      </c>
      <c r="AA134" s="108">
        <f t="shared" si="172"/>
        <v>44249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61"/>
        <v>44249</v>
      </c>
      <c r="B135" s="103">
        <f t="shared" si="153"/>
        <v>1005.02613836</v>
      </c>
      <c r="C135" s="103">
        <f t="shared" si="169"/>
        <v>920.98621155000001</v>
      </c>
      <c r="D135" s="104">
        <f t="shared" si="162"/>
        <v>925.88699999999994</v>
      </c>
      <c r="E135" s="105">
        <f t="shared" si="180"/>
        <v>934.75800000000004</v>
      </c>
      <c r="F135" s="106">
        <f t="shared" si="181"/>
        <v>44185</v>
      </c>
      <c r="G135" s="107">
        <f t="shared" si="154"/>
        <v>9.5810827887206074E-3</v>
      </c>
      <c r="H135" s="108">
        <f t="shared" si="170"/>
        <v>44277</v>
      </c>
      <c r="I135" s="108">
        <f t="shared" si="155"/>
        <v>44249</v>
      </c>
      <c r="J135" s="109">
        <f t="shared" si="163"/>
        <v>21</v>
      </c>
      <c r="K135" s="109">
        <f t="shared" si="187"/>
        <v>21</v>
      </c>
      <c r="L135" s="8">
        <f t="shared" si="164"/>
        <v>1.00958108</v>
      </c>
      <c r="M135" s="110">
        <f t="shared" si="183"/>
        <v>1.0327739300000001</v>
      </c>
      <c r="N135" s="110">
        <f t="shared" si="178"/>
        <v>1.0723427881723944</v>
      </c>
      <c r="O135" s="103">
        <f t="shared" si="182"/>
        <v>1.08261699</v>
      </c>
      <c r="P135" s="103">
        <f t="shared" si="156"/>
        <v>997.07532017000005</v>
      </c>
      <c r="Q135" s="11">
        <f t="shared" si="177"/>
        <v>4</v>
      </c>
      <c r="R135" s="30">
        <f t="shared" si="185"/>
        <v>3.0544666841024009E-2</v>
      </c>
      <c r="S135" s="103">
        <f t="shared" si="186"/>
        <v>30.455333469999999</v>
      </c>
      <c r="T135" s="113">
        <f t="shared" si="165"/>
        <v>0.1</v>
      </c>
      <c r="U135" s="111">
        <f t="shared" si="179"/>
        <v>21</v>
      </c>
      <c r="V135" s="111">
        <v>252</v>
      </c>
      <c r="W135" s="110">
        <f t="shared" si="157"/>
        <v>1.00797414</v>
      </c>
      <c r="X135" s="103">
        <f t="shared" si="158"/>
        <v>7.9508181899999997</v>
      </c>
      <c r="Y135" s="103">
        <f t="shared" si="159"/>
        <v>38.406151659999999</v>
      </c>
      <c r="Z135" s="114" t="str">
        <f t="shared" si="171"/>
        <v>A+J=</v>
      </c>
      <c r="AA135" s="108">
        <f t="shared" si="172"/>
        <v>44249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61"/>
        <v>44250</v>
      </c>
      <c r="B136" s="103">
        <f t="shared" si="153"/>
        <v>968.21645619999993</v>
      </c>
      <c r="C136" s="103">
        <f t="shared" si="169"/>
        <v>892.85499456000002</v>
      </c>
      <c r="D136" s="104">
        <f t="shared" si="162"/>
        <v>934.75800000000004</v>
      </c>
      <c r="E136" s="105">
        <f t="shared" si="180"/>
        <v>958.84400000000005</v>
      </c>
      <c r="F136" s="106">
        <f t="shared" si="181"/>
        <v>44218</v>
      </c>
      <c r="G136" s="107">
        <f t="shared" si="154"/>
        <v>2.5767096938458911E-2</v>
      </c>
      <c r="H136" s="108">
        <f t="shared" si="170"/>
        <v>44277</v>
      </c>
      <c r="I136" s="108">
        <f t="shared" si="155"/>
        <v>44277</v>
      </c>
      <c r="J136" s="109">
        <f t="shared" si="163"/>
        <v>20</v>
      </c>
      <c r="K136" s="109">
        <f t="shared" si="187"/>
        <v>1</v>
      </c>
      <c r="L136" s="8">
        <f t="shared" si="164"/>
        <v>1.0012728399999999</v>
      </c>
      <c r="M136" s="110">
        <f t="shared" si="183"/>
        <v>1.00958108</v>
      </c>
      <c r="N136" s="110">
        <f t="shared" si="178"/>
        <v>1.0826169902132972</v>
      </c>
      <c r="O136" s="103">
        <f t="shared" si="182"/>
        <v>1.0839949799999999</v>
      </c>
      <c r="P136" s="103">
        <f t="shared" si="156"/>
        <v>967.85033196999996</v>
      </c>
      <c r="Q136" s="11">
        <f t="shared" si="177"/>
        <v>0</v>
      </c>
      <c r="R136" s="30">
        <f t="shared" si="185"/>
        <v>0</v>
      </c>
      <c r="S136" s="103">
        <f t="shared" si="186"/>
        <v>0</v>
      </c>
      <c r="T136" s="113">
        <f t="shared" si="165"/>
        <v>0.1</v>
      </c>
      <c r="U136" s="111">
        <f t="shared" si="179"/>
        <v>1</v>
      </c>
      <c r="V136" s="111">
        <v>252</v>
      </c>
      <c r="W136" s="110">
        <f t="shared" si="157"/>
        <v>1.0003782859999999</v>
      </c>
      <c r="X136" s="103">
        <f t="shared" si="158"/>
        <v>0.36612422999999999</v>
      </c>
      <c r="Y136" s="103">
        <f t="shared" si="159"/>
        <v>0</v>
      </c>
      <c r="Z136" s="114" t="str">
        <f t="shared" si="171"/>
        <v>A+J=</v>
      </c>
      <c r="AA136" s="108">
        <f t="shared" si="172"/>
        <v>44277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61"/>
        <v>44251</v>
      </c>
      <c r="B137" s="103">
        <f t="shared" si="153"/>
        <v>969.81558654999992</v>
      </c>
      <c r="C137" s="103">
        <f t="shared" si="169"/>
        <v>892.85499456000002</v>
      </c>
      <c r="D137" s="104">
        <f t="shared" si="162"/>
        <v>934.75800000000004</v>
      </c>
      <c r="E137" s="105">
        <f t="shared" si="180"/>
        <v>958.84400000000005</v>
      </c>
      <c r="F137" s="106">
        <f t="shared" si="181"/>
        <v>44218</v>
      </c>
      <c r="G137" s="107">
        <f t="shared" si="154"/>
        <v>2.5767096938458911E-2</v>
      </c>
      <c r="H137" s="108">
        <f t="shared" si="170"/>
        <v>44277</v>
      </c>
      <c r="I137" s="108">
        <f t="shared" si="155"/>
        <v>44277</v>
      </c>
      <c r="J137" s="109">
        <f t="shared" si="163"/>
        <v>20</v>
      </c>
      <c r="K137" s="109">
        <f t="shared" si="187"/>
        <v>2</v>
      </c>
      <c r="L137" s="8">
        <f t="shared" si="164"/>
        <v>1.00254731</v>
      </c>
      <c r="M137" s="110">
        <f t="shared" si="183"/>
        <v>1.00958108</v>
      </c>
      <c r="N137" s="110">
        <f t="shared" si="178"/>
        <v>1.0826169902132972</v>
      </c>
      <c r="O137" s="103">
        <f t="shared" si="182"/>
        <v>1.0853747499999999</v>
      </c>
      <c r="P137" s="103">
        <f t="shared" si="156"/>
        <v>969.08226649999995</v>
      </c>
      <c r="Q137" s="11">
        <f t="shared" si="177"/>
        <v>0</v>
      </c>
      <c r="R137" s="30">
        <f t="shared" si="185"/>
        <v>0</v>
      </c>
      <c r="S137" s="103">
        <f t="shared" si="186"/>
        <v>0</v>
      </c>
      <c r="T137" s="113">
        <f t="shared" si="165"/>
        <v>0.1</v>
      </c>
      <c r="U137" s="111">
        <f t="shared" si="179"/>
        <v>2</v>
      </c>
      <c r="V137" s="111">
        <v>252</v>
      </c>
      <c r="W137" s="110">
        <f t="shared" si="157"/>
        <v>1.0007567159999999</v>
      </c>
      <c r="X137" s="103">
        <f t="shared" si="158"/>
        <v>0.73332005</v>
      </c>
      <c r="Y137" s="103">
        <f t="shared" si="159"/>
        <v>0</v>
      </c>
      <c r="Z137" s="114" t="str">
        <f t="shared" si="171"/>
        <v>A+J=</v>
      </c>
      <c r="AA137" s="108">
        <f t="shared" si="172"/>
        <v>44277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61"/>
        <v>44252</v>
      </c>
      <c r="B138" s="103">
        <f t="shared" ref="B138:B201" si="188">(P138+X138)</f>
        <v>971.41733447000001</v>
      </c>
      <c r="C138" s="103">
        <f t="shared" si="169"/>
        <v>892.85499456000002</v>
      </c>
      <c r="D138" s="104">
        <f t="shared" si="162"/>
        <v>934.75800000000004</v>
      </c>
      <c r="E138" s="105">
        <f t="shared" si="180"/>
        <v>958.84400000000005</v>
      </c>
      <c r="F138" s="106">
        <f t="shared" si="181"/>
        <v>44218</v>
      </c>
      <c r="G138" s="107">
        <f t="shared" ref="G138:G201" si="189">(E138/D138)-1</f>
        <v>2.5767096938458911E-2</v>
      </c>
      <c r="H138" s="108">
        <f t="shared" si="170"/>
        <v>44277</v>
      </c>
      <c r="I138" s="108">
        <f t="shared" ref="I138:I201" si="190">IF(A138&gt;I137,H138,I137)</f>
        <v>44277</v>
      </c>
      <c r="J138" s="109">
        <f t="shared" si="163"/>
        <v>20</v>
      </c>
      <c r="K138" s="109">
        <f t="shared" si="187"/>
        <v>3</v>
      </c>
      <c r="L138" s="8">
        <f t="shared" si="164"/>
        <v>1.00382339</v>
      </c>
      <c r="M138" s="110">
        <f t="shared" si="183"/>
        <v>1.00958108</v>
      </c>
      <c r="N138" s="110">
        <f t="shared" si="178"/>
        <v>1.0826169902132972</v>
      </c>
      <c r="O138" s="103">
        <f t="shared" si="182"/>
        <v>1.0867562500000001</v>
      </c>
      <c r="P138" s="103">
        <f t="shared" ref="P138:P201" si="191">TRUNC(C138*O138,8)</f>
        <v>970.31574567999996</v>
      </c>
      <c r="Q138" s="11">
        <f t="shared" si="177"/>
        <v>0</v>
      </c>
      <c r="R138" s="30">
        <f t="shared" si="185"/>
        <v>0</v>
      </c>
      <c r="S138" s="103">
        <f t="shared" si="186"/>
        <v>0</v>
      </c>
      <c r="T138" s="113">
        <f t="shared" si="165"/>
        <v>0.1</v>
      </c>
      <c r="U138" s="111">
        <f t="shared" si="179"/>
        <v>3</v>
      </c>
      <c r="V138" s="111">
        <v>252</v>
      </c>
      <c r="W138" s="110">
        <f t="shared" ref="W138:W201" si="192">ROUND((1+T138)^TRUNC((U138/V138),9),9)</f>
        <v>1.001135289</v>
      </c>
      <c r="X138" s="103">
        <f t="shared" ref="X138:X201" si="193">TRUNC((P138*(W138-1)),8)</f>
        <v>1.1015887900000001</v>
      </c>
      <c r="Y138" s="103">
        <f t="shared" ref="Y138:Y201" si="194">IF(Q138&gt;0,S138+X138,0)</f>
        <v>0</v>
      </c>
      <c r="Z138" s="114" t="str">
        <f t="shared" si="171"/>
        <v>A+J=</v>
      </c>
      <c r="AA138" s="108">
        <f t="shared" si="172"/>
        <v>44277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195">(A138+1)</f>
        <v>44253</v>
      </c>
      <c r="B139" s="103">
        <f t="shared" si="188"/>
        <v>973.02174692000006</v>
      </c>
      <c r="C139" s="103">
        <f t="shared" si="169"/>
        <v>892.85499456000002</v>
      </c>
      <c r="D139" s="104">
        <f t="shared" ref="D139:D202" si="196">IF(E139=E138,D138,E138)</f>
        <v>934.75800000000004</v>
      </c>
      <c r="E139" s="105">
        <f t="shared" si="180"/>
        <v>958.84400000000005</v>
      </c>
      <c r="F139" s="106">
        <f t="shared" si="181"/>
        <v>44218</v>
      </c>
      <c r="G139" s="107">
        <f t="shared" si="189"/>
        <v>2.5767096938458911E-2</v>
      </c>
      <c r="H139" s="108">
        <f t="shared" si="170"/>
        <v>44277</v>
      </c>
      <c r="I139" s="108">
        <f t="shared" si="190"/>
        <v>44277</v>
      </c>
      <c r="J139" s="109">
        <f t="shared" ref="J139:J202" si="197">IF(I139=I138,J138,NETWORKDAYS(I138,I139,$AD$171:$AD$502)-1)</f>
        <v>20</v>
      </c>
      <c r="K139" s="109">
        <f t="shared" si="187"/>
        <v>4</v>
      </c>
      <c r="L139" s="8">
        <f t="shared" ref="L139:L202" si="198">IF(E139&lt;D139,1,TRUNC((E139/D139)^TRUNC((K139/J139),9),8))</f>
        <v>1.00510111</v>
      </c>
      <c r="M139" s="110">
        <f t="shared" si="183"/>
        <v>1.00958108</v>
      </c>
      <c r="N139" s="110">
        <f t="shared" si="178"/>
        <v>1.0826169902132972</v>
      </c>
      <c r="O139" s="103">
        <f t="shared" si="182"/>
        <v>1.0881395300000001</v>
      </c>
      <c r="P139" s="103">
        <f t="shared" si="191"/>
        <v>971.55081413000005</v>
      </c>
      <c r="Q139" s="11">
        <f t="shared" si="177"/>
        <v>0</v>
      </c>
      <c r="R139" s="30">
        <f t="shared" si="185"/>
        <v>0</v>
      </c>
      <c r="S139" s="103">
        <f t="shared" si="186"/>
        <v>0</v>
      </c>
      <c r="T139" s="113">
        <f t="shared" ref="T139:T202" si="199">(T138)</f>
        <v>0.1</v>
      </c>
      <c r="U139" s="111">
        <f t="shared" si="179"/>
        <v>4</v>
      </c>
      <c r="V139" s="111">
        <v>252</v>
      </c>
      <c r="W139" s="110">
        <f t="shared" si="192"/>
        <v>1.001514005</v>
      </c>
      <c r="X139" s="103">
        <f t="shared" si="193"/>
        <v>1.47093279</v>
      </c>
      <c r="Y139" s="103">
        <f t="shared" si="194"/>
        <v>0</v>
      </c>
      <c r="Z139" s="114" t="str">
        <f t="shared" si="171"/>
        <v>A+J=</v>
      </c>
      <c r="AA139" s="108">
        <f t="shared" si="172"/>
        <v>44277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195"/>
        <v>44254</v>
      </c>
      <c r="B140" s="103">
        <f t="shared" si="188"/>
        <v>974.62879941999995</v>
      </c>
      <c r="C140" s="103">
        <f t="shared" ref="C140:C203" si="200">TRUNC(IF(Q139&gt;0,VLOOKUP(A139,$AD$12:$AE$165,2),C139),8)</f>
        <v>892.85499456000002</v>
      </c>
      <c r="D140" s="104">
        <f t="shared" si="196"/>
        <v>934.75800000000004</v>
      </c>
      <c r="E140" s="105">
        <f t="shared" si="180"/>
        <v>958.84400000000005</v>
      </c>
      <c r="F140" s="106">
        <f t="shared" si="181"/>
        <v>44218</v>
      </c>
      <c r="G140" s="107">
        <f t="shared" si="189"/>
        <v>2.5767096938458911E-2</v>
      </c>
      <c r="H140" s="108">
        <f t="shared" ref="H140:H203" si="201">IF(DAY(A140)=H$9,VLOOKUP(A140,AH$118:AN$450,4),H139)</f>
        <v>44277</v>
      </c>
      <c r="I140" s="108">
        <f t="shared" si="190"/>
        <v>44277</v>
      </c>
      <c r="J140" s="109">
        <f t="shared" si="197"/>
        <v>20</v>
      </c>
      <c r="K140" s="109">
        <f t="shared" si="187"/>
        <v>5</v>
      </c>
      <c r="L140" s="8">
        <f t="shared" si="198"/>
        <v>1.00638044</v>
      </c>
      <c r="M140" s="110">
        <f t="shared" si="183"/>
        <v>1.00958108</v>
      </c>
      <c r="N140" s="110">
        <f t="shared" si="178"/>
        <v>1.0826169902132972</v>
      </c>
      <c r="O140" s="103">
        <f t="shared" si="182"/>
        <v>1.0895245600000001</v>
      </c>
      <c r="P140" s="103">
        <f t="shared" si="191"/>
        <v>972.78744509000001</v>
      </c>
      <c r="Q140" s="11">
        <f t="shared" si="177"/>
        <v>0</v>
      </c>
      <c r="R140" s="30">
        <f t="shared" si="185"/>
        <v>0</v>
      </c>
      <c r="S140" s="103">
        <f t="shared" si="186"/>
        <v>0</v>
      </c>
      <c r="T140" s="113">
        <f t="shared" si="199"/>
        <v>0.1</v>
      </c>
      <c r="U140" s="111">
        <f t="shared" si="179"/>
        <v>5</v>
      </c>
      <c r="V140" s="111">
        <v>252</v>
      </c>
      <c r="W140" s="110">
        <f t="shared" si="192"/>
        <v>1.001892864</v>
      </c>
      <c r="X140" s="103">
        <f t="shared" si="193"/>
        <v>1.8413543299999999</v>
      </c>
      <c r="Y140" s="103">
        <f t="shared" si="194"/>
        <v>0</v>
      </c>
      <c r="Z140" s="114" t="str">
        <f t="shared" ref="Z140:Z203" si="202">IF($Q139&gt;0,VLOOKUP($A139,$AD$10:$AM$165,9),Z139)</f>
        <v>A+J=</v>
      </c>
      <c r="AA140" s="108">
        <f t="shared" ref="AA140:AA203" si="203">IF($Q139&gt;0,VLOOKUP($A139,$AD$10:$AM$165,10),AA139)</f>
        <v>44277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195"/>
        <v>44255</v>
      </c>
      <c r="B141" s="103">
        <f t="shared" si="188"/>
        <v>974.62879941999995</v>
      </c>
      <c r="C141" s="103">
        <f t="shared" si="200"/>
        <v>892.85499456000002</v>
      </c>
      <c r="D141" s="104">
        <f t="shared" si="196"/>
        <v>934.75800000000004</v>
      </c>
      <c r="E141" s="105">
        <f t="shared" si="180"/>
        <v>958.84400000000005</v>
      </c>
      <c r="F141" s="106">
        <f t="shared" si="181"/>
        <v>44218</v>
      </c>
      <c r="G141" s="107">
        <f t="shared" si="189"/>
        <v>2.5767096938458911E-2</v>
      </c>
      <c r="H141" s="108">
        <f t="shared" si="201"/>
        <v>44277</v>
      </c>
      <c r="I141" s="108">
        <f t="shared" si="190"/>
        <v>44277</v>
      </c>
      <c r="J141" s="109">
        <f t="shared" si="197"/>
        <v>20</v>
      </c>
      <c r="K141" s="109">
        <f t="shared" si="187"/>
        <v>5</v>
      </c>
      <c r="L141" s="8">
        <f t="shared" si="198"/>
        <v>1.00638044</v>
      </c>
      <c r="M141" s="110">
        <f t="shared" si="183"/>
        <v>1.00958108</v>
      </c>
      <c r="N141" s="110">
        <f t="shared" si="178"/>
        <v>1.0826169902132972</v>
      </c>
      <c r="O141" s="103">
        <f t="shared" si="182"/>
        <v>1.0895245600000001</v>
      </c>
      <c r="P141" s="103">
        <f t="shared" si="191"/>
        <v>972.78744509000001</v>
      </c>
      <c r="Q141" s="11">
        <f t="shared" ref="Q141:Q204" si="204">IF(VLOOKUP(A141,AD$10:AK$165,8)=VLOOKUP(A140,AD$10:AK$165,8),0,VLOOKUP(A141,AD$10:AK$165,8))</f>
        <v>0</v>
      </c>
      <c r="R141" s="30">
        <f t="shared" si="185"/>
        <v>0</v>
      </c>
      <c r="S141" s="103">
        <f t="shared" si="186"/>
        <v>0</v>
      </c>
      <c r="T141" s="113">
        <f t="shared" si="199"/>
        <v>0.1</v>
      </c>
      <c r="U141" s="111">
        <f t="shared" si="179"/>
        <v>5</v>
      </c>
      <c r="V141" s="111">
        <v>252</v>
      </c>
      <c r="W141" s="110">
        <f t="shared" si="192"/>
        <v>1.001892864</v>
      </c>
      <c r="X141" s="103">
        <f t="shared" si="193"/>
        <v>1.8413543299999999</v>
      </c>
      <c r="Y141" s="103">
        <f t="shared" si="194"/>
        <v>0</v>
      </c>
      <c r="Z141" s="114" t="str">
        <f t="shared" si="202"/>
        <v>A+J=</v>
      </c>
      <c r="AA141" s="108">
        <f t="shared" si="203"/>
        <v>44277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195"/>
        <v>44256</v>
      </c>
      <c r="B142" s="103">
        <f t="shared" si="188"/>
        <v>974.62879941999995</v>
      </c>
      <c r="C142" s="103">
        <f t="shared" si="200"/>
        <v>892.85499456000002</v>
      </c>
      <c r="D142" s="104">
        <f t="shared" si="196"/>
        <v>934.75800000000004</v>
      </c>
      <c r="E142" s="105">
        <f t="shared" si="180"/>
        <v>958.84400000000005</v>
      </c>
      <c r="F142" s="106">
        <f t="shared" si="181"/>
        <v>44218</v>
      </c>
      <c r="G142" s="107">
        <f t="shared" si="189"/>
        <v>2.5767096938458911E-2</v>
      </c>
      <c r="H142" s="108">
        <f t="shared" si="201"/>
        <v>44277</v>
      </c>
      <c r="I142" s="108">
        <f t="shared" si="190"/>
        <v>44277</v>
      </c>
      <c r="J142" s="109">
        <f t="shared" si="197"/>
        <v>20</v>
      </c>
      <c r="K142" s="109">
        <f t="shared" si="187"/>
        <v>5</v>
      </c>
      <c r="L142" s="8">
        <f t="shared" si="198"/>
        <v>1.00638044</v>
      </c>
      <c r="M142" s="110">
        <f t="shared" si="183"/>
        <v>1.00958108</v>
      </c>
      <c r="N142" s="110">
        <f t="shared" si="178"/>
        <v>1.0826169902132972</v>
      </c>
      <c r="O142" s="103">
        <f t="shared" si="182"/>
        <v>1.0895245600000001</v>
      </c>
      <c r="P142" s="103">
        <f t="shared" si="191"/>
        <v>972.78744509000001</v>
      </c>
      <c r="Q142" s="11">
        <f t="shared" si="204"/>
        <v>0</v>
      </c>
      <c r="R142" s="30">
        <f t="shared" si="185"/>
        <v>0</v>
      </c>
      <c r="S142" s="103">
        <f t="shared" si="186"/>
        <v>0</v>
      </c>
      <c r="T142" s="113">
        <f t="shared" si="199"/>
        <v>0.1</v>
      </c>
      <c r="U142" s="111">
        <f t="shared" si="179"/>
        <v>5</v>
      </c>
      <c r="V142" s="111">
        <v>252</v>
      </c>
      <c r="W142" s="110">
        <f t="shared" si="192"/>
        <v>1.001892864</v>
      </c>
      <c r="X142" s="103">
        <f t="shared" si="193"/>
        <v>1.8413543299999999</v>
      </c>
      <c r="Y142" s="103">
        <f t="shared" si="194"/>
        <v>0</v>
      </c>
      <c r="Z142" s="114" t="str">
        <f t="shared" si="202"/>
        <v>A+J=</v>
      </c>
      <c r="AA142" s="108">
        <f t="shared" si="203"/>
        <v>44277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195"/>
        <v>44257</v>
      </c>
      <c r="B143" s="103">
        <f t="shared" si="188"/>
        <v>976.23851313</v>
      </c>
      <c r="C143" s="103">
        <f t="shared" si="200"/>
        <v>892.85499456000002</v>
      </c>
      <c r="D143" s="104">
        <f t="shared" si="196"/>
        <v>934.75800000000004</v>
      </c>
      <c r="E143" s="105">
        <f t="shared" si="180"/>
        <v>958.84400000000005</v>
      </c>
      <c r="F143" s="106">
        <f t="shared" si="181"/>
        <v>44218</v>
      </c>
      <c r="G143" s="107">
        <f t="shared" si="189"/>
        <v>2.5767096938458911E-2</v>
      </c>
      <c r="H143" s="108">
        <f t="shared" si="201"/>
        <v>44277</v>
      </c>
      <c r="I143" s="108">
        <f t="shared" si="190"/>
        <v>44277</v>
      </c>
      <c r="J143" s="109">
        <f t="shared" si="197"/>
        <v>20</v>
      </c>
      <c r="K143" s="109">
        <f t="shared" si="187"/>
        <v>6</v>
      </c>
      <c r="L143" s="8">
        <f t="shared" si="198"/>
        <v>1.0076614100000001</v>
      </c>
      <c r="M143" s="110">
        <f t="shared" si="183"/>
        <v>1.00958108</v>
      </c>
      <c r="N143" s="110">
        <f t="shared" si="178"/>
        <v>1.0826169902132972</v>
      </c>
      <c r="O143" s="103">
        <f t="shared" si="182"/>
        <v>1.09091136</v>
      </c>
      <c r="P143" s="103">
        <f t="shared" si="191"/>
        <v>974.02565638999999</v>
      </c>
      <c r="Q143" s="11">
        <f t="shared" si="204"/>
        <v>0</v>
      </c>
      <c r="R143" s="30">
        <f t="shared" si="185"/>
        <v>0</v>
      </c>
      <c r="S143" s="103">
        <f t="shared" si="186"/>
        <v>0</v>
      </c>
      <c r="T143" s="113">
        <f t="shared" si="199"/>
        <v>0.1</v>
      </c>
      <c r="U143" s="111">
        <f t="shared" si="179"/>
        <v>6</v>
      </c>
      <c r="V143" s="111">
        <v>252</v>
      </c>
      <c r="W143" s="110">
        <f t="shared" si="192"/>
        <v>1.0022718669999999</v>
      </c>
      <c r="X143" s="103">
        <f t="shared" si="193"/>
        <v>2.2128567399999999</v>
      </c>
      <c r="Y143" s="103">
        <f t="shared" si="194"/>
        <v>0</v>
      </c>
      <c r="Z143" s="114" t="str">
        <f t="shared" si="202"/>
        <v>A+J=</v>
      </c>
      <c r="AA143" s="108">
        <f t="shared" si="203"/>
        <v>44277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195"/>
        <v>44258</v>
      </c>
      <c r="B144" s="103">
        <f t="shared" si="188"/>
        <v>977.85088046999999</v>
      </c>
      <c r="C144" s="103">
        <f t="shared" si="200"/>
        <v>892.85499456000002</v>
      </c>
      <c r="D144" s="104">
        <f t="shared" si="196"/>
        <v>934.75800000000004</v>
      </c>
      <c r="E144" s="105">
        <f t="shared" si="180"/>
        <v>958.84400000000005</v>
      </c>
      <c r="F144" s="106">
        <f t="shared" si="181"/>
        <v>44218</v>
      </c>
      <c r="G144" s="107">
        <f t="shared" si="189"/>
        <v>2.5767096938458911E-2</v>
      </c>
      <c r="H144" s="108">
        <f t="shared" si="201"/>
        <v>44277</v>
      </c>
      <c r="I144" s="108">
        <f t="shared" si="190"/>
        <v>44277</v>
      </c>
      <c r="J144" s="109">
        <f t="shared" si="197"/>
        <v>20</v>
      </c>
      <c r="K144" s="109">
        <f t="shared" si="187"/>
        <v>7</v>
      </c>
      <c r="L144" s="8">
        <f t="shared" si="198"/>
        <v>1.00894401</v>
      </c>
      <c r="M144" s="110">
        <f t="shared" si="183"/>
        <v>1.00958108</v>
      </c>
      <c r="N144" s="110">
        <f t="shared" si="178"/>
        <v>1.0826169902132972</v>
      </c>
      <c r="O144" s="103">
        <f t="shared" si="182"/>
        <v>1.0922999200000001</v>
      </c>
      <c r="P144" s="103">
        <f t="shared" si="191"/>
        <v>975.26543912</v>
      </c>
      <c r="Q144" s="11">
        <f t="shared" si="204"/>
        <v>0</v>
      </c>
      <c r="R144" s="30">
        <f t="shared" si="185"/>
        <v>0</v>
      </c>
      <c r="S144" s="103">
        <f t="shared" si="186"/>
        <v>0</v>
      </c>
      <c r="T144" s="113">
        <f t="shared" si="199"/>
        <v>0.1</v>
      </c>
      <c r="U144" s="111">
        <f t="shared" si="179"/>
        <v>7</v>
      </c>
      <c r="V144" s="111">
        <v>252</v>
      </c>
      <c r="W144" s="110">
        <f t="shared" si="192"/>
        <v>1.0026510129999999</v>
      </c>
      <c r="X144" s="103">
        <f t="shared" si="193"/>
        <v>2.58544135</v>
      </c>
      <c r="Y144" s="103">
        <f t="shared" si="194"/>
        <v>0</v>
      </c>
      <c r="Z144" s="114" t="str">
        <f t="shared" si="202"/>
        <v>A+J=</v>
      </c>
      <c r="AA144" s="108">
        <f t="shared" si="203"/>
        <v>44277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195"/>
        <v>44259</v>
      </c>
      <c r="B145" s="103">
        <f t="shared" si="188"/>
        <v>979.46591272000001</v>
      </c>
      <c r="C145" s="103">
        <f t="shared" si="200"/>
        <v>892.85499456000002</v>
      </c>
      <c r="D145" s="104">
        <f t="shared" si="196"/>
        <v>934.75800000000004</v>
      </c>
      <c r="E145" s="105">
        <f t="shared" si="180"/>
        <v>958.84400000000005</v>
      </c>
      <c r="F145" s="106">
        <f t="shared" si="181"/>
        <v>44218</v>
      </c>
      <c r="G145" s="107">
        <f t="shared" si="189"/>
        <v>2.5767096938458911E-2</v>
      </c>
      <c r="H145" s="108">
        <f t="shared" si="201"/>
        <v>44277</v>
      </c>
      <c r="I145" s="108">
        <f t="shared" si="190"/>
        <v>44277</v>
      </c>
      <c r="J145" s="109">
        <f t="shared" si="197"/>
        <v>20</v>
      </c>
      <c r="K145" s="109">
        <f t="shared" si="187"/>
        <v>8</v>
      </c>
      <c r="L145" s="8">
        <f t="shared" si="198"/>
        <v>1.01022824</v>
      </c>
      <c r="M145" s="110">
        <f t="shared" si="183"/>
        <v>1.00958108</v>
      </c>
      <c r="N145" s="110">
        <f t="shared" si="178"/>
        <v>1.0826169902132972</v>
      </c>
      <c r="O145" s="103">
        <f t="shared" si="182"/>
        <v>1.0936902500000001</v>
      </c>
      <c r="P145" s="103">
        <f t="shared" si="191"/>
        <v>976.50680221000005</v>
      </c>
      <c r="Q145" s="11">
        <f t="shared" si="204"/>
        <v>0</v>
      </c>
      <c r="R145" s="30">
        <f t="shared" si="185"/>
        <v>0</v>
      </c>
      <c r="S145" s="103">
        <f t="shared" si="186"/>
        <v>0</v>
      </c>
      <c r="T145" s="113">
        <f t="shared" si="199"/>
        <v>0.1</v>
      </c>
      <c r="U145" s="111">
        <f t="shared" si="179"/>
        <v>8</v>
      </c>
      <c r="V145" s="111">
        <v>252</v>
      </c>
      <c r="W145" s="110">
        <f t="shared" si="192"/>
        <v>1.003030302</v>
      </c>
      <c r="X145" s="103">
        <f t="shared" si="193"/>
        <v>2.9591105099999999</v>
      </c>
      <c r="Y145" s="103">
        <f t="shared" si="194"/>
        <v>0</v>
      </c>
      <c r="Z145" s="114" t="str">
        <f t="shared" si="202"/>
        <v>A+J=</v>
      </c>
      <c r="AA145" s="108">
        <f t="shared" si="203"/>
        <v>44277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195"/>
        <v>44260</v>
      </c>
      <c r="B146" s="103">
        <f t="shared" si="188"/>
        <v>981.08361317000004</v>
      </c>
      <c r="C146" s="103">
        <f t="shared" si="200"/>
        <v>892.85499456000002</v>
      </c>
      <c r="D146" s="104">
        <f t="shared" si="196"/>
        <v>934.75800000000004</v>
      </c>
      <c r="E146" s="105">
        <f t="shared" si="180"/>
        <v>958.84400000000005</v>
      </c>
      <c r="F146" s="106">
        <f t="shared" si="181"/>
        <v>44218</v>
      </c>
      <c r="G146" s="107">
        <f t="shared" si="189"/>
        <v>2.5767096938458911E-2</v>
      </c>
      <c r="H146" s="108">
        <f t="shared" si="201"/>
        <v>44277</v>
      </c>
      <c r="I146" s="108">
        <f t="shared" si="190"/>
        <v>44277</v>
      </c>
      <c r="J146" s="109">
        <f t="shared" si="197"/>
        <v>20</v>
      </c>
      <c r="K146" s="109">
        <f t="shared" si="187"/>
        <v>9</v>
      </c>
      <c r="L146" s="8">
        <f t="shared" si="198"/>
        <v>1.0115141000000001</v>
      </c>
      <c r="M146" s="110">
        <f t="shared" si="183"/>
        <v>1.00958108</v>
      </c>
      <c r="N146" s="110">
        <f t="shared" si="178"/>
        <v>1.0826169902132972</v>
      </c>
      <c r="O146" s="103">
        <f t="shared" si="182"/>
        <v>1.09508235</v>
      </c>
      <c r="P146" s="103">
        <f t="shared" si="191"/>
        <v>977.74974565000002</v>
      </c>
      <c r="Q146" s="11">
        <f t="shared" si="204"/>
        <v>0</v>
      </c>
      <c r="R146" s="30">
        <f t="shared" si="185"/>
        <v>0</v>
      </c>
      <c r="S146" s="103">
        <f t="shared" si="186"/>
        <v>0</v>
      </c>
      <c r="T146" s="113">
        <f t="shared" si="199"/>
        <v>0.1</v>
      </c>
      <c r="U146" s="111">
        <f t="shared" si="179"/>
        <v>9</v>
      </c>
      <c r="V146" s="111">
        <v>252</v>
      </c>
      <c r="W146" s="110">
        <f t="shared" si="192"/>
        <v>1.003409735</v>
      </c>
      <c r="X146" s="103">
        <f t="shared" si="193"/>
        <v>3.3338675200000001</v>
      </c>
      <c r="Y146" s="103">
        <f t="shared" si="194"/>
        <v>0</v>
      </c>
      <c r="Z146" s="114" t="str">
        <f t="shared" si="202"/>
        <v>A+J=</v>
      </c>
      <c r="AA146" s="108">
        <f t="shared" si="203"/>
        <v>44277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195"/>
        <v>44261</v>
      </c>
      <c r="B147" s="103">
        <f t="shared" si="188"/>
        <v>982.70397422999997</v>
      </c>
      <c r="C147" s="103">
        <f t="shared" si="200"/>
        <v>892.85499456000002</v>
      </c>
      <c r="D147" s="104">
        <f t="shared" si="196"/>
        <v>934.75800000000004</v>
      </c>
      <c r="E147" s="105">
        <f t="shared" si="180"/>
        <v>958.84400000000005</v>
      </c>
      <c r="F147" s="106">
        <f t="shared" si="181"/>
        <v>44218</v>
      </c>
      <c r="G147" s="107">
        <f t="shared" si="189"/>
        <v>2.5767096938458911E-2</v>
      </c>
      <c r="H147" s="108">
        <f t="shared" si="201"/>
        <v>44277</v>
      </c>
      <c r="I147" s="108">
        <f t="shared" si="190"/>
        <v>44277</v>
      </c>
      <c r="J147" s="109">
        <f t="shared" si="197"/>
        <v>20</v>
      </c>
      <c r="K147" s="109">
        <f t="shared" si="187"/>
        <v>10</v>
      </c>
      <c r="L147" s="8">
        <f t="shared" si="198"/>
        <v>1.0128016</v>
      </c>
      <c r="M147" s="110">
        <f t="shared" si="183"/>
        <v>1.00958108</v>
      </c>
      <c r="N147" s="110">
        <f t="shared" si="178"/>
        <v>1.0826169902132972</v>
      </c>
      <c r="O147" s="103">
        <f t="shared" si="182"/>
        <v>1.0964762100000001</v>
      </c>
      <c r="P147" s="103">
        <f t="shared" si="191"/>
        <v>978.99426051</v>
      </c>
      <c r="Q147" s="11">
        <f t="shared" si="204"/>
        <v>0</v>
      </c>
      <c r="R147" s="30">
        <f t="shared" si="185"/>
        <v>0</v>
      </c>
      <c r="S147" s="103">
        <f t="shared" si="186"/>
        <v>0</v>
      </c>
      <c r="T147" s="113">
        <f t="shared" si="199"/>
        <v>0.1</v>
      </c>
      <c r="U147" s="111">
        <f t="shared" si="179"/>
        <v>10</v>
      </c>
      <c r="V147" s="111">
        <v>252</v>
      </c>
      <c r="W147" s="110">
        <f t="shared" si="192"/>
        <v>1.003789311</v>
      </c>
      <c r="X147" s="103">
        <f t="shared" si="193"/>
        <v>3.7097137199999999</v>
      </c>
      <c r="Y147" s="103">
        <f t="shared" si="194"/>
        <v>0</v>
      </c>
      <c r="Z147" s="114" t="str">
        <f t="shared" si="202"/>
        <v>A+J=</v>
      </c>
      <c r="AA147" s="108">
        <f t="shared" si="203"/>
        <v>44277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195"/>
        <v>44262</v>
      </c>
      <c r="B148" s="103">
        <f t="shared" si="188"/>
        <v>982.70397422999997</v>
      </c>
      <c r="C148" s="103">
        <f t="shared" si="200"/>
        <v>892.85499456000002</v>
      </c>
      <c r="D148" s="104">
        <f t="shared" si="196"/>
        <v>934.75800000000004</v>
      </c>
      <c r="E148" s="105">
        <f t="shared" si="180"/>
        <v>958.84400000000005</v>
      </c>
      <c r="F148" s="106">
        <f t="shared" si="181"/>
        <v>44218</v>
      </c>
      <c r="G148" s="107">
        <f t="shared" si="189"/>
        <v>2.5767096938458911E-2</v>
      </c>
      <c r="H148" s="108">
        <f t="shared" si="201"/>
        <v>44277</v>
      </c>
      <c r="I148" s="108">
        <f t="shared" si="190"/>
        <v>44277</v>
      </c>
      <c r="J148" s="109">
        <f t="shared" si="197"/>
        <v>20</v>
      </c>
      <c r="K148" s="109">
        <f t="shared" si="187"/>
        <v>10</v>
      </c>
      <c r="L148" s="8">
        <f t="shared" si="198"/>
        <v>1.0128016</v>
      </c>
      <c r="M148" s="110">
        <f t="shared" si="183"/>
        <v>1.00958108</v>
      </c>
      <c r="N148" s="110">
        <f t="shared" si="178"/>
        <v>1.0826169902132972</v>
      </c>
      <c r="O148" s="103">
        <f t="shared" si="182"/>
        <v>1.0964762100000001</v>
      </c>
      <c r="P148" s="103">
        <f t="shared" si="191"/>
        <v>978.99426051</v>
      </c>
      <c r="Q148" s="11">
        <f t="shared" si="204"/>
        <v>0</v>
      </c>
      <c r="R148" s="30">
        <f t="shared" si="185"/>
        <v>0</v>
      </c>
      <c r="S148" s="103">
        <f t="shared" si="186"/>
        <v>0</v>
      </c>
      <c r="T148" s="113">
        <f t="shared" si="199"/>
        <v>0.1</v>
      </c>
      <c r="U148" s="111">
        <f t="shared" si="179"/>
        <v>10</v>
      </c>
      <c r="V148" s="111">
        <v>252</v>
      </c>
      <c r="W148" s="110">
        <f t="shared" si="192"/>
        <v>1.003789311</v>
      </c>
      <c r="X148" s="103">
        <f t="shared" si="193"/>
        <v>3.7097137199999999</v>
      </c>
      <c r="Y148" s="103">
        <f t="shared" si="194"/>
        <v>0</v>
      </c>
      <c r="Z148" s="114" t="str">
        <f t="shared" si="202"/>
        <v>A+J=</v>
      </c>
      <c r="AA148" s="108">
        <f t="shared" si="203"/>
        <v>44277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195"/>
        <v>44263</v>
      </c>
      <c r="B149" s="103">
        <f t="shared" si="188"/>
        <v>982.70397422999997</v>
      </c>
      <c r="C149" s="103">
        <f t="shared" si="200"/>
        <v>892.85499456000002</v>
      </c>
      <c r="D149" s="104">
        <f t="shared" si="196"/>
        <v>934.75800000000004</v>
      </c>
      <c r="E149" s="105">
        <f t="shared" si="180"/>
        <v>958.84400000000005</v>
      </c>
      <c r="F149" s="106">
        <f t="shared" si="181"/>
        <v>44218</v>
      </c>
      <c r="G149" s="107">
        <f t="shared" si="189"/>
        <v>2.5767096938458911E-2</v>
      </c>
      <c r="H149" s="108">
        <f t="shared" si="201"/>
        <v>44277</v>
      </c>
      <c r="I149" s="108">
        <f t="shared" si="190"/>
        <v>44277</v>
      </c>
      <c r="J149" s="109">
        <f t="shared" si="197"/>
        <v>20</v>
      </c>
      <c r="K149" s="109">
        <f t="shared" si="187"/>
        <v>10</v>
      </c>
      <c r="L149" s="8">
        <f t="shared" si="198"/>
        <v>1.0128016</v>
      </c>
      <c r="M149" s="110">
        <f t="shared" si="183"/>
        <v>1.00958108</v>
      </c>
      <c r="N149" s="110">
        <f t="shared" si="178"/>
        <v>1.0826169902132972</v>
      </c>
      <c r="O149" s="103">
        <f t="shared" si="182"/>
        <v>1.0964762100000001</v>
      </c>
      <c r="P149" s="103">
        <f t="shared" si="191"/>
        <v>978.99426051</v>
      </c>
      <c r="Q149" s="11">
        <f t="shared" si="204"/>
        <v>0</v>
      </c>
      <c r="R149" s="30">
        <f t="shared" si="185"/>
        <v>0</v>
      </c>
      <c r="S149" s="103">
        <f t="shared" si="186"/>
        <v>0</v>
      </c>
      <c r="T149" s="113">
        <f t="shared" si="199"/>
        <v>0.1</v>
      </c>
      <c r="U149" s="111">
        <f t="shared" si="179"/>
        <v>10</v>
      </c>
      <c r="V149" s="111">
        <v>252</v>
      </c>
      <c r="W149" s="110">
        <f t="shared" si="192"/>
        <v>1.003789311</v>
      </c>
      <c r="X149" s="103">
        <f t="shared" si="193"/>
        <v>3.7097137199999999</v>
      </c>
      <c r="Y149" s="103">
        <f t="shared" si="194"/>
        <v>0</v>
      </c>
      <c r="Z149" s="114" t="str">
        <f t="shared" si="202"/>
        <v>A+J=</v>
      </c>
      <c r="AA149" s="108">
        <f t="shared" si="203"/>
        <v>44277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195"/>
        <v>44264</v>
      </c>
      <c r="B150" s="103">
        <f t="shared" si="188"/>
        <v>984.32702608</v>
      </c>
      <c r="C150" s="103">
        <f t="shared" si="200"/>
        <v>892.85499456000002</v>
      </c>
      <c r="D150" s="104">
        <f t="shared" si="196"/>
        <v>934.75800000000004</v>
      </c>
      <c r="E150" s="105">
        <f t="shared" si="180"/>
        <v>958.84400000000005</v>
      </c>
      <c r="F150" s="106">
        <f t="shared" si="181"/>
        <v>44218</v>
      </c>
      <c r="G150" s="107">
        <f t="shared" si="189"/>
        <v>2.5767096938458911E-2</v>
      </c>
      <c r="H150" s="108">
        <f t="shared" si="201"/>
        <v>44277</v>
      </c>
      <c r="I150" s="108">
        <f t="shared" si="190"/>
        <v>44277</v>
      </c>
      <c r="J150" s="109">
        <f t="shared" si="197"/>
        <v>20</v>
      </c>
      <c r="K150" s="109">
        <f t="shared" si="187"/>
        <v>11</v>
      </c>
      <c r="L150" s="8">
        <f t="shared" si="198"/>
        <v>1.0140907400000001</v>
      </c>
      <c r="M150" s="110">
        <f t="shared" si="183"/>
        <v>1.00958108</v>
      </c>
      <c r="N150" s="110">
        <f t="shared" si="178"/>
        <v>1.0826169902132972</v>
      </c>
      <c r="O150" s="103">
        <f t="shared" si="182"/>
        <v>1.0978718599999999</v>
      </c>
      <c r="P150" s="103">
        <f t="shared" si="191"/>
        <v>980.24037357999998</v>
      </c>
      <c r="Q150" s="11">
        <f t="shared" si="204"/>
        <v>0</v>
      </c>
      <c r="R150" s="30">
        <f t="shared" si="185"/>
        <v>0</v>
      </c>
      <c r="S150" s="103">
        <f t="shared" si="186"/>
        <v>0</v>
      </c>
      <c r="T150" s="113">
        <f t="shared" si="199"/>
        <v>0.1</v>
      </c>
      <c r="U150" s="111">
        <f t="shared" si="179"/>
        <v>11</v>
      </c>
      <c r="V150" s="111">
        <v>252</v>
      </c>
      <c r="W150" s="110">
        <f t="shared" si="192"/>
        <v>1.004169031</v>
      </c>
      <c r="X150" s="103">
        <f t="shared" si="193"/>
        <v>4.0866524999999996</v>
      </c>
      <c r="Y150" s="103">
        <f t="shared" si="194"/>
        <v>0</v>
      </c>
      <c r="Z150" s="114" t="str">
        <f t="shared" si="202"/>
        <v>A+J=</v>
      </c>
      <c r="AA150" s="108">
        <f t="shared" si="203"/>
        <v>44277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195"/>
        <v>44265</v>
      </c>
      <c r="B151" s="103">
        <f t="shared" si="188"/>
        <v>985.95275317000005</v>
      </c>
      <c r="C151" s="103">
        <f t="shared" si="200"/>
        <v>892.85499456000002</v>
      </c>
      <c r="D151" s="104">
        <f t="shared" si="196"/>
        <v>934.75800000000004</v>
      </c>
      <c r="E151" s="105">
        <f t="shared" si="180"/>
        <v>958.84400000000005</v>
      </c>
      <c r="F151" s="106">
        <f t="shared" si="181"/>
        <v>44218</v>
      </c>
      <c r="G151" s="107">
        <f t="shared" si="189"/>
        <v>2.5767096938458911E-2</v>
      </c>
      <c r="H151" s="108">
        <f t="shared" si="201"/>
        <v>44277</v>
      </c>
      <c r="I151" s="108">
        <f t="shared" si="190"/>
        <v>44277</v>
      </c>
      <c r="J151" s="109">
        <f t="shared" si="197"/>
        <v>20</v>
      </c>
      <c r="K151" s="109">
        <f t="shared" si="187"/>
        <v>12</v>
      </c>
      <c r="L151" s="8">
        <f t="shared" si="198"/>
        <v>1.01538152</v>
      </c>
      <c r="M151" s="110">
        <f t="shared" si="183"/>
        <v>1.00958108</v>
      </c>
      <c r="N151" s="110">
        <f t="shared" si="178"/>
        <v>1.0826169902132972</v>
      </c>
      <c r="O151" s="103">
        <f t="shared" si="182"/>
        <v>1.0992692799999999</v>
      </c>
      <c r="P151" s="103">
        <f t="shared" si="191"/>
        <v>981.48806701000001</v>
      </c>
      <c r="Q151" s="11">
        <f t="shared" si="204"/>
        <v>0</v>
      </c>
      <c r="R151" s="30">
        <f t="shared" si="185"/>
        <v>0</v>
      </c>
      <c r="S151" s="103">
        <f t="shared" si="186"/>
        <v>0</v>
      </c>
      <c r="T151" s="113">
        <f t="shared" si="199"/>
        <v>0.1</v>
      </c>
      <c r="U151" s="111">
        <f t="shared" si="179"/>
        <v>12</v>
      </c>
      <c r="V151" s="111">
        <v>252</v>
      </c>
      <c r="W151" s="110">
        <f t="shared" si="192"/>
        <v>1.0045488950000001</v>
      </c>
      <c r="X151" s="103">
        <f t="shared" si="193"/>
        <v>4.4646861600000003</v>
      </c>
      <c r="Y151" s="103">
        <f t="shared" si="194"/>
        <v>0</v>
      </c>
      <c r="Z151" s="114" t="str">
        <f t="shared" si="202"/>
        <v>A+J=</v>
      </c>
      <c r="AA151" s="108">
        <f t="shared" si="203"/>
        <v>44277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195"/>
        <v>44266</v>
      </c>
      <c r="B152" s="103">
        <f t="shared" si="188"/>
        <v>987.58117478000008</v>
      </c>
      <c r="C152" s="103">
        <f t="shared" si="200"/>
        <v>892.85499456000002</v>
      </c>
      <c r="D152" s="104">
        <f t="shared" si="196"/>
        <v>934.75800000000004</v>
      </c>
      <c r="E152" s="105">
        <f t="shared" si="180"/>
        <v>958.84400000000005</v>
      </c>
      <c r="F152" s="106">
        <f t="shared" si="181"/>
        <v>44218</v>
      </c>
      <c r="G152" s="107">
        <f t="shared" si="189"/>
        <v>2.5767096938458911E-2</v>
      </c>
      <c r="H152" s="108">
        <f t="shared" si="201"/>
        <v>44277</v>
      </c>
      <c r="I152" s="108">
        <f t="shared" si="190"/>
        <v>44277</v>
      </c>
      <c r="J152" s="109">
        <f t="shared" si="197"/>
        <v>20</v>
      </c>
      <c r="K152" s="109">
        <f t="shared" si="187"/>
        <v>13</v>
      </c>
      <c r="L152" s="8">
        <f t="shared" si="198"/>
        <v>1.0166739499999999</v>
      </c>
      <c r="M152" s="110">
        <f t="shared" si="183"/>
        <v>1.00958108</v>
      </c>
      <c r="N152" s="110">
        <f t="shared" si="178"/>
        <v>1.0826169902132972</v>
      </c>
      <c r="O152" s="103">
        <f t="shared" si="182"/>
        <v>1.1006684900000001</v>
      </c>
      <c r="P152" s="103">
        <f t="shared" si="191"/>
        <v>982.73735865000003</v>
      </c>
      <c r="Q152" s="11">
        <f t="shared" si="204"/>
        <v>0</v>
      </c>
      <c r="R152" s="30">
        <f t="shared" si="185"/>
        <v>0</v>
      </c>
      <c r="S152" s="103">
        <f t="shared" si="186"/>
        <v>0</v>
      </c>
      <c r="T152" s="113">
        <f t="shared" si="199"/>
        <v>0.1</v>
      </c>
      <c r="U152" s="111">
        <f t="shared" si="179"/>
        <v>13</v>
      </c>
      <c r="V152" s="111">
        <v>252</v>
      </c>
      <c r="W152" s="110">
        <f t="shared" si="192"/>
        <v>1.0049289020000001</v>
      </c>
      <c r="X152" s="103">
        <f t="shared" si="193"/>
        <v>4.8438161300000004</v>
      </c>
      <c r="Y152" s="103">
        <f t="shared" si="194"/>
        <v>0</v>
      </c>
      <c r="Z152" s="114" t="str">
        <f t="shared" si="202"/>
        <v>A+J=</v>
      </c>
      <c r="AA152" s="108">
        <f t="shared" si="203"/>
        <v>44277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195"/>
        <v>44267</v>
      </c>
      <c r="B153" s="103">
        <f t="shared" si="188"/>
        <v>989.21227629999998</v>
      </c>
      <c r="C153" s="103">
        <f t="shared" si="200"/>
        <v>892.85499456000002</v>
      </c>
      <c r="D153" s="104">
        <f t="shared" si="196"/>
        <v>934.75800000000004</v>
      </c>
      <c r="E153" s="105">
        <f t="shared" si="180"/>
        <v>958.84400000000005</v>
      </c>
      <c r="F153" s="106">
        <f t="shared" si="181"/>
        <v>44218</v>
      </c>
      <c r="G153" s="107">
        <f t="shared" si="189"/>
        <v>2.5767096938458911E-2</v>
      </c>
      <c r="H153" s="108">
        <f t="shared" si="201"/>
        <v>44277</v>
      </c>
      <c r="I153" s="108">
        <f t="shared" si="190"/>
        <v>44277</v>
      </c>
      <c r="J153" s="109">
        <f t="shared" si="197"/>
        <v>20</v>
      </c>
      <c r="K153" s="109">
        <f t="shared" si="187"/>
        <v>14</v>
      </c>
      <c r="L153" s="8">
        <f t="shared" si="198"/>
        <v>1.0179680200000001</v>
      </c>
      <c r="M153" s="110">
        <f t="shared" si="183"/>
        <v>1.00958108</v>
      </c>
      <c r="N153" s="110">
        <f t="shared" si="178"/>
        <v>1.0826169902132972</v>
      </c>
      <c r="O153" s="103">
        <f t="shared" si="182"/>
        <v>1.10206947</v>
      </c>
      <c r="P153" s="103">
        <f t="shared" si="191"/>
        <v>983.98823063999998</v>
      </c>
      <c r="Q153" s="11">
        <f t="shared" si="204"/>
        <v>0</v>
      </c>
      <c r="R153" s="30">
        <f t="shared" si="185"/>
        <v>0</v>
      </c>
      <c r="S153" s="103">
        <f t="shared" si="186"/>
        <v>0</v>
      </c>
      <c r="T153" s="113">
        <f t="shared" si="199"/>
        <v>0.1</v>
      </c>
      <c r="U153" s="111">
        <f t="shared" si="179"/>
        <v>14</v>
      </c>
      <c r="V153" s="111">
        <v>252</v>
      </c>
      <c r="W153" s="110">
        <f t="shared" si="192"/>
        <v>1.005309053</v>
      </c>
      <c r="X153" s="103">
        <f t="shared" si="193"/>
        <v>5.2240456599999998</v>
      </c>
      <c r="Y153" s="103">
        <f t="shared" si="194"/>
        <v>0</v>
      </c>
      <c r="Z153" s="114" t="str">
        <f t="shared" si="202"/>
        <v>A+J=</v>
      </c>
      <c r="AA153" s="108">
        <f t="shared" si="203"/>
        <v>44277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195"/>
        <v>44268</v>
      </c>
      <c r="B154" s="103">
        <f t="shared" si="188"/>
        <v>990.84606907</v>
      </c>
      <c r="C154" s="103">
        <f t="shared" si="200"/>
        <v>892.85499456000002</v>
      </c>
      <c r="D154" s="104">
        <f t="shared" si="196"/>
        <v>934.75800000000004</v>
      </c>
      <c r="E154" s="105">
        <f t="shared" si="180"/>
        <v>958.84400000000005</v>
      </c>
      <c r="F154" s="106">
        <f t="shared" si="181"/>
        <v>44218</v>
      </c>
      <c r="G154" s="107">
        <f t="shared" si="189"/>
        <v>2.5767096938458911E-2</v>
      </c>
      <c r="H154" s="108">
        <f t="shared" si="201"/>
        <v>44277</v>
      </c>
      <c r="I154" s="108">
        <f t="shared" si="190"/>
        <v>44277</v>
      </c>
      <c r="J154" s="109">
        <f t="shared" si="197"/>
        <v>20</v>
      </c>
      <c r="K154" s="109">
        <f t="shared" si="187"/>
        <v>15</v>
      </c>
      <c r="L154" s="8">
        <f t="shared" si="198"/>
        <v>1.01926373</v>
      </c>
      <c r="M154" s="110">
        <f t="shared" si="183"/>
        <v>1.00958108</v>
      </c>
      <c r="N154" s="110">
        <f t="shared" si="178"/>
        <v>1.0826169902132972</v>
      </c>
      <c r="O154" s="103">
        <f t="shared" si="182"/>
        <v>1.1034722299999999</v>
      </c>
      <c r="P154" s="103">
        <f t="shared" si="191"/>
        <v>985.24069191000001</v>
      </c>
      <c r="Q154" s="11">
        <f t="shared" si="204"/>
        <v>0</v>
      </c>
      <c r="R154" s="30">
        <f t="shared" si="185"/>
        <v>0</v>
      </c>
      <c r="S154" s="103">
        <f t="shared" si="186"/>
        <v>0</v>
      </c>
      <c r="T154" s="113">
        <f t="shared" si="199"/>
        <v>0.1</v>
      </c>
      <c r="U154" s="111">
        <f t="shared" si="179"/>
        <v>15</v>
      </c>
      <c r="V154" s="111">
        <v>252</v>
      </c>
      <c r="W154" s="110">
        <f t="shared" si="192"/>
        <v>1.005689348</v>
      </c>
      <c r="X154" s="103">
        <f t="shared" si="193"/>
        <v>5.6053771599999997</v>
      </c>
      <c r="Y154" s="103">
        <f t="shared" si="194"/>
        <v>0</v>
      </c>
      <c r="Z154" s="114" t="str">
        <f t="shared" si="202"/>
        <v>A+J=</v>
      </c>
      <c r="AA154" s="108">
        <f t="shared" si="203"/>
        <v>44277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195"/>
        <v>44269</v>
      </c>
      <c r="B155" s="103">
        <f t="shared" si="188"/>
        <v>990.84606907</v>
      </c>
      <c r="C155" s="103">
        <f t="shared" si="200"/>
        <v>892.85499456000002</v>
      </c>
      <c r="D155" s="104">
        <f t="shared" si="196"/>
        <v>934.75800000000004</v>
      </c>
      <c r="E155" s="105">
        <f t="shared" si="180"/>
        <v>958.84400000000005</v>
      </c>
      <c r="F155" s="106">
        <f t="shared" si="181"/>
        <v>44218</v>
      </c>
      <c r="G155" s="107">
        <f t="shared" si="189"/>
        <v>2.5767096938458911E-2</v>
      </c>
      <c r="H155" s="108">
        <f t="shared" si="201"/>
        <v>44277</v>
      </c>
      <c r="I155" s="108">
        <f t="shared" si="190"/>
        <v>44277</v>
      </c>
      <c r="J155" s="109">
        <f t="shared" si="197"/>
        <v>20</v>
      </c>
      <c r="K155" s="109">
        <f t="shared" si="187"/>
        <v>15</v>
      </c>
      <c r="L155" s="8">
        <f t="shared" si="198"/>
        <v>1.01926373</v>
      </c>
      <c r="M155" s="110">
        <f t="shared" si="183"/>
        <v>1.00958108</v>
      </c>
      <c r="N155" s="110">
        <f t="shared" si="178"/>
        <v>1.0826169902132972</v>
      </c>
      <c r="O155" s="103">
        <f t="shared" si="182"/>
        <v>1.1034722299999999</v>
      </c>
      <c r="P155" s="103">
        <f t="shared" si="191"/>
        <v>985.24069191000001</v>
      </c>
      <c r="Q155" s="11">
        <f t="shared" si="204"/>
        <v>0</v>
      </c>
      <c r="R155" s="30">
        <f t="shared" si="185"/>
        <v>0</v>
      </c>
      <c r="S155" s="103">
        <f t="shared" si="186"/>
        <v>0</v>
      </c>
      <c r="T155" s="113">
        <f t="shared" si="199"/>
        <v>0.1</v>
      </c>
      <c r="U155" s="111">
        <f t="shared" si="179"/>
        <v>15</v>
      </c>
      <c r="V155" s="111">
        <v>252</v>
      </c>
      <c r="W155" s="110">
        <f t="shared" si="192"/>
        <v>1.005689348</v>
      </c>
      <c r="X155" s="103">
        <f t="shared" si="193"/>
        <v>5.6053771599999997</v>
      </c>
      <c r="Y155" s="103">
        <f t="shared" si="194"/>
        <v>0</v>
      </c>
      <c r="Z155" s="114" t="str">
        <f t="shared" si="202"/>
        <v>A+J=</v>
      </c>
      <c r="AA155" s="108">
        <f t="shared" si="203"/>
        <v>44277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195"/>
        <v>44270</v>
      </c>
      <c r="B156" s="103">
        <f t="shared" si="188"/>
        <v>990.84606907</v>
      </c>
      <c r="C156" s="103">
        <f t="shared" si="200"/>
        <v>892.85499456000002</v>
      </c>
      <c r="D156" s="104">
        <f t="shared" si="196"/>
        <v>934.75800000000004</v>
      </c>
      <c r="E156" s="105">
        <f t="shared" si="180"/>
        <v>958.84400000000005</v>
      </c>
      <c r="F156" s="106">
        <f t="shared" si="181"/>
        <v>44218</v>
      </c>
      <c r="G156" s="107">
        <f t="shared" si="189"/>
        <v>2.5767096938458911E-2</v>
      </c>
      <c r="H156" s="108">
        <f t="shared" si="201"/>
        <v>44277</v>
      </c>
      <c r="I156" s="108">
        <f t="shared" si="190"/>
        <v>44277</v>
      </c>
      <c r="J156" s="109">
        <f t="shared" si="197"/>
        <v>20</v>
      </c>
      <c r="K156" s="109">
        <f t="shared" si="187"/>
        <v>15</v>
      </c>
      <c r="L156" s="8">
        <f t="shared" si="198"/>
        <v>1.01926373</v>
      </c>
      <c r="M156" s="110">
        <f t="shared" si="183"/>
        <v>1.00958108</v>
      </c>
      <c r="N156" s="110">
        <f t="shared" si="178"/>
        <v>1.0826169902132972</v>
      </c>
      <c r="O156" s="103">
        <f t="shared" si="182"/>
        <v>1.1034722299999999</v>
      </c>
      <c r="P156" s="103">
        <f t="shared" si="191"/>
        <v>985.24069191000001</v>
      </c>
      <c r="Q156" s="11">
        <f t="shared" si="204"/>
        <v>0</v>
      </c>
      <c r="R156" s="30">
        <f t="shared" si="185"/>
        <v>0</v>
      </c>
      <c r="S156" s="103">
        <f t="shared" si="186"/>
        <v>0</v>
      </c>
      <c r="T156" s="113">
        <f t="shared" si="199"/>
        <v>0.1</v>
      </c>
      <c r="U156" s="111">
        <f t="shared" si="179"/>
        <v>15</v>
      </c>
      <c r="V156" s="111">
        <v>252</v>
      </c>
      <c r="W156" s="110">
        <f t="shared" si="192"/>
        <v>1.005689348</v>
      </c>
      <c r="X156" s="103">
        <f t="shared" si="193"/>
        <v>5.6053771599999997</v>
      </c>
      <c r="Y156" s="103">
        <f t="shared" si="194"/>
        <v>0</v>
      </c>
      <c r="Z156" s="114" t="str">
        <f t="shared" si="202"/>
        <v>A+J=</v>
      </c>
      <c r="AA156" s="108">
        <f t="shared" si="203"/>
        <v>44277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195"/>
        <v>44271</v>
      </c>
      <c r="B157" s="103">
        <f t="shared" si="188"/>
        <v>992.4825644</v>
      </c>
      <c r="C157" s="103">
        <f t="shared" si="200"/>
        <v>892.85499456000002</v>
      </c>
      <c r="D157" s="104">
        <f t="shared" si="196"/>
        <v>934.75800000000004</v>
      </c>
      <c r="E157" s="105">
        <f t="shared" si="180"/>
        <v>958.84400000000005</v>
      </c>
      <c r="F157" s="106">
        <f t="shared" si="181"/>
        <v>44218</v>
      </c>
      <c r="G157" s="107">
        <f t="shared" si="189"/>
        <v>2.5767096938458911E-2</v>
      </c>
      <c r="H157" s="108">
        <f t="shared" si="201"/>
        <v>44277</v>
      </c>
      <c r="I157" s="108">
        <f t="shared" si="190"/>
        <v>44277</v>
      </c>
      <c r="J157" s="109">
        <f t="shared" si="197"/>
        <v>20</v>
      </c>
      <c r="K157" s="109">
        <f t="shared" si="187"/>
        <v>16</v>
      </c>
      <c r="L157" s="8">
        <f t="shared" si="198"/>
        <v>1.0205611000000001</v>
      </c>
      <c r="M157" s="110">
        <f t="shared" si="183"/>
        <v>1.00958108</v>
      </c>
      <c r="N157" s="110">
        <f t="shared" si="178"/>
        <v>1.0826169902132972</v>
      </c>
      <c r="O157" s="103">
        <f t="shared" si="182"/>
        <v>1.1048767799999999</v>
      </c>
      <c r="P157" s="103">
        <f t="shared" si="191"/>
        <v>986.49475139000003</v>
      </c>
      <c r="Q157" s="11">
        <f t="shared" si="204"/>
        <v>0</v>
      </c>
      <c r="R157" s="30">
        <f t="shared" si="185"/>
        <v>0</v>
      </c>
      <c r="S157" s="103">
        <f t="shared" si="186"/>
        <v>0</v>
      </c>
      <c r="T157" s="113">
        <f t="shared" si="199"/>
        <v>0.1</v>
      </c>
      <c r="U157" s="111">
        <f t="shared" si="179"/>
        <v>16</v>
      </c>
      <c r="V157" s="111">
        <v>252</v>
      </c>
      <c r="W157" s="110">
        <f t="shared" si="192"/>
        <v>1.0060697869999999</v>
      </c>
      <c r="X157" s="103">
        <f t="shared" si="193"/>
        <v>5.98781301</v>
      </c>
      <c r="Y157" s="103">
        <f t="shared" si="194"/>
        <v>0</v>
      </c>
      <c r="Z157" s="114" t="str">
        <f t="shared" si="202"/>
        <v>A+J=</v>
      </c>
      <c r="AA157" s="108">
        <f t="shared" si="203"/>
        <v>44277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195"/>
        <v>44272</v>
      </c>
      <c r="B158" s="103">
        <f t="shared" si="188"/>
        <v>994.12175569999999</v>
      </c>
      <c r="C158" s="103">
        <f t="shared" si="200"/>
        <v>892.85499456000002</v>
      </c>
      <c r="D158" s="104">
        <f t="shared" si="196"/>
        <v>934.75800000000004</v>
      </c>
      <c r="E158" s="105">
        <f t="shared" si="180"/>
        <v>958.84400000000005</v>
      </c>
      <c r="F158" s="106">
        <f t="shared" si="181"/>
        <v>44218</v>
      </c>
      <c r="G158" s="107">
        <f t="shared" si="189"/>
        <v>2.5767096938458911E-2</v>
      </c>
      <c r="H158" s="108">
        <f t="shared" si="201"/>
        <v>44277</v>
      </c>
      <c r="I158" s="108">
        <f t="shared" si="190"/>
        <v>44277</v>
      </c>
      <c r="J158" s="109">
        <f t="shared" si="197"/>
        <v>20</v>
      </c>
      <c r="K158" s="109">
        <f t="shared" si="187"/>
        <v>17</v>
      </c>
      <c r="L158" s="8">
        <f t="shared" si="198"/>
        <v>1.02186011</v>
      </c>
      <c r="M158" s="110">
        <f t="shared" si="183"/>
        <v>1.00958108</v>
      </c>
      <c r="N158" s="110">
        <f t="shared" si="178"/>
        <v>1.0826169902132972</v>
      </c>
      <c r="O158" s="103">
        <f t="shared" si="182"/>
        <v>1.1062831099999999</v>
      </c>
      <c r="P158" s="103">
        <f t="shared" si="191"/>
        <v>987.75040016000003</v>
      </c>
      <c r="Q158" s="11">
        <f t="shared" si="204"/>
        <v>0</v>
      </c>
      <c r="R158" s="30">
        <f t="shared" si="185"/>
        <v>0</v>
      </c>
      <c r="S158" s="103">
        <f t="shared" si="186"/>
        <v>0</v>
      </c>
      <c r="T158" s="113">
        <f t="shared" si="199"/>
        <v>0.1</v>
      </c>
      <c r="U158" s="111">
        <f t="shared" si="179"/>
        <v>17</v>
      </c>
      <c r="V158" s="111">
        <v>252</v>
      </c>
      <c r="W158" s="110">
        <f t="shared" si="192"/>
        <v>1.00645037</v>
      </c>
      <c r="X158" s="103">
        <f t="shared" si="193"/>
        <v>6.3713555399999997</v>
      </c>
      <c r="Y158" s="103">
        <f t="shared" si="194"/>
        <v>0</v>
      </c>
      <c r="Z158" s="114" t="str">
        <f t="shared" si="202"/>
        <v>A+J=</v>
      </c>
      <c r="AA158" s="108">
        <f t="shared" si="203"/>
        <v>44277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195"/>
        <v>44273</v>
      </c>
      <c r="B159" s="103">
        <f t="shared" si="188"/>
        <v>995.76366230000008</v>
      </c>
      <c r="C159" s="103">
        <f t="shared" si="200"/>
        <v>892.85499456000002</v>
      </c>
      <c r="D159" s="104">
        <f t="shared" si="196"/>
        <v>934.75800000000004</v>
      </c>
      <c r="E159" s="105">
        <f t="shared" si="180"/>
        <v>958.84400000000005</v>
      </c>
      <c r="F159" s="106">
        <f t="shared" si="181"/>
        <v>44218</v>
      </c>
      <c r="G159" s="107">
        <f t="shared" si="189"/>
        <v>2.5767096938458911E-2</v>
      </c>
      <c r="H159" s="108">
        <f t="shared" si="201"/>
        <v>44277</v>
      </c>
      <c r="I159" s="108">
        <f t="shared" si="190"/>
        <v>44277</v>
      </c>
      <c r="J159" s="109">
        <f t="shared" si="197"/>
        <v>20</v>
      </c>
      <c r="K159" s="109">
        <f t="shared" si="187"/>
        <v>18</v>
      </c>
      <c r="L159" s="8">
        <f t="shared" si="198"/>
        <v>1.02316078</v>
      </c>
      <c r="M159" s="110">
        <f t="shared" si="183"/>
        <v>1.00958108</v>
      </c>
      <c r="N159" s="110">
        <f t="shared" ref="N159:N222" si="205">IF(I159&gt;I158,N158*M159,N158)</f>
        <v>1.0826169902132972</v>
      </c>
      <c r="O159" s="103">
        <f t="shared" si="182"/>
        <v>1.1076912400000001</v>
      </c>
      <c r="P159" s="103">
        <f t="shared" si="191"/>
        <v>989.00765606000004</v>
      </c>
      <c r="Q159" s="11">
        <f t="shared" si="204"/>
        <v>0</v>
      </c>
      <c r="R159" s="30">
        <f t="shared" si="185"/>
        <v>0</v>
      </c>
      <c r="S159" s="103">
        <f t="shared" si="186"/>
        <v>0</v>
      </c>
      <c r="T159" s="113">
        <f t="shared" si="199"/>
        <v>0.1</v>
      </c>
      <c r="U159" s="111">
        <f t="shared" si="179"/>
        <v>18</v>
      </c>
      <c r="V159" s="111">
        <v>252</v>
      </c>
      <c r="W159" s="110">
        <f t="shared" si="192"/>
        <v>1.006831096</v>
      </c>
      <c r="X159" s="103">
        <f t="shared" si="193"/>
        <v>6.7560062399999996</v>
      </c>
      <c r="Y159" s="103">
        <f t="shared" si="194"/>
        <v>0</v>
      </c>
      <c r="Z159" s="114" t="str">
        <f t="shared" si="202"/>
        <v>A+J=</v>
      </c>
      <c r="AA159" s="108">
        <f t="shared" si="203"/>
        <v>44277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195"/>
        <v>44274</v>
      </c>
      <c r="B160" s="103">
        <f t="shared" si="188"/>
        <v>997.40827955999998</v>
      </c>
      <c r="C160" s="103">
        <f t="shared" si="200"/>
        <v>892.85499456000002</v>
      </c>
      <c r="D160" s="104">
        <f t="shared" si="196"/>
        <v>934.75800000000004</v>
      </c>
      <c r="E160" s="105">
        <f t="shared" si="180"/>
        <v>958.84400000000005</v>
      </c>
      <c r="F160" s="106">
        <f t="shared" si="181"/>
        <v>44218</v>
      </c>
      <c r="G160" s="107">
        <f t="shared" si="189"/>
        <v>2.5767096938458911E-2</v>
      </c>
      <c r="H160" s="108">
        <f t="shared" si="201"/>
        <v>44277</v>
      </c>
      <c r="I160" s="108">
        <f t="shared" si="190"/>
        <v>44277</v>
      </c>
      <c r="J160" s="109">
        <f t="shared" si="197"/>
        <v>20</v>
      </c>
      <c r="K160" s="109">
        <f t="shared" si="187"/>
        <v>19</v>
      </c>
      <c r="L160" s="8">
        <f t="shared" si="198"/>
        <v>1.0244631099999999</v>
      </c>
      <c r="M160" s="110">
        <f t="shared" si="183"/>
        <v>1.00958108</v>
      </c>
      <c r="N160" s="110">
        <f t="shared" si="205"/>
        <v>1.0826169902132972</v>
      </c>
      <c r="O160" s="103">
        <f t="shared" si="182"/>
        <v>1.10910116</v>
      </c>
      <c r="P160" s="103">
        <f t="shared" si="191"/>
        <v>990.26651016999995</v>
      </c>
      <c r="Q160" s="11">
        <f t="shared" si="204"/>
        <v>0</v>
      </c>
      <c r="R160" s="30">
        <f t="shared" si="185"/>
        <v>0</v>
      </c>
      <c r="S160" s="103">
        <f t="shared" si="186"/>
        <v>0</v>
      </c>
      <c r="T160" s="113">
        <f t="shared" si="199"/>
        <v>0.1</v>
      </c>
      <c r="U160" s="111">
        <f t="shared" si="179"/>
        <v>19</v>
      </c>
      <c r="V160" s="111">
        <v>252</v>
      </c>
      <c r="W160" s="110">
        <f t="shared" si="192"/>
        <v>1.0072119669999999</v>
      </c>
      <c r="X160" s="103">
        <f t="shared" si="193"/>
        <v>7.1417693900000003</v>
      </c>
      <c r="Y160" s="103">
        <f t="shared" si="194"/>
        <v>0</v>
      </c>
      <c r="Z160" s="114" t="str">
        <f t="shared" si="202"/>
        <v>A+J=</v>
      </c>
      <c r="AA160" s="108">
        <f t="shared" si="203"/>
        <v>44277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195"/>
        <v>44275</v>
      </c>
      <c r="B161" s="103">
        <f t="shared" si="188"/>
        <v>999.05560887000001</v>
      </c>
      <c r="C161" s="103">
        <f t="shared" si="200"/>
        <v>892.85499456000002</v>
      </c>
      <c r="D161" s="104">
        <f t="shared" si="196"/>
        <v>934.75800000000004</v>
      </c>
      <c r="E161" s="105">
        <f t="shared" si="180"/>
        <v>958.84400000000005</v>
      </c>
      <c r="F161" s="106">
        <f t="shared" si="181"/>
        <v>44218</v>
      </c>
      <c r="G161" s="107">
        <f t="shared" si="189"/>
        <v>2.5767096938458911E-2</v>
      </c>
      <c r="H161" s="108">
        <f t="shared" si="201"/>
        <v>44306</v>
      </c>
      <c r="I161" s="108">
        <f t="shared" si="190"/>
        <v>44277</v>
      </c>
      <c r="J161" s="109">
        <f t="shared" si="197"/>
        <v>20</v>
      </c>
      <c r="K161" s="109">
        <f t="shared" si="187"/>
        <v>20</v>
      </c>
      <c r="L161" s="8">
        <f t="shared" si="198"/>
        <v>1.02576709</v>
      </c>
      <c r="M161" s="110">
        <f t="shared" si="183"/>
        <v>1.00958108</v>
      </c>
      <c r="N161" s="110">
        <f t="shared" si="205"/>
        <v>1.0826169902132972</v>
      </c>
      <c r="O161" s="103">
        <f t="shared" si="182"/>
        <v>1.11051287</v>
      </c>
      <c r="P161" s="103">
        <f t="shared" si="191"/>
        <v>991.52696249999997</v>
      </c>
      <c r="Q161" s="11">
        <f t="shared" si="204"/>
        <v>0</v>
      </c>
      <c r="R161" s="30">
        <f t="shared" si="185"/>
        <v>0</v>
      </c>
      <c r="S161" s="103">
        <f t="shared" si="186"/>
        <v>0</v>
      </c>
      <c r="T161" s="113">
        <f t="shared" si="199"/>
        <v>0.1</v>
      </c>
      <c r="U161" s="111">
        <f t="shared" si="179"/>
        <v>20</v>
      </c>
      <c r="V161" s="111">
        <v>252</v>
      </c>
      <c r="W161" s="110">
        <f t="shared" si="192"/>
        <v>1.007592982</v>
      </c>
      <c r="X161" s="103">
        <f t="shared" si="193"/>
        <v>7.5286463699999997</v>
      </c>
      <c r="Y161" s="103">
        <f t="shared" si="194"/>
        <v>0</v>
      </c>
      <c r="Z161" s="114" t="str">
        <f t="shared" si="202"/>
        <v>A+J=</v>
      </c>
      <c r="AA161" s="108">
        <f t="shared" si="203"/>
        <v>44277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195"/>
        <v>44276</v>
      </c>
      <c r="B162" s="103">
        <f t="shared" si="188"/>
        <v>999.05560887000001</v>
      </c>
      <c r="C162" s="103">
        <f t="shared" si="200"/>
        <v>892.85499456000002</v>
      </c>
      <c r="D162" s="104">
        <f t="shared" si="196"/>
        <v>934.75800000000004</v>
      </c>
      <c r="E162" s="105">
        <f t="shared" si="180"/>
        <v>958.84400000000005</v>
      </c>
      <c r="F162" s="106">
        <f t="shared" si="181"/>
        <v>44218</v>
      </c>
      <c r="G162" s="107">
        <f t="shared" si="189"/>
        <v>2.5767096938458911E-2</v>
      </c>
      <c r="H162" s="108">
        <f t="shared" si="201"/>
        <v>44306</v>
      </c>
      <c r="I162" s="108">
        <f t="shared" si="190"/>
        <v>44277</v>
      </c>
      <c r="J162" s="109">
        <f t="shared" si="197"/>
        <v>20</v>
      </c>
      <c r="K162" s="109">
        <f t="shared" si="187"/>
        <v>20</v>
      </c>
      <c r="L162" s="8">
        <f t="shared" si="198"/>
        <v>1.02576709</v>
      </c>
      <c r="M162" s="110">
        <f t="shared" si="183"/>
        <v>1.00958108</v>
      </c>
      <c r="N162" s="110">
        <f t="shared" si="205"/>
        <v>1.0826169902132972</v>
      </c>
      <c r="O162" s="103">
        <f t="shared" si="182"/>
        <v>1.11051287</v>
      </c>
      <c r="P162" s="103">
        <f t="shared" si="191"/>
        <v>991.52696249999997</v>
      </c>
      <c r="Q162" s="11">
        <f t="shared" si="204"/>
        <v>0</v>
      </c>
      <c r="R162" s="30">
        <f t="shared" si="185"/>
        <v>0</v>
      </c>
      <c r="S162" s="103">
        <f t="shared" si="186"/>
        <v>0</v>
      </c>
      <c r="T162" s="113">
        <f t="shared" si="199"/>
        <v>0.1</v>
      </c>
      <c r="U162" s="111">
        <f t="shared" si="179"/>
        <v>20</v>
      </c>
      <c r="V162" s="111">
        <v>252</v>
      </c>
      <c r="W162" s="110">
        <f t="shared" si="192"/>
        <v>1.007592982</v>
      </c>
      <c r="X162" s="103">
        <f t="shared" si="193"/>
        <v>7.5286463699999997</v>
      </c>
      <c r="Y162" s="103">
        <f t="shared" si="194"/>
        <v>0</v>
      </c>
      <c r="Z162" s="114" t="str">
        <f t="shared" si="202"/>
        <v>A+J=</v>
      </c>
      <c r="AA162" s="108">
        <f t="shared" si="203"/>
        <v>44277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195"/>
        <v>44277</v>
      </c>
      <c r="B163" s="103">
        <f t="shared" si="188"/>
        <v>999.05560887000001</v>
      </c>
      <c r="C163" s="103">
        <f t="shared" si="200"/>
        <v>892.85499456000002</v>
      </c>
      <c r="D163" s="104">
        <f t="shared" si="196"/>
        <v>934.75800000000004</v>
      </c>
      <c r="E163" s="105">
        <f t="shared" si="180"/>
        <v>958.84400000000005</v>
      </c>
      <c r="F163" s="106">
        <f t="shared" si="181"/>
        <v>44218</v>
      </c>
      <c r="G163" s="107">
        <f t="shared" si="189"/>
        <v>2.5767096938458911E-2</v>
      </c>
      <c r="H163" s="108">
        <f t="shared" si="201"/>
        <v>44306</v>
      </c>
      <c r="I163" s="108">
        <f t="shared" si="190"/>
        <v>44277</v>
      </c>
      <c r="J163" s="109">
        <f t="shared" si="197"/>
        <v>20</v>
      </c>
      <c r="K163" s="109">
        <f t="shared" si="187"/>
        <v>20</v>
      </c>
      <c r="L163" s="8">
        <f t="shared" si="198"/>
        <v>1.02576709</v>
      </c>
      <c r="M163" s="110">
        <f t="shared" si="183"/>
        <v>1.00958108</v>
      </c>
      <c r="N163" s="110">
        <f t="shared" si="205"/>
        <v>1.0826169902132972</v>
      </c>
      <c r="O163" s="103">
        <f t="shared" si="182"/>
        <v>1.11051287</v>
      </c>
      <c r="P163" s="103">
        <f t="shared" si="191"/>
        <v>991.52696249999997</v>
      </c>
      <c r="Q163" s="11">
        <f t="shared" si="204"/>
        <v>5</v>
      </c>
      <c r="R163" s="30">
        <f t="shared" si="185"/>
        <v>2.9188043850093486E-2</v>
      </c>
      <c r="S163" s="103">
        <f t="shared" si="186"/>
        <v>28.94073246</v>
      </c>
      <c r="T163" s="113">
        <f t="shared" si="199"/>
        <v>0.1</v>
      </c>
      <c r="U163" s="111">
        <f t="shared" si="179"/>
        <v>20</v>
      </c>
      <c r="V163" s="111">
        <v>252</v>
      </c>
      <c r="W163" s="110">
        <f t="shared" si="192"/>
        <v>1.007592982</v>
      </c>
      <c r="X163" s="103">
        <f t="shared" si="193"/>
        <v>7.5286463699999997</v>
      </c>
      <c r="Y163" s="103">
        <f t="shared" si="194"/>
        <v>36.469378829999997</v>
      </c>
      <c r="Z163" s="114" t="str">
        <f t="shared" si="202"/>
        <v>A+J=</v>
      </c>
      <c r="AA163" s="108">
        <f t="shared" si="203"/>
        <v>44277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195"/>
        <v>44278</v>
      </c>
      <c r="B164" s="103">
        <f t="shared" si="188"/>
        <v>964.1521422699999</v>
      </c>
      <c r="C164" s="103">
        <f t="shared" si="200"/>
        <v>866.79430382999999</v>
      </c>
      <c r="D164" s="104">
        <f t="shared" si="196"/>
        <v>958.84400000000005</v>
      </c>
      <c r="E164" s="105">
        <f t="shared" si="180"/>
        <v>983.06299999999999</v>
      </c>
      <c r="F164" s="106">
        <f t="shared" si="181"/>
        <v>44249</v>
      </c>
      <c r="G164" s="107">
        <f t="shared" si="189"/>
        <v>2.525854049250964E-2</v>
      </c>
      <c r="H164" s="108">
        <f t="shared" si="201"/>
        <v>44306</v>
      </c>
      <c r="I164" s="108">
        <f t="shared" si="190"/>
        <v>44306</v>
      </c>
      <c r="J164" s="109">
        <f t="shared" si="197"/>
        <v>20</v>
      </c>
      <c r="K164" s="109">
        <f t="shared" si="187"/>
        <v>1</v>
      </c>
      <c r="L164" s="8">
        <f t="shared" si="198"/>
        <v>1.0012480100000001</v>
      </c>
      <c r="M164" s="110">
        <f t="shared" si="183"/>
        <v>1.02576709</v>
      </c>
      <c r="N164" s="110">
        <f t="shared" si="205"/>
        <v>1.1105128796356523</v>
      </c>
      <c r="O164" s="103">
        <f t="shared" si="182"/>
        <v>1.11189881</v>
      </c>
      <c r="P164" s="103">
        <f t="shared" si="191"/>
        <v>963.78755493999995</v>
      </c>
      <c r="Q164" s="11">
        <f t="shared" si="204"/>
        <v>0</v>
      </c>
      <c r="R164" s="30">
        <f t="shared" si="185"/>
        <v>0</v>
      </c>
      <c r="S164" s="103">
        <f t="shared" si="186"/>
        <v>0</v>
      </c>
      <c r="T164" s="113">
        <f t="shared" si="199"/>
        <v>0.1</v>
      </c>
      <c r="U164" s="111">
        <f t="shared" si="179"/>
        <v>1</v>
      </c>
      <c r="V164" s="111">
        <v>252</v>
      </c>
      <c r="W164" s="110">
        <f t="shared" si="192"/>
        <v>1.0003782859999999</v>
      </c>
      <c r="X164" s="103">
        <f t="shared" si="193"/>
        <v>0.36458732999999999</v>
      </c>
      <c r="Y164" s="103">
        <f t="shared" si="194"/>
        <v>0</v>
      </c>
      <c r="Z164" s="114" t="str">
        <f t="shared" si="202"/>
        <v>A+J=</v>
      </c>
      <c r="AA164" s="108">
        <f t="shared" si="203"/>
        <v>44306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195"/>
        <v>44279</v>
      </c>
      <c r="B165" s="103">
        <f t="shared" si="188"/>
        <v>965.72060304000001</v>
      </c>
      <c r="C165" s="103">
        <f t="shared" si="200"/>
        <v>866.79430382999999</v>
      </c>
      <c r="D165" s="104">
        <f t="shared" si="196"/>
        <v>958.84400000000005</v>
      </c>
      <c r="E165" s="105">
        <f t="shared" si="180"/>
        <v>983.06299999999999</v>
      </c>
      <c r="F165" s="106">
        <f t="shared" si="181"/>
        <v>44249</v>
      </c>
      <c r="G165" s="107">
        <f t="shared" si="189"/>
        <v>2.525854049250964E-2</v>
      </c>
      <c r="H165" s="108">
        <f t="shared" si="201"/>
        <v>44306</v>
      </c>
      <c r="I165" s="108">
        <f t="shared" si="190"/>
        <v>44306</v>
      </c>
      <c r="J165" s="109">
        <f t="shared" si="197"/>
        <v>20</v>
      </c>
      <c r="K165" s="109">
        <f t="shared" si="187"/>
        <v>2</v>
      </c>
      <c r="L165" s="8">
        <f t="shared" si="198"/>
        <v>1.0024975899999999</v>
      </c>
      <c r="M165" s="110">
        <f t="shared" si="183"/>
        <v>1.02576709</v>
      </c>
      <c r="N165" s="110">
        <f t="shared" si="205"/>
        <v>1.1105128796356523</v>
      </c>
      <c r="O165" s="103">
        <f t="shared" si="182"/>
        <v>1.11328648</v>
      </c>
      <c r="P165" s="103">
        <f t="shared" si="191"/>
        <v>964.99037939000004</v>
      </c>
      <c r="Q165" s="11">
        <f t="shared" si="204"/>
        <v>0</v>
      </c>
      <c r="R165" s="30">
        <f t="shared" si="185"/>
        <v>0</v>
      </c>
      <c r="S165" s="103">
        <f t="shared" si="186"/>
        <v>0</v>
      </c>
      <c r="T165" s="113">
        <f t="shared" si="199"/>
        <v>0.1</v>
      </c>
      <c r="U165" s="111">
        <f t="shared" ref="U165:U228" si="206">IF(Q164&gt;0,1,IF(K165=K164,U164,U164+1))</f>
        <v>2</v>
      </c>
      <c r="V165" s="111">
        <v>252</v>
      </c>
      <c r="W165" s="110">
        <f t="shared" si="192"/>
        <v>1.0007567159999999</v>
      </c>
      <c r="X165" s="103">
        <f t="shared" si="193"/>
        <v>0.73022365</v>
      </c>
      <c r="Y165" s="103">
        <f t="shared" si="194"/>
        <v>0</v>
      </c>
      <c r="Z165" s="114" t="str">
        <f t="shared" si="202"/>
        <v>A+J=</v>
      </c>
      <c r="AA165" s="108">
        <f t="shared" si="203"/>
        <v>44306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195"/>
        <v>44280</v>
      </c>
      <c r="B166" s="103">
        <f t="shared" si="188"/>
        <v>967.29162228000007</v>
      </c>
      <c r="C166" s="103">
        <f t="shared" si="200"/>
        <v>866.79430382999999</v>
      </c>
      <c r="D166" s="104">
        <f t="shared" si="196"/>
        <v>958.84400000000005</v>
      </c>
      <c r="E166" s="105">
        <f t="shared" si="180"/>
        <v>983.06299999999999</v>
      </c>
      <c r="F166" s="106">
        <f t="shared" si="181"/>
        <v>44249</v>
      </c>
      <c r="G166" s="107">
        <f t="shared" si="189"/>
        <v>2.525854049250964E-2</v>
      </c>
      <c r="H166" s="108">
        <f t="shared" si="201"/>
        <v>44306</v>
      </c>
      <c r="I166" s="108">
        <f t="shared" si="190"/>
        <v>44306</v>
      </c>
      <c r="J166" s="109">
        <f t="shared" si="197"/>
        <v>20</v>
      </c>
      <c r="K166" s="109">
        <f t="shared" si="187"/>
        <v>3</v>
      </c>
      <c r="L166" s="8">
        <f t="shared" si="198"/>
        <v>1.0037487300000001</v>
      </c>
      <c r="M166" s="110">
        <f t="shared" si="183"/>
        <v>1.02576709</v>
      </c>
      <c r="N166" s="110">
        <f t="shared" si="205"/>
        <v>1.1105128796356523</v>
      </c>
      <c r="O166" s="103">
        <f t="shared" si="182"/>
        <v>1.11467589</v>
      </c>
      <c r="P166" s="103">
        <f t="shared" si="191"/>
        <v>966.19471206000003</v>
      </c>
      <c r="Q166" s="11">
        <f t="shared" si="204"/>
        <v>0</v>
      </c>
      <c r="R166" s="30">
        <f t="shared" si="185"/>
        <v>0</v>
      </c>
      <c r="S166" s="103">
        <f t="shared" si="186"/>
        <v>0</v>
      </c>
      <c r="T166" s="113">
        <f t="shared" si="199"/>
        <v>0.1</v>
      </c>
      <c r="U166" s="111">
        <f t="shared" si="206"/>
        <v>3</v>
      </c>
      <c r="V166" s="111">
        <v>252</v>
      </c>
      <c r="W166" s="110">
        <f t="shared" si="192"/>
        <v>1.001135289</v>
      </c>
      <c r="X166" s="103">
        <f t="shared" si="193"/>
        <v>1.09691022</v>
      </c>
      <c r="Y166" s="103">
        <f t="shared" si="194"/>
        <v>0</v>
      </c>
      <c r="Z166" s="114" t="str">
        <f t="shared" si="202"/>
        <v>A+J=</v>
      </c>
      <c r="AA166" s="108">
        <f t="shared" si="203"/>
        <v>44306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195"/>
        <v>44281</v>
      </c>
      <c r="B167" s="103">
        <f t="shared" si="188"/>
        <v>968.86518486</v>
      </c>
      <c r="C167" s="103">
        <f t="shared" si="200"/>
        <v>866.79430382999999</v>
      </c>
      <c r="D167" s="104">
        <f t="shared" si="196"/>
        <v>958.84400000000005</v>
      </c>
      <c r="E167" s="105">
        <f t="shared" si="180"/>
        <v>983.06299999999999</v>
      </c>
      <c r="F167" s="106">
        <f t="shared" si="181"/>
        <v>44249</v>
      </c>
      <c r="G167" s="107">
        <f t="shared" si="189"/>
        <v>2.525854049250964E-2</v>
      </c>
      <c r="H167" s="108">
        <f t="shared" si="201"/>
        <v>44306</v>
      </c>
      <c r="I167" s="108">
        <f t="shared" si="190"/>
        <v>44306</v>
      </c>
      <c r="J167" s="109">
        <f t="shared" si="197"/>
        <v>20</v>
      </c>
      <c r="K167" s="109">
        <f t="shared" si="187"/>
        <v>4</v>
      </c>
      <c r="L167" s="8">
        <f t="shared" si="198"/>
        <v>1.0050014199999999</v>
      </c>
      <c r="M167" s="110">
        <f t="shared" si="183"/>
        <v>1.02576709</v>
      </c>
      <c r="N167" s="110">
        <f t="shared" si="205"/>
        <v>1.1105128796356523</v>
      </c>
      <c r="O167" s="103">
        <f t="shared" si="182"/>
        <v>1.11606702</v>
      </c>
      <c r="P167" s="103">
        <f t="shared" si="191"/>
        <v>967.40053562000003</v>
      </c>
      <c r="Q167" s="11">
        <f t="shared" si="204"/>
        <v>0</v>
      </c>
      <c r="R167" s="30">
        <f t="shared" si="185"/>
        <v>0</v>
      </c>
      <c r="S167" s="103">
        <f t="shared" si="186"/>
        <v>0</v>
      </c>
      <c r="T167" s="113">
        <f t="shared" si="199"/>
        <v>0.1</v>
      </c>
      <c r="U167" s="111">
        <f t="shared" si="206"/>
        <v>4</v>
      </c>
      <c r="V167" s="111">
        <v>252</v>
      </c>
      <c r="W167" s="110">
        <f t="shared" si="192"/>
        <v>1.001514005</v>
      </c>
      <c r="X167" s="103">
        <f t="shared" si="193"/>
        <v>1.46464924</v>
      </c>
      <c r="Y167" s="103">
        <f t="shared" si="194"/>
        <v>0</v>
      </c>
      <c r="Z167" s="114" t="str">
        <f t="shared" si="202"/>
        <v>A+J=</v>
      </c>
      <c r="AA167" s="108">
        <f t="shared" si="203"/>
        <v>44306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195"/>
        <v>44282</v>
      </c>
      <c r="B168" s="103">
        <f t="shared" si="188"/>
        <v>970.44131037</v>
      </c>
      <c r="C168" s="103">
        <f t="shared" si="200"/>
        <v>866.79430382999999</v>
      </c>
      <c r="D168" s="104">
        <f t="shared" si="196"/>
        <v>958.84400000000005</v>
      </c>
      <c r="E168" s="105">
        <f t="shared" ref="E168:E231" si="207">IF($K168=1,VLOOKUP($A167,$AO$10:$AS$165,4),E167)</f>
        <v>983.06299999999999</v>
      </c>
      <c r="F168" s="106">
        <f t="shared" ref="F168:F231" si="208">IF($K168=1,VLOOKUP($A167,$AO$10:$AS$165,5),F167)</f>
        <v>44249</v>
      </c>
      <c r="G168" s="107">
        <f t="shared" si="189"/>
        <v>2.525854049250964E-2</v>
      </c>
      <c r="H168" s="108">
        <f t="shared" si="201"/>
        <v>44306</v>
      </c>
      <c r="I168" s="108">
        <f t="shared" si="190"/>
        <v>44306</v>
      </c>
      <c r="J168" s="109">
        <f t="shared" si="197"/>
        <v>20</v>
      </c>
      <c r="K168" s="109">
        <f t="shared" si="187"/>
        <v>5</v>
      </c>
      <c r="L168" s="8">
        <f t="shared" si="198"/>
        <v>1.00625568</v>
      </c>
      <c r="M168" s="110">
        <f t="shared" si="183"/>
        <v>1.02576709</v>
      </c>
      <c r="N168" s="110">
        <f t="shared" si="205"/>
        <v>1.1105128796356523</v>
      </c>
      <c r="O168" s="103">
        <f t="shared" si="182"/>
        <v>1.1174598899999999</v>
      </c>
      <c r="P168" s="103">
        <f t="shared" si="191"/>
        <v>968.60786741000004</v>
      </c>
      <c r="Q168" s="11">
        <f t="shared" si="204"/>
        <v>0</v>
      </c>
      <c r="R168" s="30">
        <f t="shared" si="185"/>
        <v>0</v>
      </c>
      <c r="S168" s="103">
        <f t="shared" si="186"/>
        <v>0</v>
      </c>
      <c r="T168" s="113">
        <f t="shared" si="199"/>
        <v>0.1</v>
      </c>
      <c r="U168" s="111">
        <f t="shared" si="206"/>
        <v>5</v>
      </c>
      <c r="V168" s="111">
        <v>252</v>
      </c>
      <c r="W168" s="110">
        <f t="shared" si="192"/>
        <v>1.001892864</v>
      </c>
      <c r="X168" s="103">
        <f t="shared" si="193"/>
        <v>1.83344296</v>
      </c>
      <c r="Y168" s="103">
        <f t="shared" si="194"/>
        <v>0</v>
      </c>
      <c r="Z168" s="114" t="str">
        <f t="shared" si="202"/>
        <v>A+J=</v>
      </c>
      <c r="AA168" s="108">
        <f t="shared" si="203"/>
        <v>44306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195"/>
        <v>44283</v>
      </c>
      <c r="B169" s="103">
        <f t="shared" si="188"/>
        <v>970.44131037</v>
      </c>
      <c r="C169" s="103">
        <f t="shared" si="200"/>
        <v>866.79430382999999</v>
      </c>
      <c r="D169" s="104">
        <f t="shared" si="196"/>
        <v>958.84400000000005</v>
      </c>
      <c r="E169" s="105">
        <f t="shared" si="207"/>
        <v>983.06299999999999</v>
      </c>
      <c r="F169" s="106">
        <f t="shared" si="208"/>
        <v>44249</v>
      </c>
      <c r="G169" s="107">
        <f t="shared" si="189"/>
        <v>2.525854049250964E-2</v>
      </c>
      <c r="H169" s="108">
        <f t="shared" si="201"/>
        <v>44306</v>
      </c>
      <c r="I169" s="108">
        <f t="shared" si="190"/>
        <v>44306</v>
      </c>
      <c r="J169" s="109">
        <f t="shared" si="197"/>
        <v>20</v>
      </c>
      <c r="K169" s="109">
        <f t="shared" si="187"/>
        <v>5</v>
      </c>
      <c r="L169" s="8">
        <f t="shared" si="198"/>
        <v>1.00625568</v>
      </c>
      <c r="M169" s="110">
        <f t="shared" si="183"/>
        <v>1.02576709</v>
      </c>
      <c r="N169" s="110">
        <f t="shared" si="205"/>
        <v>1.1105128796356523</v>
      </c>
      <c r="O169" s="103">
        <f t="shared" ref="O169:O232" si="209">TRUNC(TRUNC((L169*N169),15),8)</f>
        <v>1.1174598899999999</v>
      </c>
      <c r="P169" s="103">
        <f t="shared" si="191"/>
        <v>968.60786741000004</v>
      </c>
      <c r="Q169" s="11">
        <f t="shared" si="204"/>
        <v>0</v>
      </c>
      <c r="R169" s="30">
        <f t="shared" si="185"/>
        <v>0</v>
      </c>
      <c r="S169" s="103">
        <f t="shared" si="186"/>
        <v>0</v>
      </c>
      <c r="T169" s="113">
        <f t="shared" si="199"/>
        <v>0.1</v>
      </c>
      <c r="U169" s="111">
        <f t="shared" si="206"/>
        <v>5</v>
      </c>
      <c r="V169" s="111">
        <v>252</v>
      </c>
      <c r="W169" s="110">
        <f t="shared" si="192"/>
        <v>1.001892864</v>
      </c>
      <c r="X169" s="103">
        <f t="shared" si="193"/>
        <v>1.83344296</v>
      </c>
      <c r="Y169" s="103">
        <f t="shared" si="194"/>
        <v>0</v>
      </c>
      <c r="Z169" s="114" t="str">
        <f t="shared" si="202"/>
        <v>A+J=</v>
      </c>
      <c r="AA169" s="108">
        <f t="shared" si="203"/>
        <v>44306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195"/>
        <v>44284</v>
      </c>
      <c r="B170" s="103">
        <f t="shared" si="188"/>
        <v>970.44131037</v>
      </c>
      <c r="C170" s="103">
        <f t="shared" si="200"/>
        <v>866.79430382999999</v>
      </c>
      <c r="D170" s="104">
        <f t="shared" si="196"/>
        <v>958.84400000000005</v>
      </c>
      <c r="E170" s="105">
        <f t="shared" si="207"/>
        <v>983.06299999999999</v>
      </c>
      <c r="F170" s="106">
        <f t="shared" si="208"/>
        <v>44249</v>
      </c>
      <c r="G170" s="107">
        <f t="shared" si="189"/>
        <v>2.525854049250964E-2</v>
      </c>
      <c r="H170" s="108">
        <f t="shared" si="201"/>
        <v>44306</v>
      </c>
      <c r="I170" s="108">
        <f t="shared" si="190"/>
        <v>44306</v>
      </c>
      <c r="J170" s="109">
        <f t="shared" si="197"/>
        <v>20</v>
      </c>
      <c r="K170" s="109">
        <f t="shared" si="187"/>
        <v>5</v>
      </c>
      <c r="L170" s="8">
        <f t="shared" si="198"/>
        <v>1.00625568</v>
      </c>
      <c r="M170" s="110">
        <f t="shared" ref="M170:M233" si="210">IF(I170&gt;I169,L169,M169)</f>
        <v>1.02576709</v>
      </c>
      <c r="N170" s="110">
        <f t="shared" si="205"/>
        <v>1.1105128796356523</v>
      </c>
      <c r="O170" s="103">
        <f t="shared" si="209"/>
        <v>1.1174598899999999</v>
      </c>
      <c r="P170" s="103">
        <f t="shared" si="191"/>
        <v>968.60786741000004</v>
      </c>
      <c r="Q170" s="11">
        <f t="shared" si="204"/>
        <v>0</v>
      </c>
      <c r="R170" s="30">
        <f t="shared" si="185"/>
        <v>0</v>
      </c>
      <c r="S170" s="103">
        <f t="shared" si="186"/>
        <v>0</v>
      </c>
      <c r="T170" s="113">
        <f t="shared" si="199"/>
        <v>0.1</v>
      </c>
      <c r="U170" s="111">
        <f t="shared" si="206"/>
        <v>5</v>
      </c>
      <c r="V170" s="111">
        <v>252</v>
      </c>
      <c r="W170" s="110">
        <f t="shared" si="192"/>
        <v>1.001892864</v>
      </c>
      <c r="X170" s="103">
        <f t="shared" si="193"/>
        <v>1.83344296</v>
      </c>
      <c r="Y170" s="103">
        <f t="shared" si="194"/>
        <v>0</v>
      </c>
      <c r="Z170" s="114" t="str">
        <f t="shared" si="202"/>
        <v>A+J=</v>
      </c>
      <c r="AA170" s="108">
        <f t="shared" si="203"/>
        <v>44306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195"/>
        <v>44285</v>
      </c>
      <c r="B171" s="103">
        <f t="shared" si="188"/>
        <v>972.02000198000007</v>
      </c>
      <c r="C171" s="103">
        <f t="shared" si="200"/>
        <v>866.79430382999999</v>
      </c>
      <c r="D171" s="104">
        <f t="shared" si="196"/>
        <v>958.84400000000005</v>
      </c>
      <c r="E171" s="105">
        <f t="shared" si="207"/>
        <v>983.06299999999999</v>
      </c>
      <c r="F171" s="106">
        <f t="shared" si="208"/>
        <v>44249</v>
      </c>
      <c r="G171" s="107">
        <f t="shared" si="189"/>
        <v>2.525854049250964E-2</v>
      </c>
      <c r="H171" s="108">
        <f t="shared" si="201"/>
        <v>44306</v>
      </c>
      <c r="I171" s="108">
        <f t="shared" si="190"/>
        <v>44306</v>
      </c>
      <c r="J171" s="109">
        <f t="shared" si="197"/>
        <v>20</v>
      </c>
      <c r="K171" s="109">
        <f t="shared" si="187"/>
        <v>6</v>
      </c>
      <c r="L171" s="8">
        <f t="shared" si="198"/>
        <v>1.0075115100000001</v>
      </c>
      <c r="M171" s="110">
        <f t="shared" si="210"/>
        <v>1.02576709</v>
      </c>
      <c r="N171" s="110">
        <f t="shared" si="205"/>
        <v>1.1105128796356523</v>
      </c>
      <c r="O171" s="103">
        <f t="shared" si="209"/>
        <v>1.1188545000000001</v>
      </c>
      <c r="P171" s="103">
        <f t="shared" si="191"/>
        <v>969.81670741000005</v>
      </c>
      <c r="Q171" s="11">
        <f t="shared" si="204"/>
        <v>0</v>
      </c>
      <c r="R171" s="30">
        <f t="shared" ref="R171:R234" si="211">IF(Q171&gt;0,VLOOKUP($A171,$AD$10:$AI$165,6),0)</f>
        <v>0</v>
      </c>
      <c r="S171" s="103">
        <f t="shared" ref="S171:S234" si="212">IF(R171&gt;0,TRUNC(R171*P171,8),0)</f>
        <v>0</v>
      </c>
      <c r="T171" s="113">
        <f t="shared" si="199"/>
        <v>0.1</v>
      </c>
      <c r="U171" s="111">
        <f t="shared" si="206"/>
        <v>6</v>
      </c>
      <c r="V171" s="111">
        <v>252</v>
      </c>
      <c r="W171" s="110">
        <f t="shared" si="192"/>
        <v>1.0022718669999999</v>
      </c>
      <c r="X171" s="103">
        <f t="shared" si="193"/>
        <v>2.2032945700000002</v>
      </c>
      <c r="Y171" s="103">
        <f t="shared" si="194"/>
        <v>0</v>
      </c>
      <c r="Z171" s="114" t="str">
        <f t="shared" si="202"/>
        <v>A+J=</v>
      </c>
      <c r="AA171" s="108">
        <f t="shared" si="203"/>
        <v>44306</v>
      </c>
      <c r="AB171" s="4"/>
      <c r="AD171" s="190">
        <f>[2]Plan1!$A230</f>
        <v>43831</v>
      </c>
      <c r="AE171" s="129" t="str">
        <f>[2]Plan1!$C230</f>
        <v>Confraternização Universal</v>
      </c>
      <c r="AG171" s="119"/>
      <c r="AH171" s="130">
        <f>A10</f>
        <v>44124</v>
      </c>
      <c r="AI171" s="121">
        <f t="shared" ref="AI171:AI202" si="213">WORKDAY(AH171,-1,AD$171:AD$502)</f>
        <v>44123</v>
      </c>
      <c r="AJ171" s="121">
        <f t="shared" ref="AJ171:AJ202" si="214">WORKDAY(AI171,1,AD$171:AD$502)</f>
        <v>44124</v>
      </c>
      <c r="AK171" s="121">
        <f t="shared" ref="AK171:AK185" si="215">AJ172</f>
        <v>44155</v>
      </c>
      <c r="AL171" s="119">
        <f t="shared" ref="AL171:AL202" si="216">NETWORKDAYS(AJ171,AJ172,$AD$171:$AD$502)-1</f>
        <v>22</v>
      </c>
      <c r="AM171" s="163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195"/>
        <v>44286</v>
      </c>
      <c r="B172" s="103">
        <f t="shared" si="188"/>
        <v>973.60126098000001</v>
      </c>
      <c r="C172" s="103">
        <f t="shared" si="200"/>
        <v>866.79430382999999</v>
      </c>
      <c r="D172" s="104">
        <f t="shared" si="196"/>
        <v>958.84400000000005</v>
      </c>
      <c r="E172" s="105">
        <f t="shared" si="207"/>
        <v>983.06299999999999</v>
      </c>
      <c r="F172" s="106">
        <f t="shared" si="208"/>
        <v>44249</v>
      </c>
      <c r="G172" s="107">
        <f t="shared" si="189"/>
        <v>2.525854049250964E-2</v>
      </c>
      <c r="H172" s="108">
        <f t="shared" si="201"/>
        <v>44306</v>
      </c>
      <c r="I172" s="108">
        <f t="shared" si="190"/>
        <v>44306</v>
      </c>
      <c r="J172" s="109">
        <f t="shared" si="197"/>
        <v>20</v>
      </c>
      <c r="K172" s="109">
        <f t="shared" ref="K172:K235" si="217">(J172-(NETWORKDAYS(A172,I172,AD$171:AD$502)-1))</f>
        <v>7</v>
      </c>
      <c r="L172" s="8">
        <f t="shared" si="198"/>
        <v>1.0087689</v>
      </c>
      <c r="M172" s="110">
        <f t="shared" si="210"/>
        <v>1.02576709</v>
      </c>
      <c r="N172" s="110">
        <f t="shared" si="205"/>
        <v>1.1105128796356523</v>
      </c>
      <c r="O172" s="103">
        <f t="shared" si="209"/>
        <v>1.1202508499999999</v>
      </c>
      <c r="P172" s="103">
        <f t="shared" si="191"/>
        <v>971.02705563999996</v>
      </c>
      <c r="Q172" s="11">
        <f t="shared" si="204"/>
        <v>0</v>
      </c>
      <c r="R172" s="30">
        <f t="shared" si="211"/>
        <v>0</v>
      </c>
      <c r="S172" s="103">
        <f t="shared" si="212"/>
        <v>0</v>
      </c>
      <c r="T172" s="113">
        <f t="shared" si="199"/>
        <v>0.1</v>
      </c>
      <c r="U172" s="111">
        <f t="shared" si="206"/>
        <v>7</v>
      </c>
      <c r="V172" s="111">
        <v>252</v>
      </c>
      <c r="W172" s="110">
        <f t="shared" si="192"/>
        <v>1.0026510129999999</v>
      </c>
      <c r="X172" s="103">
        <f t="shared" si="193"/>
        <v>2.5742053399999998</v>
      </c>
      <c r="Y172" s="103">
        <f t="shared" si="194"/>
        <v>0</v>
      </c>
      <c r="Z172" s="114" t="str">
        <f t="shared" si="202"/>
        <v>A+J=</v>
      </c>
      <c r="AA172" s="108">
        <f t="shared" si="203"/>
        <v>44306</v>
      </c>
      <c r="AB172" s="4"/>
      <c r="AD172" s="190">
        <f>[2]Plan1!$A231</f>
        <v>43885</v>
      </c>
      <c r="AE172" s="129" t="str">
        <f>[2]Plan1!$C231</f>
        <v>Carnaval</v>
      </c>
      <c r="AG172" s="119">
        <v>1</v>
      </c>
      <c r="AH172" s="121">
        <f t="shared" ref="AH172:AH185" si="218">EDATE(AH171,1)</f>
        <v>44155</v>
      </c>
      <c r="AI172" s="121">
        <f t="shared" si="213"/>
        <v>44154</v>
      </c>
      <c r="AJ172" s="121">
        <f t="shared" si="214"/>
        <v>44155</v>
      </c>
      <c r="AK172" s="121">
        <f t="shared" si="215"/>
        <v>44186</v>
      </c>
      <c r="AL172" s="119">
        <f t="shared" si="216"/>
        <v>21</v>
      </c>
      <c r="AM172" s="121">
        <f>WORKDAY(AJ172,2,AG$171:AG$502)</f>
        <v>44159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195"/>
        <v>44287</v>
      </c>
      <c r="B173" s="103">
        <f t="shared" si="188"/>
        <v>975.18509829000004</v>
      </c>
      <c r="C173" s="103">
        <f t="shared" si="200"/>
        <v>866.79430382999999</v>
      </c>
      <c r="D173" s="104">
        <f t="shared" si="196"/>
        <v>958.84400000000005</v>
      </c>
      <c r="E173" s="105">
        <f t="shared" si="207"/>
        <v>983.06299999999999</v>
      </c>
      <c r="F173" s="106">
        <f t="shared" si="208"/>
        <v>44249</v>
      </c>
      <c r="G173" s="107">
        <f t="shared" si="189"/>
        <v>2.525854049250964E-2</v>
      </c>
      <c r="H173" s="108">
        <f t="shared" si="201"/>
        <v>44306</v>
      </c>
      <c r="I173" s="108">
        <f t="shared" si="190"/>
        <v>44306</v>
      </c>
      <c r="J173" s="109">
        <f t="shared" si="197"/>
        <v>20</v>
      </c>
      <c r="K173" s="109">
        <f t="shared" si="217"/>
        <v>8</v>
      </c>
      <c r="L173" s="8">
        <f t="shared" si="198"/>
        <v>1.01002787</v>
      </c>
      <c r="M173" s="110">
        <f t="shared" si="210"/>
        <v>1.02576709</v>
      </c>
      <c r="N173" s="110">
        <f t="shared" si="205"/>
        <v>1.1105128796356523</v>
      </c>
      <c r="O173" s="103">
        <f t="shared" si="209"/>
        <v>1.12164895</v>
      </c>
      <c r="P173" s="103">
        <f t="shared" si="191"/>
        <v>972.23892075000003</v>
      </c>
      <c r="Q173" s="11">
        <f t="shared" si="204"/>
        <v>0</v>
      </c>
      <c r="R173" s="30">
        <f t="shared" si="211"/>
        <v>0</v>
      </c>
      <c r="S173" s="103">
        <f t="shared" si="212"/>
        <v>0</v>
      </c>
      <c r="T173" s="113">
        <f t="shared" si="199"/>
        <v>0.1</v>
      </c>
      <c r="U173" s="111">
        <f t="shared" si="206"/>
        <v>8</v>
      </c>
      <c r="V173" s="111">
        <v>252</v>
      </c>
      <c r="W173" s="110">
        <f t="shared" si="192"/>
        <v>1.003030302</v>
      </c>
      <c r="X173" s="103">
        <f t="shared" si="193"/>
        <v>2.9461775399999999</v>
      </c>
      <c r="Y173" s="103">
        <f t="shared" si="194"/>
        <v>0</v>
      </c>
      <c r="Z173" s="114" t="str">
        <f t="shared" si="202"/>
        <v>A+J=</v>
      </c>
      <c r="AA173" s="108">
        <f t="shared" si="203"/>
        <v>44306</v>
      </c>
      <c r="AB173" s="4"/>
      <c r="AD173" s="190">
        <f>[2]Plan1!$A232</f>
        <v>43886</v>
      </c>
      <c r="AE173" s="129" t="str">
        <f>[2]Plan1!$C232</f>
        <v>Carnaval</v>
      </c>
      <c r="AG173" s="119">
        <f t="shared" ref="AG173:AG237" si="219">AG172+1</f>
        <v>2</v>
      </c>
      <c r="AH173" s="121">
        <f t="shared" si="218"/>
        <v>44185</v>
      </c>
      <c r="AI173" s="121">
        <f t="shared" si="213"/>
        <v>44183</v>
      </c>
      <c r="AJ173" s="121">
        <f t="shared" si="214"/>
        <v>44186</v>
      </c>
      <c r="AK173" s="121">
        <f t="shared" si="215"/>
        <v>44216</v>
      </c>
      <c r="AL173" s="119">
        <f t="shared" si="216"/>
        <v>20</v>
      </c>
      <c r="AM173" s="121">
        <f t="shared" ref="AM173:AM236" si="220">WORKDAY(AJ173,2,AG$171:AG$502)</f>
        <v>44188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195"/>
        <v>44288</v>
      </c>
      <c r="B174" s="103">
        <f t="shared" si="188"/>
        <v>976.77150844000005</v>
      </c>
      <c r="C174" s="103">
        <f t="shared" si="200"/>
        <v>866.79430382999999</v>
      </c>
      <c r="D174" s="104">
        <f t="shared" si="196"/>
        <v>958.84400000000005</v>
      </c>
      <c r="E174" s="105">
        <f t="shared" si="207"/>
        <v>983.06299999999999</v>
      </c>
      <c r="F174" s="106">
        <f t="shared" si="208"/>
        <v>44249</v>
      </c>
      <c r="G174" s="107">
        <f t="shared" si="189"/>
        <v>2.525854049250964E-2</v>
      </c>
      <c r="H174" s="108">
        <f t="shared" si="201"/>
        <v>44306</v>
      </c>
      <c r="I174" s="108">
        <f t="shared" si="190"/>
        <v>44306</v>
      </c>
      <c r="J174" s="109">
        <f t="shared" si="197"/>
        <v>20</v>
      </c>
      <c r="K174" s="109">
        <f t="shared" si="217"/>
        <v>9</v>
      </c>
      <c r="L174" s="8">
        <f t="shared" si="198"/>
        <v>1.0112884</v>
      </c>
      <c r="M174" s="110">
        <f t="shared" si="210"/>
        <v>1.02576709</v>
      </c>
      <c r="N174" s="110">
        <f t="shared" si="205"/>
        <v>1.1105128796356523</v>
      </c>
      <c r="O174" s="103">
        <f t="shared" si="209"/>
        <v>1.1230487899999999</v>
      </c>
      <c r="P174" s="103">
        <f t="shared" si="191"/>
        <v>973.45229409000001</v>
      </c>
      <c r="Q174" s="11">
        <f t="shared" si="204"/>
        <v>0</v>
      </c>
      <c r="R174" s="30">
        <f t="shared" si="211"/>
        <v>0</v>
      </c>
      <c r="S174" s="103">
        <f t="shared" si="212"/>
        <v>0</v>
      </c>
      <c r="T174" s="113">
        <f t="shared" si="199"/>
        <v>0.1</v>
      </c>
      <c r="U174" s="111">
        <f t="shared" si="206"/>
        <v>9</v>
      </c>
      <c r="V174" s="111">
        <v>252</v>
      </c>
      <c r="W174" s="110">
        <f t="shared" si="192"/>
        <v>1.003409735</v>
      </c>
      <c r="X174" s="103">
        <f t="shared" si="193"/>
        <v>3.3192143500000002</v>
      </c>
      <c r="Y174" s="103">
        <f t="shared" si="194"/>
        <v>0</v>
      </c>
      <c r="Z174" s="114" t="str">
        <f t="shared" si="202"/>
        <v>A+J=</v>
      </c>
      <c r="AA174" s="108">
        <f t="shared" si="203"/>
        <v>44306</v>
      </c>
      <c r="AB174" s="4"/>
      <c r="AD174" s="190">
        <f>[2]Plan1!$A233</f>
        <v>43931</v>
      </c>
      <c r="AE174" s="129" t="str">
        <f>[2]Plan1!$C233</f>
        <v>Paixão de Cristo</v>
      </c>
      <c r="AG174" s="119">
        <f t="shared" si="219"/>
        <v>3</v>
      </c>
      <c r="AH174" s="121">
        <f t="shared" si="218"/>
        <v>44216</v>
      </c>
      <c r="AI174" s="121">
        <f t="shared" si="213"/>
        <v>44215</v>
      </c>
      <c r="AJ174" s="121">
        <f t="shared" si="214"/>
        <v>44216</v>
      </c>
      <c r="AK174" s="121">
        <f t="shared" si="215"/>
        <v>44249</v>
      </c>
      <c r="AL174" s="119">
        <f t="shared" si="216"/>
        <v>21</v>
      </c>
      <c r="AM174" s="121">
        <f t="shared" si="220"/>
        <v>44218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195"/>
        <v>44289</v>
      </c>
      <c r="B175" s="103">
        <f t="shared" si="188"/>
        <v>976.77150844000005</v>
      </c>
      <c r="C175" s="103">
        <f t="shared" si="200"/>
        <v>866.79430382999999</v>
      </c>
      <c r="D175" s="104">
        <f t="shared" si="196"/>
        <v>958.84400000000005</v>
      </c>
      <c r="E175" s="105">
        <f t="shared" si="207"/>
        <v>983.06299999999999</v>
      </c>
      <c r="F175" s="106">
        <f t="shared" si="208"/>
        <v>44249</v>
      </c>
      <c r="G175" s="107">
        <f t="shared" si="189"/>
        <v>2.525854049250964E-2</v>
      </c>
      <c r="H175" s="108">
        <f t="shared" si="201"/>
        <v>44306</v>
      </c>
      <c r="I175" s="108">
        <f t="shared" si="190"/>
        <v>44306</v>
      </c>
      <c r="J175" s="109">
        <f t="shared" si="197"/>
        <v>20</v>
      </c>
      <c r="K175" s="109">
        <f t="shared" si="217"/>
        <v>9</v>
      </c>
      <c r="L175" s="8">
        <f t="shared" si="198"/>
        <v>1.0112884</v>
      </c>
      <c r="M175" s="110">
        <f t="shared" si="210"/>
        <v>1.02576709</v>
      </c>
      <c r="N175" s="110">
        <f t="shared" si="205"/>
        <v>1.1105128796356523</v>
      </c>
      <c r="O175" s="103">
        <f t="shared" si="209"/>
        <v>1.1230487899999999</v>
      </c>
      <c r="P175" s="103">
        <f t="shared" si="191"/>
        <v>973.45229409000001</v>
      </c>
      <c r="Q175" s="11">
        <f t="shared" si="204"/>
        <v>0</v>
      </c>
      <c r="R175" s="30">
        <f t="shared" si="211"/>
        <v>0</v>
      </c>
      <c r="S175" s="103">
        <f t="shared" si="212"/>
        <v>0</v>
      </c>
      <c r="T175" s="113">
        <f t="shared" si="199"/>
        <v>0.1</v>
      </c>
      <c r="U175" s="111">
        <f t="shared" si="206"/>
        <v>9</v>
      </c>
      <c r="V175" s="111">
        <v>252</v>
      </c>
      <c r="W175" s="110">
        <f t="shared" si="192"/>
        <v>1.003409735</v>
      </c>
      <c r="X175" s="103">
        <f t="shared" si="193"/>
        <v>3.3192143500000002</v>
      </c>
      <c r="Y175" s="103">
        <f t="shared" si="194"/>
        <v>0</v>
      </c>
      <c r="Z175" s="114" t="str">
        <f t="shared" si="202"/>
        <v>A+J=</v>
      </c>
      <c r="AA175" s="108">
        <f t="shared" si="203"/>
        <v>44306</v>
      </c>
      <c r="AB175" s="4"/>
      <c r="AD175" s="190">
        <f>[2]Plan1!$A234</f>
        <v>43942</v>
      </c>
      <c r="AE175" s="129" t="str">
        <f>[2]Plan1!$C234</f>
        <v>Tiradentes</v>
      </c>
      <c r="AG175" s="119">
        <f t="shared" si="219"/>
        <v>4</v>
      </c>
      <c r="AH175" s="121">
        <f t="shared" si="218"/>
        <v>44247</v>
      </c>
      <c r="AI175" s="121">
        <f t="shared" si="213"/>
        <v>44246</v>
      </c>
      <c r="AJ175" s="121">
        <f t="shared" si="214"/>
        <v>44249</v>
      </c>
      <c r="AK175" s="121">
        <f t="shared" si="215"/>
        <v>44277</v>
      </c>
      <c r="AL175" s="119">
        <f t="shared" si="216"/>
        <v>20</v>
      </c>
      <c r="AM175" s="121">
        <f t="shared" si="220"/>
        <v>44251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195"/>
        <v>44290</v>
      </c>
      <c r="B176" s="103">
        <f t="shared" si="188"/>
        <v>976.77150844000005</v>
      </c>
      <c r="C176" s="103">
        <f t="shared" si="200"/>
        <v>866.79430382999999</v>
      </c>
      <c r="D176" s="104">
        <f t="shared" si="196"/>
        <v>958.84400000000005</v>
      </c>
      <c r="E176" s="105">
        <f t="shared" si="207"/>
        <v>983.06299999999999</v>
      </c>
      <c r="F176" s="106">
        <f t="shared" si="208"/>
        <v>44249</v>
      </c>
      <c r="G176" s="107">
        <f t="shared" si="189"/>
        <v>2.525854049250964E-2</v>
      </c>
      <c r="H176" s="108">
        <f t="shared" si="201"/>
        <v>44306</v>
      </c>
      <c r="I176" s="108">
        <f t="shared" si="190"/>
        <v>44306</v>
      </c>
      <c r="J176" s="109">
        <f t="shared" si="197"/>
        <v>20</v>
      </c>
      <c r="K176" s="109">
        <f t="shared" si="217"/>
        <v>9</v>
      </c>
      <c r="L176" s="8">
        <f t="shared" si="198"/>
        <v>1.0112884</v>
      </c>
      <c r="M176" s="110">
        <f t="shared" si="210"/>
        <v>1.02576709</v>
      </c>
      <c r="N176" s="110">
        <f t="shared" si="205"/>
        <v>1.1105128796356523</v>
      </c>
      <c r="O176" s="103">
        <f t="shared" si="209"/>
        <v>1.1230487899999999</v>
      </c>
      <c r="P176" s="103">
        <f t="shared" si="191"/>
        <v>973.45229409000001</v>
      </c>
      <c r="Q176" s="11">
        <f t="shared" si="204"/>
        <v>0</v>
      </c>
      <c r="R176" s="30">
        <f t="shared" si="211"/>
        <v>0</v>
      </c>
      <c r="S176" s="103">
        <f t="shared" si="212"/>
        <v>0</v>
      </c>
      <c r="T176" s="113">
        <f t="shared" si="199"/>
        <v>0.1</v>
      </c>
      <c r="U176" s="111">
        <f t="shared" si="206"/>
        <v>9</v>
      </c>
      <c r="V176" s="111">
        <v>252</v>
      </c>
      <c r="W176" s="110">
        <f t="shared" si="192"/>
        <v>1.003409735</v>
      </c>
      <c r="X176" s="103">
        <f t="shared" si="193"/>
        <v>3.3192143500000002</v>
      </c>
      <c r="Y176" s="103">
        <f t="shared" si="194"/>
        <v>0</v>
      </c>
      <c r="Z176" s="114" t="str">
        <f t="shared" si="202"/>
        <v>A+J=</v>
      </c>
      <c r="AA176" s="108">
        <f t="shared" si="203"/>
        <v>44306</v>
      </c>
      <c r="AB176" s="4"/>
      <c r="AD176" s="190">
        <f>[2]Plan1!$A235</f>
        <v>43952</v>
      </c>
      <c r="AE176" s="129" t="str">
        <f>[2]Plan1!$C235</f>
        <v>Dia do Trabalho</v>
      </c>
      <c r="AG176" s="119">
        <f t="shared" si="219"/>
        <v>5</v>
      </c>
      <c r="AH176" s="121">
        <f t="shared" si="218"/>
        <v>44275</v>
      </c>
      <c r="AI176" s="121">
        <f t="shared" si="213"/>
        <v>44274</v>
      </c>
      <c r="AJ176" s="121">
        <f t="shared" si="214"/>
        <v>44277</v>
      </c>
      <c r="AK176" s="121">
        <f t="shared" si="215"/>
        <v>44306</v>
      </c>
      <c r="AL176" s="119">
        <f t="shared" si="216"/>
        <v>20</v>
      </c>
      <c r="AM176" s="121">
        <f t="shared" si="220"/>
        <v>44279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195"/>
        <v>44291</v>
      </c>
      <c r="B177" s="103">
        <f t="shared" si="188"/>
        <v>976.77150844000005</v>
      </c>
      <c r="C177" s="103">
        <f t="shared" si="200"/>
        <v>866.79430382999999</v>
      </c>
      <c r="D177" s="104">
        <f t="shared" si="196"/>
        <v>958.84400000000005</v>
      </c>
      <c r="E177" s="105">
        <f t="shared" si="207"/>
        <v>983.06299999999999</v>
      </c>
      <c r="F177" s="106">
        <f t="shared" si="208"/>
        <v>44249</v>
      </c>
      <c r="G177" s="107">
        <f t="shared" si="189"/>
        <v>2.525854049250964E-2</v>
      </c>
      <c r="H177" s="108">
        <f t="shared" si="201"/>
        <v>44306</v>
      </c>
      <c r="I177" s="108">
        <f t="shared" si="190"/>
        <v>44306</v>
      </c>
      <c r="J177" s="109">
        <f t="shared" si="197"/>
        <v>20</v>
      </c>
      <c r="K177" s="109">
        <f t="shared" si="217"/>
        <v>9</v>
      </c>
      <c r="L177" s="8">
        <f t="shared" si="198"/>
        <v>1.0112884</v>
      </c>
      <c r="M177" s="110">
        <f t="shared" si="210"/>
        <v>1.02576709</v>
      </c>
      <c r="N177" s="110">
        <f t="shared" si="205"/>
        <v>1.1105128796356523</v>
      </c>
      <c r="O177" s="103">
        <f t="shared" si="209"/>
        <v>1.1230487899999999</v>
      </c>
      <c r="P177" s="103">
        <f t="shared" si="191"/>
        <v>973.45229409000001</v>
      </c>
      <c r="Q177" s="11">
        <f t="shared" si="204"/>
        <v>0</v>
      </c>
      <c r="R177" s="30">
        <f t="shared" si="211"/>
        <v>0</v>
      </c>
      <c r="S177" s="103">
        <f t="shared" si="212"/>
        <v>0</v>
      </c>
      <c r="T177" s="113">
        <f t="shared" si="199"/>
        <v>0.1</v>
      </c>
      <c r="U177" s="111">
        <f t="shared" si="206"/>
        <v>9</v>
      </c>
      <c r="V177" s="111">
        <v>252</v>
      </c>
      <c r="W177" s="110">
        <f t="shared" si="192"/>
        <v>1.003409735</v>
      </c>
      <c r="X177" s="103">
        <f t="shared" si="193"/>
        <v>3.3192143500000002</v>
      </c>
      <c r="Y177" s="103">
        <f t="shared" si="194"/>
        <v>0</v>
      </c>
      <c r="Z177" s="114" t="str">
        <f t="shared" si="202"/>
        <v>A+J=</v>
      </c>
      <c r="AA177" s="108">
        <f t="shared" si="203"/>
        <v>44306</v>
      </c>
      <c r="AB177" s="4"/>
      <c r="AD177" s="190">
        <f>[2]Plan1!$A236</f>
        <v>43993</v>
      </c>
      <c r="AE177" s="129" t="str">
        <f>[2]Plan1!$C236</f>
        <v>Corpus Christi</v>
      </c>
      <c r="AG177" s="119">
        <f t="shared" si="219"/>
        <v>6</v>
      </c>
      <c r="AH177" s="121">
        <f t="shared" si="218"/>
        <v>44306</v>
      </c>
      <c r="AI177" s="121">
        <f t="shared" si="213"/>
        <v>44305</v>
      </c>
      <c r="AJ177" s="121">
        <f t="shared" si="214"/>
        <v>44306</v>
      </c>
      <c r="AK177" s="121">
        <f t="shared" si="215"/>
        <v>44336</v>
      </c>
      <c r="AL177" s="119">
        <f t="shared" si="216"/>
        <v>21</v>
      </c>
      <c r="AM177" s="121">
        <f t="shared" si="220"/>
        <v>44308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195"/>
        <v>44292</v>
      </c>
      <c r="B178" s="103">
        <f t="shared" si="188"/>
        <v>978.36050140000009</v>
      </c>
      <c r="C178" s="103">
        <f t="shared" si="200"/>
        <v>866.79430382999999</v>
      </c>
      <c r="D178" s="104">
        <f t="shared" si="196"/>
        <v>958.84400000000005</v>
      </c>
      <c r="E178" s="105">
        <f t="shared" si="207"/>
        <v>983.06299999999999</v>
      </c>
      <c r="F178" s="106">
        <f t="shared" si="208"/>
        <v>44249</v>
      </c>
      <c r="G178" s="107">
        <f t="shared" si="189"/>
        <v>2.525854049250964E-2</v>
      </c>
      <c r="H178" s="108">
        <f t="shared" si="201"/>
        <v>44306</v>
      </c>
      <c r="I178" s="108">
        <f t="shared" si="190"/>
        <v>44306</v>
      </c>
      <c r="J178" s="109">
        <f t="shared" si="197"/>
        <v>20</v>
      </c>
      <c r="K178" s="109">
        <f t="shared" si="217"/>
        <v>10</v>
      </c>
      <c r="L178" s="8">
        <f t="shared" si="198"/>
        <v>1.0125505100000001</v>
      </c>
      <c r="M178" s="110">
        <f t="shared" si="210"/>
        <v>1.02576709</v>
      </c>
      <c r="N178" s="110">
        <f t="shared" si="205"/>
        <v>1.1105128796356523</v>
      </c>
      <c r="O178" s="103">
        <f t="shared" si="209"/>
        <v>1.1244503800000001</v>
      </c>
      <c r="P178" s="103">
        <f t="shared" si="191"/>
        <v>974.66718432000005</v>
      </c>
      <c r="Q178" s="11">
        <f t="shared" si="204"/>
        <v>0</v>
      </c>
      <c r="R178" s="30">
        <f t="shared" si="211"/>
        <v>0</v>
      </c>
      <c r="S178" s="103">
        <f t="shared" si="212"/>
        <v>0</v>
      </c>
      <c r="T178" s="113">
        <f t="shared" si="199"/>
        <v>0.1</v>
      </c>
      <c r="U178" s="111">
        <f t="shared" si="206"/>
        <v>10</v>
      </c>
      <c r="V178" s="111">
        <v>252</v>
      </c>
      <c r="W178" s="110">
        <f t="shared" si="192"/>
        <v>1.003789311</v>
      </c>
      <c r="X178" s="103">
        <f t="shared" si="193"/>
        <v>3.6933170799999999</v>
      </c>
      <c r="Y178" s="103">
        <f t="shared" si="194"/>
        <v>0</v>
      </c>
      <c r="Z178" s="114" t="str">
        <f t="shared" si="202"/>
        <v>A+J=</v>
      </c>
      <c r="AA178" s="108">
        <f t="shared" si="203"/>
        <v>44306</v>
      </c>
      <c r="AB178" s="4"/>
      <c r="AD178" s="190">
        <f>[2]Plan1!$A237</f>
        <v>44081</v>
      </c>
      <c r="AE178" s="129" t="str">
        <f>[2]Plan1!$C237</f>
        <v>Independência do Brasil</v>
      </c>
      <c r="AG178" s="119">
        <f t="shared" si="219"/>
        <v>7</v>
      </c>
      <c r="AH178" s="121">
        <f t="shared" si="218"/>
        <v>44336</v>
      </c>
      <c r="AI178" s="121">
        <f t="shared" si="213"/>
        <v>44335</v>
      </c>
      <c r="AJ178" s="121">
        <f t="shared" si="214"/>
        <v>44336</v>
      </c>
      <c r="AK178" s="121">
        <f t="shared" si="215"/>
        <v>44368</v>
      </c>
      <c r="AL178" s="119">
        <f t="shared" si="216"/>
        <v>21</v>
      </c>
      <c r="AM178" s="121">
        <f t="shared" si="220"/>
        <v>44340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195"/>
        <v>44293</v>
      </c>
      <c r="B179" s="103">
        <f t="shared" si="188"/>
        <v>979.95207167000001</v>
      </c>
      <c r="C179" s="103">
        <f t="shared" si="200"/>
        <v>866.79430382999999</v>
      </c>
      <c r="D179" s="104">
        <f t="shared" si="196"/>
        <v>958.84400000000005</v>
      </c>
      <c r="E179" s="105">
        <f t="shared" si="207"/>
        <v>983.06299999999999</v>
      </c>
      <c r="F179" s="106">
        <f t="shared" si="208"/>
        <v>44249</v>
      </c>
      <c r="G179" s="107">
        <f t="shared" si="189"/>
        <v>2.525854049250964E-2</v>
      </c>
      <c r="H179" s="108">
        <f t="shared" si="201"/>
        <v>44306</v>
      </c>
      <c r="I179" s="108">
        <f t="shared" si="190"/>
        <v>44306</v>
      </c>
      <c r="J179" s="109">
        <f t="shared" si="197"/>
        <v>20</v>
      </c>
      <c r="K179" s="109">
        <f t="shared" si="217"/>
        <v>11</v>
      </c>
      <c r="L179" s="8">
        <f t="shared" si="198"/>
        <v>1.0138141899999999</v>
      </c>
      <c r="M179" s="110">
        <f t="shared" si="210"/>
        <v>1.02576709</v>
      </c>
      <c r="N179" s="110">
        <f t="shared" si="205"/>
        <v>1.1105128796356523</v>
      </c>
      <c r="O179" s="103">
        <f t="shared" si="209"/>
        <v>1.1258537099999999</v>
      </c>
      <c r="P179" s="103">
        <f t="shared" si="191"/>
        <v>975.88358276999998</v>
      </c>
      <c r="Q179" s="11">
        <f t="shared" si="204"/>
        <v>0</v>
      </c>
      <c r="R179" s="30">
        <f t="shared" si="211"/>
        <v>0</v>
      </c>
      <c r="S179" s="103">
        <f t="shared" si="212"/>
        <v>0</v>
      </c>
      <c r="T179" s="113">
        <f t="shared" si="199"/>
        <v>0.1</v>
      </c>
      <c r="U179" s="111">
        <f t="shared" si="206"/>
        <v>11</v>
      </c>
      <c r="V179" s="111">
        <v>252</v>
      </c>
      <c r="W179" s="110">
        <f t="shared" si="192"/>
        <v>1.004169031</v>
      </c>
      <c r="X179" s="103">
        <f t="shared" si="193"/>
        <v>4.0684889000000002</v>
      </c>
      <c r="Y179" s="103">
        <f t="shared" si="194"/>
        <v>0</v>
      </c>
      <c r="Z179" s="114" t="str">
        <f t="shared" si="202"/>
        <v>A+J=</v>
      </c>
      <c r="AA179" s="108">
        <f t="shared" si="203"/>
        <v>44306</v>
      </c>
      <c r="AB179" s="4"/>
      <c r="AD179" s="190">
        <f>[2]Plan1!$A238</f>
        <v>44116</v>
      </c>
      <c r="AE179" s="129" t="str">
        <f>[2]Plan1!$C238</f>
        <v>Nossa Sr.a Aparecida - Padroeira do Brasil</v>
      </c>
      <c r="AG179" s="119">
        <f t="shared" si="219"/>
        <v>8</v>
      </c>
      <c r="AH179" s="121">
        <f t="shared" si="218"/>
        <v>44367</v>
      </c>
      <c r="AI179" s="121">
        <f t="shared" si="213"/>
        <v>44365</v>
      </c>
      <c r="AJ179" s="121">
        <f t="shared" si="214"/>
        <v>44368</v>
      </c>
      <c r="AK179" s="121">
        <f t="shared" si="215"/>
        <v>44397</v>
      </c>
      <c r="AL179" s="119">
        <f t="shared" si="216"/>
        <v>21</v>
      </c>
      <c r="AM179" s="121">
        <f t="shared" si="220"/>
        <v>44370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195"/>
        <v>44294</v>
      </c>
      <c r="B180" s="103">
        <f t="shared" si="188"/>
        <v>981.54623893000007</v>
      </c>
      <c r="C180" s="103">
        <f t="shared" si="200"/>
        <v>866.79430382999999</v>
      </c>
      <c r="D180" s="104">
        <f t="shared" si="196"/>
        <v>958.84400000000005</v>
      </c>
      <c r="E180" s="105">
        <f t="shared" si="207"/>
        <v>983.06299999999999</v>
      </c>
      <c r="F180" s="106">
        <f t="shared" si="208"/>
        <v>44249</v>
      </c>
      <c r="G180" s="107">
        <f t="shared" si="189"/>
        <v>2.525854049250964E-2</v>
      </c>
      <c r="H180" s="108">
        <f t="shared" si="201"/>
        <v>44306</v>
      </c>
      <c r="I180" s="108">
        <f t="shared" si="190"/>
        <v>44306</v>
      </c>
      <c r="J180" s="109">
        <f t="shared" si="197"/>
        <v>20</v>
      </c>
      <c r="K180" s="109">
        <f t="shared" si="217"/>
        <v>12</v>
      </c>
      <c r="L180" s="8">
        <f t="shared" si="198"/>
        <v>1.01507945</v>
      </c>
      <c r="M180" s="110">
        <f t="shared" si="210"/>
        <v>1.02576709</v>
      </c>
      <c r="N180" s="110">
        <f t="shared" si="205"/>
        <v>1.1105128796356523</v>
      </c>
      <c r="O180" s="103">
        <f t="shared" si="209"/>
        <v>1.1272587999999999</v>
      </c>
      <c r="P180" s="103">
        <f t="shared" si="191"/>
        <v>977.10150678000002</v>
      </c>
      <c r="Q180" s="11">
        <f t="shared" si="204"/>
        <v>0</v>
      </c>
      <c r="R180" s="30">
        <f t="shared" si="211"/>
        <v>0</v>
      </c>
      <c r="S180" s="103">
        <f t="shared" si="212"/>
        <v>0</v>
      </c>
      <c r="T180" s="113">
        <f t="shared" si="199"/>
        <v>0.1</v>
      </c>
      <c r="U180" s="111">
        <f t="shared" si="206"/>
        <v>12</v>
      </c>
      <c r="V180" s="111">
        <v>252</v>
      </c>
      <c r="W180" s="110">
        <f t="shared" si="192"/>
        <v>1.0045488950000001</v>
      </c>
      <c r="X180" s="103">
        <f t="shared" si="193"/>
        <v>4.4447321500000001</v>
      </c>
      <c r="Y180" s="103">
        <f t="shared" si="194"/>
        <v>0</v>
      </c>
      <c r="Z180" s="114" t="str">
        <f t="shared" si="202"/>
        <v>A+J=</v>
      </c>
      <c r="AA180" s="108">
        <f t="shared" si="203"/>
        <v>44306</v>
      </c>
      <c r="AB180" s="4"/>
      <c r="AD180" s="190">
        <f>[2]Plan1!$A239</f>
        <v>44137</v>
      </c>
      <c r="AE180" s="129" t="str">
        <f>[2]Plan1!$C239</f>
        <v>Finados</v>
      </c>
      <c r="AG180" s="119">
        <f t="shared" si="219"/>
        <v>9</v>
      </c>
      <c r="AH180" s="121">
        <f t="shared" si="218"/>
        <v>44397</v>
      </c>
      <c r="AI180" s="121">
        <f t="shared" si="213"/>
        <v>44396</v>
      </c>
      <c r="AJ180" s="121">
        <f t="shared" si="214"/>
        <v>44397</v>
      </c>
      <c r="AK180" s="121">
        <f t="shared" si="215"/>
        <v>44428</v>
      </c>
      <c r="AL180" s="119">
        <f t="shared" si="216"/>
        <v>23</v>
      </c>
      <c r="AM180" s="121">
        <f t="shared" si="220"/>
        <v>44399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195"/>
        <v>44295</v>
      </c>
      <c r="B181" s="103">
        <f t="shared" si="188"/>
        <v>983.14299575000007</v>
      </c>
      <c r="C181" s="103">
        <f t="shared" si="200"/>
        <v>866.79430382999999</v>
      </c>
      <c r="D181" s="104">
        <f t="shared" si="196"/>
        <v>958.84400000000005</v>
      </c>
      <c r="E181" s="105">
        <f t="shared" si="207"/>
        <v>983.06299999999999</v>
      </c>
      <c r="F181" s="106">
        <f t="shared" si="208"/>
        <v>44249</v>
      </c>
      <c r="G181" s="107">
        <f t="shared" si="189"/>
        <v>2.525854049250964E-2</v>
      </c>
      <c r="H181" s="108">
        <f t="shared" si="201"/>
        <v>44306</v>
      </c>
      <c r="I181" s="108">
        <f t="shared" si="190"/>
        <v>44306</v>
      </c>
      <c r="J181" s="109">
        <f t="shared" si="197"/>
        <v>20</v>
      </c>
      <c r="K181" s="109">
        <f t="shared" si="217"/>
        <v>13</v>
      </c>
      <c r="L181" s="8">
        <f t="shared" si="198"/>
        <v>1.01634629</v>
      </c>
      <c r="M181" s="110">
        <f t="shared" si="210"/>
        <v>1.02576709</v>
      </c>
      <c r="N181" s="110">
        <f t="shared" si="205"/>
        <v>1.1105128796356523</v>
      </c>
      <c r="O181" s="103">
        <f t="shared" si="209"/>
        <v>1.1286656399999999</v>
      </c>
      <c r="P181" s="103">
        <f t="shared" si="191"/>
        <v>978.32094768000002</v>
      </c>
      <c r="Q181" s="11">
        <f t="shared" si="204"/>
        <v>0</v>
      </c>
      <c r="R181" s="30">
        <f t="shared" si="211"/>
        <v>0</v>
      </c>
      <c r="S181" s="103">
        <f t="shared" si="212"/>
        <v>0</v>
      </c>
      <c r="T181" s="113">
        <f t="shared" si="199"/>
        <v>0.1</v>
      </c>
      <c r="U181" s="111">
        <f t="shared" si="206"/>
        <v>13</v>
      </c>
      <c r="V181" s="111">
        <v>252</v>
      </c>
      <c r="W181" s="110">
        <f t="shared" si="192"/>
        <v>1.0049289020000001</v>
      </c>
      <c r="X181" s="103">
        <f t="shared" si="193"/>
        <v>4.8220480700000001</v>
      </c>
      <c r="Y181" s="103">
        <f t="shared" si="194"/>
        <v>0</v>
      </c>
      <c r="Z181" s="114" t="str">
        <f t="shared" si="202"/>
        <v>A+J=</v>
      </c>
      <c r="AA181" s="108">
        <f t="shared" si="203"/>
        <v>44306</v>
      </c>
      <c r="AB181" s="4"/>
      <c r="AD181" s="190">
        <f>[2]Plan1!$A240</f>
        <v>44150</v>
      </c>
      <c r="AE181" s="129" t="str">
        <f>[2]Plan1!$C240</f>
        <v>Proclamação da República</v>
      </c>
      <c r="AG181" s="119">
        <f t="shared" si="219"/>
        <v>10</v>
      </c>
      <c r="AH181" s="121">
        <f t="shared" si="218"/>
        <v>44428</v>
      </c>
      <c r="AI181" s="121">
        <f t="shared" si="213"/>
        <v>44427</v>
      </c>
      <c r="AJ181" s="121">
        <f t="shared" si="214"/>
        <v>44428</v>
      </c>
      <c r="AK181" s="121">
        <f t="shared" si="215"/>
        <v>44459</v>
      </c>
      <c r="AL181" s="119">
        <f t="shared" si="216"/>
        <v>20</v>
      </c>
      <c r="AM181" s="121">
        <f t="shared" si="220"/>
        <v>44432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195"/>
        <v>44296</v>
      </c>
      <c r="B182" s="103">
        <f t="shared" si="188"/>
        <v>984.74235406000003</v>
      </c>
      <c r="C182" s="103">
        <f t="shared" si="200"/>
        <v>866.79430382999999</v>
      </c>
      <c r="D182" s="104">
        <f t="shared" si="196"/>
        <v>958.84400000000005</v>
      </c>
      <c r="E182" s="105">
        <f t="shared" si="207"/>
        <v>983.06299999999999</v>
      </c>
      <c r="F182" s="106">
        <f t="shared" si="208"/>
        <v>44249</v>
      </c>
      <c r="G182" s="107">
        <f t="shared" si="189"/>
        <v>2.525854049250964E-2</v>
      </c>
      <c r="H182" s="108">
        <f t="shared" si="201"/>
        <v>44306</v>
      </c>
      <c r="I182" s="108">
        <f t="shared" si="190"/>
        <v>44306</v>
      </c>
      <c r="J182" s="109">
        <f t="shared" si="197"/>
        <v>20</v>
      </c>
      <c r="K182" s="109">
        <f t="shared" si="217"/>
        <v>14</v>
      </c>
      <c r="L182" s="8">
        <f t="shared" si="198"/>
        <v>1.0176147099999999</v>
      </c>
      <c r="M182" s="110">
        <f t="shared" si="210"/>
        <v>1.02576709</v>
      </c>
      <c r="N182" s="110">
        <f t="shared" si="205"/>
        <v>1.1105128796356523</v>
      </c>
      <c r="O182" s="103">
        <f t="shared" si="209"/>
        <v>1.1300742399999999</v>
      </c>
      <c r="P182" s="103">
        <f t="shared" si="191"/>
        <v>979.54191413000001</v>
      </c>
      <c r="Q182" s="11">
        <f t="shared" si="204"/>
        <v>0</v>
      </c>
      <c r="R182" s="30">
        <f t="shared" si="211"/>
        <v>0</v>
      </c>
      <c r="S182" s="103">
        <f t="shared" si="212"/>
        <v>0</v>
      </c>
      <c r="T182" s="113">
        <f t="shared" si="199"/>
        <v>0.1</v>
      </c>
      <c r="U182" s="111">
        <f t="shared" si="206"/>
        <v>14</v>
      </c>
      <c r="V182" s="111">
        <v>252</v>
      </c>
      <c r="W182" s="110">
        <f t="shared" si="192"/>
        <v>1.005309053</v>
      </c>
      <c r="X182" s="103">
        <f t="shared" si="193"/>
        <v>5.2004399299999999</v>
      </c>
      <c r="Y182" s="103">
        <f t="shared" si="194"/>
        <v>0</v>
      </c>
      <c r="Z182" s="114" t="str">
        <f t="shared" si="202"/>
        <v>A+J=</v>
      </c>
      <c r="AA182" s="108">
        <f t="shared" si="203"/>
        <v>44306</v>
      </c>
      <c r="AB182" s="4"/>
      <c r="AD182" s="190">
        <f>[2]Plan1!$A241</f>
        <v>44190</v>
      </c>
      <c r="AE182" s="129" t="str">
        <f>[2]Plan1!$C241</f>
        <v>Natal</v>
      </c>
      <c r="AG182" s="119">
        <f t="shared" si="219"/>
        <v>11</v>
      </c>
      <c r="AH182" s="121">
        <f t="shared" si="218"/>
        <v>44459</v>
      </c>
      <c r="AI182" s="121">
        <f t="shared" si="213"/>
        <v>44456</v>
      </c>
      <c r="AJ182" s="121">
        <f t="shared" si="214"/>
        <v>44459</v>
      </c>
      <c r="AK182" s="121">
        <f t="shared" si="215"/>
        <v>44489</v>
      </c>
      <c r="AL182" s="119">
        <f t="shared" si="216"/>
        <v>21</v>
      </c>
      <c r="AM182" s="121">
        <f t="shared" si="220"/>
        <v>44461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195"/>
        <v>44297</v>
      </c>
      <c r="B183" s="103">
        <f t="shared" si="188"/>
        <v>984.74235406000003</v>
      </c>
      <c r="C183" s="103">
        <f t="shared" si="200"/>
        <v>866.79430382999999</v>
      </c>
      <c r="D183" s="104">
        <f t="shared" si="196"/>
        <v>958.84400000000005</v>
      </c>
      <c r="E183" s="105">
        <f t="shared" si="207"/>
        <v>983.06299999999999</v>
      </c>
      <c r="F183" s="106">
        <f t="shared" si="208"/>
        <v>44249</v>
      </c>
      <c r="G183" s="107">
        <f t="shared" si="189"/>
        <v>2.525854049250964E-2</v>
      </c>
      <c r="H183" s="108">
        <f t="shared" si="201"/>
        <v>44306</v>
      </c>
      <c r="I183" s="108">
        <f t="shared" si="190"/>
        <v>44306</v>
      </c>
      <c r="J183" s="109">
        <f t="shared" si="197"/>
        <v>20</v>
      </c>
      <c r="K183" s="109">
        <f t="shared" si="217"/>
        <v>14</v>
      </c>
      <c r="L183" s="8">
        <f t="shared" si="198"/>
        <v>1.0176147099999999</v>
      </c>
      <c r="M183" s="110">
        <f t="shared" si="210"/>
        <v>1.02576709</v>
      </c>
      <c r="N183" s="110">
        <f t="shared" si="205"/>
        <v>1.1105128796356523</v>
      </c>
      <c r="O183" s="103">
        <f t="shared" si="209"/>
        <v>1.1300742399999999</v>
      </c>
      <c r="P183" s="103">
        <f t="shared" si="191"/>
        <v>979.54191413000001</v>
      </c>
      <c r="Q183" s="11">
        <f t="shared" si="204"/>
        <v>0</v>
      </c>
      <c r="R183" s="30">
        <f t="shared" si="211"/>
        <v>0</v>
      </c>
      <c r="S183" s="103">
        <f t="shared" si="212"/>
        <v>0</v>
      </c>
      <c r="T183" s="113">
        <f t="shared" si="199"/>
        <v>0.1</v>
      </c>
      <c r="U183" s="111">
        <f t="shared" si="206"/>
        <v>14</v>
      </c>
      <c r="V183" s="111">
        <v>252</v>
      </c>
      <c r="W183" s="110">
        <f t="shared" si="192"/>
        <v>1.005309053</v>
      </c>
      <c r="X183" s="103">
        <f t="shared" si="193"/>
        <v>5.2004399299999999</v>
      </c>
      <c r="Y183" s="103">
        <f t="shared" si="194"/>
        <v>0</v>
      </c>
      <c r="Z183" s="114" t="str">
        <f t="shared" si="202"/>
        <v>A+J=</v>
      </c>
      <c r="AA183" s="108">
        <f t="shared" si="203"/>
        <v>44306</v>
      </c>
      <c r="AB183" s="4"/>
      <c r="AD183" s="190">
        <f>[2]Plan1!$A242</f>
        <v>44197</v>
      </c>
      <c r="AE183" s="129" t="str">
        <f>[2]Plan1!$C242</f>
        <v>Confraternização Universal</v>
      </c>
      <c r="AG183" s="119">
        <f t="shared" si="219"/>
        <v>12</v>
      </c>
      <c r="AH183" s="121">
        <f t="shared" si="218"/>
        <v>44489</v>
      </c>
      <c r="AI183" s="121">
        <f t="shared" si="213"/>
        <v>44488</v>
      </c>
      <c r="AJ183" s="121">
        <f t="shared" si="214"/>
        <v>44489</v>
      </c>
      <c r="AK183" s="121">
        <f t="shared" si="215"/>
        <v>44522</v>
      </c>
      <c r="AL183" s="119">
        <f t="shared" si="216"/>
        <v>21</v>
      </c>
      <c r="AM183" s="121">
        <f t="shared" si="220"/>
        <v>44491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195"/>
        <v>44298</v>
      </c>
      <c r="B184" s="103">
        <f t="shared" si="188"/>
        <v>984.74235406000003</v>
      </c>
      <c r="C184" s="103">
        <f t="shared" si="200"/>
        <v>866.79430382999999</v>
      </c>
      <c r="D184" s="104">
        <f t="shared" si="196"/>
        <v>958.84400000000005</v>
      </c>
      <c r="E184" s="105">
        <f t="shared" si="207"/>
        <v>983.06299999999999</v>
      </c>
      <c r="F184" s="106">
        <f t="shared" si="208"/>
        <v>44249</v>
      </c>
      <c r="G184" s="107">
        <f t="shared" si="189"/>
        <v>2.525854049250964E-2</v>
      </c>
      <c r="H184" s="108">
        <f t="shared" si="201"/>
        <v>44306</v>
      </c>
      <c r="I184" s="108">
        <f t="shared" si="190"/>
        <v>44306</v>
      </c>
      <c r="J184" s="109">
        <f t="shared" si="197"/>
        <v>20</v>
      </c>
      <c r="K184" s="109">
        <f t="shared" si="217"/>
        <v>14</v>
      </c>
      <c r="L184" s="8">
        <f t="shared" si="198"/>
        <v>1.0176147099999999</v>
      </c>
      <c r="M184" s="110">
        <f t="shared" si="210"/>
        <v>1.02576709</v>
      </c>
      <c r="N184" s="110">
        <f t="shared" si="205"/>
        <v>1.1105128796356523</v>
      </c>
      <c r="O184" s="103">
        <f t="shared" si="209"/>
        <v>1.1300742399999999</v>
      </c>
      <c r="P184" s="103">
        <f t="shared" si="191"/>
        <v>979.54191413000001</v>
      </c>
      <c r="Q184" s="11">
        <f t="shared" si="204"/>
        <v>0</v>
      </c>
      <c r="R184" s="30">
        <f t="shared" si="211"/>
        <v>0</v>
      </c>
      <c r="S184" s="103">
        <f t="shared" si="212"/>
        <v>0</v>
      </c>
      <c r="T184" s="113">
        <f t="shared" si="199"/>
        <v>0.1</v>
      </c>
      <c r="U184" s="111">
        <f t="shared" si="206"/>
        <v>14</v>
      </c>
      <c r="V184" s="111">
        <v>252</v>
      </c>
      <c r="W184" s="110">
        <f t="shared" si="192"/>
        <v>1.005309053</v>
      </c>
      <c r="X184" s="103">
        <f t="shared" si="193"/>
        <v>5.2004399299999999</v>
      </c>
      <c r="Y184" s="103">
        <f t="shared" si="194"/>
        <v>0</v>
      </c>
      <c r="Z184" s="114" t="str">
        <f t="shared" si="202"/>
        <v>A+J=</v>
      </c>
      <c r="AA184" s="108">
        <f t="shared" si="203"/>
        <v>44306</v>
      </c>
      <c r="AB184" s="4"/>
      <c r="AD184" s="190">
        <f>[2]Plan1!$A243</f>
        <v>44242</v>
      </c>
      <c r="AE184" s="129" t="str">
        <f>[2]Plan1!$C243</f>
        <v>Carnaval</v>
      </c>
      <c r="AG184" s="119">
        <f t="shared" si="219"/>
        <v>13</v>
      </c>
      <c r="AH184" s="121">
        <f t="shared" si="218"/>
        <v>44520</v>
      </c>
      <c r="AI184" s="121">
        <f t="shared" si="213"/>
        <v>44519</v>
      </c>
      <c r="AJ184" s="121">
        <f t="shared" si="214"/>
        <v>44522</v>
      </c>
      <c r="AK184" s="121">
        <f t="shared" si="215"/>
        <v>44550</v>
      </c>
      <c r="AL184" s="119">
        <f t="shared" si="216"/>
        <v>20</v>
      </c>
      <c r="AM184" s="121">
        <f t="shared" si="220"/>
        <v>44524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195"/>
        <v>44299</v>
      </c>
      <c r="B185" s="103">
        <f t="shared" si="188"/>
        <v>986.34430743999997</v>
      </c>
      <c r="C185" s="103">
        <f t="shared" si="200"/>
        <v>866.79430382999999</v>
      </c>
      <c r="D185" s="104">
        <f t="shared" si="196"/>
        <v>958.84400000000005</v>
      </c>
      <c r="E185" s="105">
        <f t="shared" si="207"/>
        <v>983.06299999999999</v>
      </c>
      <c r="F185" s="106">
        <f t="shared" si="208"/>
        <v>44249</v>
      </c>
      <c r="G185" s="107">
        <f t="shared" si="189"/>
        <v>2.525854049250964E-2</v>
      </c>
      <c r="H185" s="108">
        <f t="shared" si="201"/>
        <v>44306</v>
      </c>
      <c r="I185" s="108">
        <f t="shared" si="190"/>
        <v>44306</v>
      </c>
      <c r="J185" s="109">
        <f t="shared" si="197"/>
        <v>20</v>
      </c>
      <c r="K185" s="109">
        <f t="shared" si="217"/>
        <v>15</v>
      </c>
      <c r="L185" s="8">
        <f t="shared" si="198"/>
        <v>1.01888471</v>
      </c>
      <c r="M185" s="110">
        <f t="shared" si="210"/>
        <v>1.02576709</v>
      </c>
      <c r="N185" s="110">
        <f t="shared" si="205"/>
        <v>1.1105128796356523</v>
      </c>
      <c r="O185" s="103">
        <f t="shared" si="209"/>
        <v>1.1314845899999999</v>
      </c>
      <c r="P185" s="103">
        <f t="shared" si="191"/>
        <v>980.76439747999996</v>
      </c>
      <c r="Q185" s="11">
        <f t="shared" si="204"/>
        <v>0</v>
      </c>
      <c r="R185" s="30">
        <f t="shared" si="211"/>
        <v>0</v>
      </c>
      <c r="S185" s="103">
        <f t="shared" si="212"/>
        <v>0</v>
      </c>
      <c r="T185" s="113">
        <f t="shared" si="199"/>
        <v>0.1</v>
      </c>
      <c r="U185" s="111">
        <f t="shared" si="206"/>
        <v>15</v>
      </c>
      <c r="V185" s="111">
        <v>252</v>
      </c>
      <c r="W185" s="110">
        <f t="shared" si="192"/>
        <v>1.005689348</v>
      </c>
      <c r="X185" s="103">
        <f t="shared" si="193"/>
        <v>5.5799099600000002</v>
      </c>
      <c r="Y185" s="103">
        <f t="shared" si="194"/>
        <v>0</v>
      </c>
      <c r="Z185" s="114" t="str">
        <f t="shared" si="202"/>
        <v>A+J=</v>
      </c>
      <c r="AA185" s="108">
        <f t="shared" si="203"/>
        <v>44306</v>
      </c>
      <c r="AB185" s="4"/>
      <c r="AD185" s="190">
        <f>[2]Plan1!$A244</f>
        <v>44243</v>
      </c>
      <c r="AE185" s="129" t="str">
        <f>[2]Plan1!$C244</f>
        <v>Carnaval</v>
      </c>
      <c r="AG185" s="119">
        <f t="shared" si="219"/>
        <v>14</v>
      </c>
      <c r="AH185" s="121">
        <f t="shared" si="218"/>
        <v>44550</v>
      </c>
      <c r="AI185" s="121">
        <f t="shared" si="213"/>
        <v>44547</v>
      </c>
      <c r="AJ185" s="121">
        <f t="shared" si="214"/>
        <v>44550</v>
      </c>
      <c r="AK185" s="121">
        <f t="shared" si="215"/>
        <v>44581</v>
      </c>
      <c r="AL185" s="119">
        <f t="shared" si="216"/>
        <v>23</v>
      </c>
      <c r="AM185" s="121">
        <f t="shared" si="220"/>
        <v>44552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195"/>
        <v>44300</v>
      </c>
      <c r="B186" s="103">
        <f t="shared" si="188"/>
        <v>987.94887555999992</v>
      </c>
      <c r="C186" s="103">
        <f t="shared" si="200"/>
        <v>866.79430382999999</v>
      </c>
      <c r="D186" s="104">
        <f t="shared" si="196"/>
        <v>958.84400000000005</v>
      </c>
      <c r="E186" s="105">
        <f t="shared" si="207"/>
        <v>983.06299999999999</v>
      </c>
      <c r="F186" s="106">
        <f t="shared" si="208"/>
        <v>44249</v>
      </c>
      <c r="G186" s="107">
        <f t="shared" si="189"/>
        <v>2.525854049250964E-2</v>
      </c>
      <c r="H186" s="108">
        <f t="shared" si="201"/>
        <v>44306</v>
      </c>
      <c r="I186" s="108">
        <f t="shared" si="190"/>
        <v>44306</v>
      </c>
      <c r="J186" s="109">
        <f t="shared" si="197"/>
        <v>20</v>
      </c>
      <c r="K186" s="109">
        <f t="shared" si="217"/>
        <v>16</v>
      </c>
      <c r="L186" s="8">
        <f t="shared" si="198"/>
        <v>1.0201563</v>
      </c>
      <c r="M186" s="110">
        <f t="shared" si="210"/>
        <v>1.02576709</v>
      </c>
      <c r="N186" s="110">
        <f t="shared" si="205"/>
        <v>1.1105128796356523</v>
      </c>
      <c r="O186" s="103">
        <f t="shared" si="209"/>
        <v>1.13289671</v>
      </c>
      <c r="P186" s="103">
        <f t="shared" si="191"/>
        <v>981.98841504999996</v>
      </c>
      <c r="Q186" s="11">
        <f t="shared" si="204"/>
        <v>0</v>
      </c>
      <c r="R186" s="30">
        <f t="shared" si="211"/>
        <v>0</v>
      </c>
      <c r="S186" s="103">
        <f t="shared" si="212"/>
        <v>0</v>
      </c>
      <c r="T186" s="113">
        <f t="shared" si="199"/>
        <v>0.1</v>
      </c>
      <c r="U186" s="111">
        <f t="shared" si="206"/>
        <v>16</v>
      </c>
      <c r="V186" s="111">
        <v>252</v>
      </c>
      <c r="W186" s="110">
        <f t="shared" si="192"/>
        <v>1.0060697869999999</v>
      </c>
      <c r="X186" s="103">
        <f t="shared" si="193"/>
        <v>5.9604605099999999</v>
      </c>
      <c r="Y186" s="103">
        <f t="shared" si="194"/>
        <v>0</v>
      </c>
      <c r="Z186" s="114" t="str">
        <f t="shared" si="202"/>
        <v>A+J=</v>
      </c>
      <c r="AA186" s="108">
        <f t="shared" si="203"/>
        <v>44306</v>
      </c>
      <c r="AB186" s="4"/>
      <c r="AD186" s="190">
        <f>[2]Plan1!$A245</f>
        <v>44288</v>
      </c>
      <c r="AE186" s="129" t="str">
        <f>[2]Plan1!$C245</f>
        <v>Paixão de Cristo</v>
      </c>
      <c r="AG186" s="119">
        <f t="shared" si="219"/>
        <v>15</v>
      </c>
      <c r="AH186" s="121">
        <f t="shared" ref="AH186:AH249" si="221">EDATE(AH185,1)</f>
        <v>44581</v>
      </c>
      <c r="AI186" s="121">
        <f t="shared" si="213"/>
        <v>44580</v>
      </c>
      <c r="AJ186" s="121">
        <f t="shared" si="214"/>
        <v>44581</v>
      </c>
      <c r="AK186" s="121">
        <f t="shared" ref="AK186:AK249" si="222">AJ187</f>
        <v>44613</v>
      </c>
      <c r="AL186" s="119">
        <f t="shared" si="216"/>
        <v>22</v>
      </c>
      <c r="AM186" s="121">
        <f t="shared" si="220"/>
        <v>44585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195"/>
        <v>44301</v>
      </c>
      <c r="B187" s="103">
        <f t="shared" si="188"/>
        <v>989.55604327000003</v>
      </c>
      <c r="C187" s="103">
        <f t="shared" si="200"/>
        <v>866.79430382999999</v>
      </c>
      <c r="D187" s="104">
        <f t="shared" si="196"/>
        <v>958.84400000000005</v>
      </c>
      <c r="E187" s="105">
        <f t="shared" si="207"/>
        <v>983.06299999999999</v>
      </c>
      <c r="F187" s="106">
        <f t="shared" si="208"/>
        <v>44249</v>
      </c>
      <c r="G187" s="107">
        <f t="shared" si="189"/>
        <v>2.525854049250964E-2</v>
      </c>
      <c r="H187" s="108">
        <f t="shared" si="201"/>
        <v>44306</v>
      </c>
      <c r="I187" s="108">
        <f t="shared" si="190"/>
        <v>44306</v>
      </c>
      <c r="J187" s="109">
        <f t="shared" si="197"/>
        <v>20</v>
      </c>
      <c r="K187" s="109">
        <f t="shared" si="217"/>
        <v>17</v>
      </c>
      <c r="L187" s="8">
        <f t="shared" si="198"/>
        <v>1.02142947</v>
      </c>
      <c r="M187" s="110">
        <f t="shared" si="210"/>
        <v>1.02576709</v>
      </c>
      <c r="N187" s="110">
        <f t="shared" si="205"/>
        <v>1.1105128796356523</v>
      </c>
      <c r="O187" s="103">
        <f t="shared" si="209"/>
        <v>1.13431058</v>
      </c>
      <c r="P187" s="103">
        <f t="shared" si="191"/>
        <v>983.21394951000002</v>
      </c>
      <c r="Q187" s="11">
        <f t="shared" si="204"/>
        <v>0</v>
      </c>
      <c r="R187" s="30">
        <f t="shared" si="211"/>
        <v>0</v>
      </c>
      <c r="S187" s="103">
        <f t="shared" si="212"/>
        <v>0</v>
      </c>
      <c r="T187" s="113">
        <f t="shared" si="199"/>
        <v>0.1</v>
      </c>
      <c r="U187" s="111">
        <f t="shared" si="206"/>
        <v>17</v>
      </c>
      <c r="V187" s="111">
        <v>252</v>
      </c>
      <c r="W187" s="110">
        <f t="shared" si="192"/>
        <v>1.00645037</v>
      </c>
      <c r="X187" s="103">
        <f t="shared" si="193"/>
        <v>6.34209376</v>
      </c>
      <c r="Y187" s="103">
        <f t="shared" si="194"/>
        <v>0</v>
      </c>
      <c r="Z187" s="114" t="str">
        <f t="shared" si="202"/>
        <v>A+J=</v>
      </c>
      <c r="AA187" s="108">
        <f t="shared" si="203"/>
        <v>44306</v>
      </c>
      <c r="AB187" s="4"/>
      <c r="AD187" s="190">
        <f>[2]Plan1!$A246</f>
        <v>44307</v>
      </c>
      <c r="AE187" s="129" t="str">
        <f>[2]Plan1!$C246</f>
        <v>Tiradentes</v>
      </c>
      <c r="AG187" s="119">
        <f t="shared" si="219"/>
        <v>16</v>
      </c>
      <c r="AH187" s="121">
        <f t="shared" si="221"/>
        <v>44612</v>
      </c>
      <c r="AI187" s="121">
        <f t="shared" si="213"/>
        <v>44610</v>
      </c>
      <c r="AJ187" s="121">
        <f t="shared" si="214"/>
        <v>44613</v>
      </c>
      <c r="AK187" s="121">
        <f t="shared" si="222"/>
        <v>44641</v>
      </c>
      <c r="AL187" s="119">
        <f t="shared" si="216"/>
        <v>18</v>
      </c>
      <c r="AM187" s="121">
        <f t="shared" si="220"/>
        <v>44615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195"/>
        <v>44302</v>
      </c>
      <c r="B188" s="103">
        <f t="shared" si="188"/>
        <v>991.16582056999994</v>
      </c>
      <c r="C188" s="103">
        <f t="shared" si="200"/>
        <v>866.79430382999999</v>
      </c>
      <c r="D188" s="104">
        <f t="shared" si="196"/>
        <v>958.84400000000005</v>
      </c>
      <c r="E188" s="105">
        <f t="shared" si="207"/>
        <v>983.06299999999999</v>
      </c>
      <c r="F188" s="106">
        <f t="shared" si="208"/>
        <v>44249</v>
      </c>
      <c r="G188" s="107">
        <f t="shared" si="189"/>
        <v>2.525854049250964E-2</v>
      </c>
      <c r="H188" s="108">
        <f t="shared" si="201"/>
        <v>44306</v>
      </c>
      <c r="I188" s="108">
        <f t="shared" si="190"/>
        <v>44306</v>
      </c>
      <c r="J188" s="109">
        <f t="shared" si="197"/>
        <v>20</v>
      </c>
      <c r="K188" s="109">
        <f t="shared" si="217"/>
        <v>18</v>
      </c>
      <c r="L188" s="8">
        <f t="shared" si="198"/>
        <v>1.02270423</v>
      </c>
      <c r="M188" s="110">
        <f t="shared" si="210"/>
        <v>1.02576709</v>
      </c>
      <c r="N188" s="110">
        <f t="shared" si="205"/>
        <v>1.1105128796356523</v>
      </c>
      <c r="O188" s="103">
        <f t="shared" si="209"/>
        <v>1.1357262100000001</v>
      </c>
      <c r="P188" s="103">
        <f t="shared" si="191"/>
        <v>984.44100952999997</v>
      </c>
      <c r="Q188" s="11">
        <f t="shared" si="204"/>
        <v>0</v>
      </c>
      <c r="R188" s="30">
        <f t="shared" si="211"/>
        <v>0</v>
      </c>
      <c r="S188" s="103">
        <f t="shared" si="212"/>
        <v>0</v>
      </c>
      <c r="T188" s="113">
        <f t="shared" si="199"/>
        <v>0.1</v>
      </c>
      <c r="U188" s="111">
        <f t="shared" si="206"/>
        <v>18</v>
      </c>
      <c r="V188" s="111">
        <v>252</v>
      </c>
      <c r="W188" s="110">
        <f t="shared" si="192"/>
        <v>1.006831096</v>
      </c>
      <c r="X188" s="103">
        <f t="shared" si="193"/>
        <v>6.7248110399999996</v>
      </c>
      <c r="Y188" s="103">
        <f t="shared" si="194"/>
        <v>0</v>
      </c>
      <c r="Z188" s="114" t="str">
        <f t="shared" si="202"/>
        <v>A+J=</v>
      </c>
      <c r="AA188" s="108">
        <f t="shared" si="203"/>
        <v>44306</v>
      </c>
      <c r="AB188" s="4"/>
      <c r="AD188" s="190">
        <f>[2]Plan1!$A247</f>
        <v>44317</v>
      </c>
      <c r="AE188" s="129" t="str">
        <f>[2]Plan1!$C247</f>
        <v>Dia do Trabalho</v>
      </c>
      <c r="AG188" s="119">
        <f t="shared" si="219"/>
        <v>17</v>
      </c>
      <c r="AH188" s="121">
        <f t="shared" si="221"/>
        <v>44640</v>
      </c>
      <c r="AI188" s="121">
        <f t="shared" si="213"/>
        <v>44638</v>
      </c>
      <c r="AJ188" s="121">
        <f t="shared" si="214"/>
        <v>44641</v>
      </c>
      <c r="AK188" s="121">
        <f t="shared" si="222"/>
        <v>44671</v>
      </c>
      <c r="AL188" s="119">
        <f t="shared" si="216"/>
        <v>21</v>
      </c>
      <c r="AM188" s="121">
        <f t="shared" si="220"/>
        <v>44643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195"/>
        <v>44303</v>
      </c>
      <c r="B189" s="103">
        <f t="shared" si="188"/>
        <v>992.77823790000002</v>
      </c>
      <c r="C189" s="103">
        <f t="shared" si="200"/>
        <v>866.79430382999999</v>
      </c>
      <c r="D189" s="104">
        <f t="shared" si="196"/>
        <v>958.84400000000005</v>
      </c>
      <c r="E189" s="105">
        <f t="shared" si="207"/>
        <v>983.06299999999999</v>
      </c>
      <c r="F189" s="106">
        <f t="shared" si="208"/>
        <v>44249</v>
      </c>
      <c r="G189" s="107">
        <f t="shared" si="189"/>
        <v>2.525854049250964E-2</v>
      </c>
      <c r="H189" s="108">
        <f t="shared" si="201"/>
        <v>44306</v>
      </c>
      <c r="I189" s="108">
        <f t="shared" si="190"/>
        <v>44306</v>
      </c>
      <c r="J189" s="109">
        <f t="shared" si="197"/>
        <v>20</v>
      </c>
      <c r="K189" s="109">
        <f t="shared" si="217"/>
        <v>19</v>
      </c>
      <c r="L189" s="8">
        <f t="shared" si="198"/>
        <v>1.0239805900000001</v>
      </c>
      <c r="M189" s="110">
        <f t="shared" si="210"/>
        <v>1.02576709</v>
      </c>
      <c r="N189" s="110">
        <f t="shared" si="205"/>
        <v>1.1105128796356523</v>
      </c>
      <c r="O189" s="103">
        <f t="shared" si="209"/>
        <v>1.13714363</v>
      </c>
      <c r="P189" s="103">
        <f t="shared" si="191"/>
        <v>985.66962111999999</v>
      </c>
      <c r="Q189" s="11">
        <f t="shared" si="204"/>
        <v>0</v>
      </c>
      <c r="R189" s="30">
        <f t="shared" si="211"/>
        <v>0</v>
      </c>
      <c r="S189" s="103">
        <f t="shared" si="212"/>
        <v>0</v>
      </c>
      <c r="T189" s="113">
        <f t="shared" si="199"/>
        <v>0.1</v>
      </c>
      <c r="U189" s="111">
        <f t="shared" si="206"/>
        <v>19</v>
      </c>
      <c r="V189" s="111">
        <v>252</v>
      </c>
      <c r="W189" s="110">
        <f t="shared" si="192"/>
        <v>1.0072119669999999</v>
      </c>
      <c r="X189" s="103">
        <f t="shared" si="193"/>
        <v>7.1086167800000002</v>
      </c>
      <c r="Y189" s="103">
        <f t="shared" si="194"/>
        <v>0</v>
      </c>
      <c r="Z189" s="114" t="str">
        <f t="shared" si="202"/>
        <v>A+J=</v>
      </c>
      <c r="AA189" s="108">
        <f t="shared" si="203"/>
        <v>44306</v>
      </c>
      <c r="AB189" s="4"/>
      <c r="AD189" s="190">
        <f>[2]Plan1!$A248</f>
        <v>44350</v>
      </c>
      <c r="AE189" s="129" t="str">
        <f>[2]Plan1!$C248</f>
        <v>Corpus Christi</v>
      </c>
      <c r="AG189" s="119">
        <f t="shared" si="219"/>
        <v>18</v>
      </c>
      <c r="AH189" s="121">
        <f t="shared" si="221"/>
        <v>44671</v>
      </c>
      <c r="AI189" s="121">
        <f t="shared" si="213"/>
        <v>44670</v>
      </c>
      <c r="AJ189" s="121">
        <f t="shared" si="214"/>
        <v>44671</v>
      </c>
      <c r="AK189" s="121">
        <f t="shared" si="222"/>
        <v>44701</v>
      </c>
      <c r="AL189" s="119">
        <f t="shared" si="216"/>
        <v>21</v>
      </c>
      <c r="AM189" s="121">
        <f t="shared" si="220"/>
        <v>44673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195"/>
        <v>44304</v>
      </c>
      <c r="B190" s="103">
        <f t="shared" si="188"/>
        <v>992.77823790000002</v>
      </c>
      <c r="C190" s="103">
        <f t="shared" si="200"/>
        <v>866.79430382999999</v>
      </c>
      <c r="D190" s="104">
        <f t="shared" si="196"/>
        <v>958.84400000000005</v>
      </c>
      <c r="E190" s="105">
        <f t="shared" si="207"/>
        <v>983.06299999999999</v>
      </c>
      <c r="F190" s="106">
        <f t="shared" si="208"/>
        <v>44249</v>
      </c>
      <c r="G190" s="107">
        <f t="shared" si="189"/>
        <v>2.525854049250964E-2</v>
      </c>
      <c r="H190" s="108">
        <f t="shared" si="201"/>
        <v>44306</v>
      </c>
      <c r="I190" s="108">
        <f t="shared" si="190"/>
        <v>44306</v>
      </c>
      <c r="J190" s="109">
        <f t="shared" si="197"/>
        <v>20</v>
      </c>
      <c r="K190" s="109">
        <f t="shared" si="217"/>
        <v>19</v>
      </c>
      <c r="L190" s="8">
        <f t="shared" si="198"/>
        <v>1.0239805900000001</v>
      </c>
      <c r="M190" s="110">
        <f t="shared" si="210"/>
        <v>1.02576709</v>
      </c>
      <c r="N190" s="110">
        <f t="shared" si="205"/>
        <v>1.1105128796356523</v>
      </c>
      <c r="O190" s="103">
        <f t="shared" si="209"/>
        <v>1.13714363</v>
      </c>
      <c r="P190" s="103">
        <f t="shared" si="191"/>
        <v>985.66962111999999</v>
      </c>
      <c r="Q190" s="11">
        <f t="shared" si="204"/>
        <v>0</v>
      </c>
      <c r="R190" s="30">
        <f t="shared" si="211"/>
        <v>0</v>
      </c>
      <c r="S190" s="103">
        <f t="shared" si="212"/>
        <v>0</v>
      </c>
      <c r="T190" s="113">
        <f t="shared" si="199"/>
        <v>0.1</v>
      </c>
      <c r="U190" s="111">
        <f t="shared" si="206"/>
        <v>19</v>
      </c>
      <c r="V190" s="111">
        <v>252</v>
      </c>
      <c r="W190" s="110">
        <f t="shared" si="192"/>
        <v>1.0072119669999999</v>
      </c>
      <c r="X190" s="103">
        <f t="shared" si="193"/>
        <v>7.1086167800000002</v>
      </c>
      <c r="Y190" s="103">
        <f t="shared" si="194"/>
        <v>0</v>
      </c>
      <c r="Z190" s="114" t="str">
        <f t="shared" si="202"/>
        <v>A+J=</v>
      </c>
      <c r="AA190" s="108">
        <f t="shared" si="203"/>
        <v>44306</v>
      </c>
      <c r="AB190" s="4"/>
      <c r="AD190" s="190">
        <f>[2]Plan1!$A249</f>
        <v>44446</v>
      </c>
      <c r="AE190" s="129" t="str">
        <f>[2]Plan1!$C249</f>
        <v>Independência do Brasil</v>
      </c>
      <c r="AG190" s="119">
        <f t="shared" si="219"/>
        <v>19</v>
      </c>
      <c r="AH190" s="121">
        <f t="shared" si="221"/>
        <v>44701</v>
      </c>
      <c r="AI190" s="121">
        <f t="shared" si="213"/>
        <v>44700</v>
      </c>
      <c r="AJ190" s="121">
        <f t="shared" si="214"/>
        <v>44701</v>
      </c>
      <c r="AK190" s="121">
        <f t="shared" si="222"/>
        <v>44732</v>
      </c>
      <c r="AL190" s="119">
        <f t="shared" si="216"/>
        <v>20</v>
      </c>
      <c r="AM190" s="121">
        <f t="shared" si="220"/>
        <v>44705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195"/>
        <v>44305</v>
      </c>
      <c r="B191" s="103">
        <f t="shared" si="188"/>
        <v>992.77823790000002</v>
      </c>
      <c r="C191" s="103">
        <f t="shared" si="200"/>
        <v>866.79430382999999</v>
      </c>
      <c r="D191" s="104">
        <f t="shared" si="196"/>
        <v>958.84400000000005</v>
      </c>
      <c r="E191" s="105">
        <f t="shared" si="207"/>
        <v>983.06299999999999</v>
      </c>
      <c r="F191" s="106">
        <f t="shared" si="208"/>
        <v>44249</v>
      </c>
      <c r="G191" s="107">
        <f t="shared" si="189"/>
        <v>2.525854049250964E-2</v>
      </c>
      <c r="H191" s="108">
        <f t="shared" si="201"/>
        <v>44306</v>
      </c>
      <c r="I191" s="108">
        <f t="shared" si="190"/>
        <v>44306</v>
      </c>
      <c r="J191" s="109">
        <f t="shared" si="197"/>
        <v>20</v>
      </c>
      <c r="K191" s="109">
        <f t="shared" si="217"/>
        <v>19</v>
      </c>
      <c r="L191" s="8">
        <f t="shared" si="198"/>
        <v>1.0239805900000001</v>
      </c>
      <c r="M191" s="110">
        <f t="shared" si="210"/>
        <v>1.02576709</v>
      </c>
      <c r="N191" s="110">
        <f t="shared" si="205"/>
        <v>1.1105128796356523</v>
      </c>
      <c r="O191" s="103">
        <f t="shared" si="209"/>
        <v>1.13714363</v>
      </c>
      <c r="P191" s="103">
        <f t="shared" si="191"/>
        <v>985.66962111999999</v>
      </c>
      <c r="Q191" s="11">
        <f t="shared" si="204"/>
        <v>0</v>
      </c>
      <c r="R191" s="30">
        <f t="shared" si="211"/>
        <v>0</v>
      </c>
      <c r="S191" s="103">
        <f t="shared" si="212"/>
        <v>0</v>
      </c>
      <c r="T191" s="113">
        <f t="shared" si="199"/>
        <v>0.1</v>
      </c>
      <c r="U191" s="111">
        <f t="shared" si="206"/>
        <v>19</v>
      </c>
      <c r="V191" s="111">
        <v>252</v>
      </c>
      <c r="W191" s="110">
        <f t="shared" si="192"/>
        <v>1.0072119669999999</v>
      </c>
      <c r="X191" s="103">
        <f t="shared" si="193"/>
        <v>7.1086167800000002</v>
      </c>
      <c r="Y191" s="103">
        <f t="shared" si="194"/>
        <v>0</v>
      </c>
      <c r="Z191" s="114" t="str">
        <f t="shared" si="202"/>
        <v>A+J=</v>
      </c>
      <c r="AA191" s="108">
        <f t="shared" si="203"/>
        <v>44306</v>
      </c>
      <c r="AB191" s="4"/>
      <c r="AD191" s="190">
        <f>[2]Plan1!$A250</f>
        <v>44481</v>
      </c>
      <c r="AE191" s="129" t="str">
        <f>[2]Plan1!$C250</f>
        <v>Nossa Sr.a Aparecida - Padroeira do Brasil</v>
      </c>
      <c r="AG191" s="119">
        <f t="shared" si="219"/>
        <v>20</v>
      </c>
      <c r="AH191" s="121">
        <f t="shared" si="221"/>
        <v>44732</v>
      </c>
      <c r="AI191" s="121">
        <f t="shared" si="213"/>
        <v>44729</v>
      </c>
      <c r="AJ191" s="121">
        <f t="shared" si="214"/>
        <v>44732</v>
      </c>
      <c r="AK191" s="121">
        <f t="shared" si="222"/>
        <v>44762</v>
      </c>
      <c r="AL191" s="119">
        <f t="shared" si="216"/>
        <v>22</v>
      </c>
      <c r="AM191" s="121">
        <f t="shared" si="220"/>
        <v>44734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195"/>
        <v>44306</v>
      </c>
      <c r="B192" s="103">
        <f t="shared" si="188"/>
        <v>994.39327035999997</v>
      </c>
      <c r="C192" s="103">
        <f t="shared" si="200"/>
        <v>866.79430382999999</v>
      </c>
      <c r="D192" s="104">
        <f t="shared" si="196"/>
        <v>958.84400000000005</v>
      </c>
      <c r="E192" s="105">
        <f t="shared" si="207"/>
        <v>983.06299999999999</v>
      </c>
      <c r="F192" s="106">
        <f t="shared" si="208"/>
        <v>44249</v>
      </c>
      <c r="G192" s="107">
        <f t="shared" si="189"/>
        <v>2.525854049250964E-2</v>
      </c>
      <c r="H192" s="108">
        <f t="shared" si="201"/>
        <v>44336</v>
      </c>
      <c r="I192" s="108">
        <f t="shared" si="190"/>
        <v>44306</v>
      </c>
      <c r="J192" s="109">
        <f t="shared" si="197"/>
        <v>20</v>
      </c>
      <c r="K192" s="109">
        <f t="shared" si="217"/>
        <v>20</v>
      </c>
      <c r="L192" s="8">
        <f t="shared" si="198"/>
        <v>1.0252585400000001</v>
      </c>
      <c r="M192" s="110">
        <f t="shared" si="210"/>
        <v>1.02576709</v>
      </c>
      <c r="N192" s="110">
        <f t="shared" si="205"/>
        <v>1.1105128796356523</v>
      </c>
      <c r="O192" s="103">
        <f t="shared" si="209"/>
        <v>1.13856281</v>
      </c>
      <c r="P192" s="103">
        <f t="shared" si="191"/>
        <v>986.89975826</v>
      </c>
      <c r="Q192" s="11">
        <f t="shared" si="204"/>
        <v>6</v>
      </c>
      <c r="R192" s="30">
        <f t="shared" si="211"/>
        <v>3.0148352394429739E-2</v>
      </c>
      <c r="S192" s="103">
        <f t="shared" si="212"/>
        <v>29.75340169</v>
      </c>
      <c r="T192" s="113">
        <f t="shared" si="199"/>
        <v>0.1</v>
      </c>
      <c r="U192" s="111">
        <f t="shared" si="206"/>
        <v>20</v>
      </c>
      <c r="V192" s="111">
        <v>252</v>
      </c>
      <c r="W192" s="110">
        <f t="shared" si="192"/>
        <v>1.007592982</v>
      </c>
      <c r="X192" s="103">
        <f t="shared" si="193"/>
        <v>7.4935121000000002</v>
      </c>
      <c r="Y192" s="103">
        <f t="shared" si="194"/>
        <v>37.246913790000001</v>
      </c>
      <c r="Z192" s="114" t="str">
        <f t="shared" si="202"/>
        <v>A+J=</v>
      </c>
      <c r="AA192" s="108">
        <f t="shared" si="203"/>
        <v>44306</v>
      </c>
      <c r="AB192" s="4"/>
      <c r="AD192" s="190">
        <f>[2]Plan1!$A251</f>
        <v>44502</v>
      </c>
      <c r="AE192" s="129" t="str">
        <f>[2]Plan1!$C251</f>
        <v>Finados</v>
      </c>
      <c r="AG192" s="119">
        <f t="shared" si="219"/>
        <v>21</v>
      </c>
      <c r="AH192" s="121">
        <f t="shared" si="221"/>
        <v>44762</v>
      </c>
      <c r="AI192" s="121">
        <f t="shared" si="213"/>
        <v>44761</v>
      </c>
      <c r="AJ192" s="121">
        <f t="shared" si="214"/>
        <v>44762</v>
      </c>
      <c r="AK192" s="121">
        <f t="shared" si="222"/>
        <v>44795</v>
      </c>
      <c r="AL192" s="119">
        <f t="shared" si="216"/>
        <v>23</v>
      </c>
      <c r="AM192" s="121">
        <f t="shared" si="220"/>
        <v>44764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195"/>
        <v>44307</v>
      </c>
      <c r="B193" s="103">
        <f t="shared" si="188"/>
        <v>958.82975400999999</v>
      </c>
      <c r="C193" s="103">
        <f t="shared" si="200"/>
        <v>840.66188370999998</v>
      </c>
      <c r="D193" s="104">
        <f t="shared" si="196"/>
        <v>983.06299999999999</v>
      </c>
      <c r="E193" s="105">
        <f t="shared" si="207"/>
        <v>1011.948</v>
      </c>
      <c r="F193" s="106">
        <f t="shared" si="208"/>
        <v>44275</v>
      </c>
      <c r="G193" s="107">
        <f t="shared" si="189"/>
        <v>2.9382654010984055E-2</v>
      </c>
      <c r="H193" s="108">
        <f t="shared" si="201"/>
        <v>44336</v>
      </c>
      <c r="I193" s="108">
        <f t="shared" si="190"/>
        <v>44336</v>
      </c>
      <c r="J193" s="109">
        <f t="shared" si="197"/>
        <v>21</v>
      </c>
      <c r="K193" s="109">
        <f t="shared" si="217"/>
        <v>1</v>
      </c>
      <c r="L193" s="8">
        <f t="shared" si="198"/>
        <v>1.00137996</v>
      </c>
      <c r="M193" s="110">
        <f t="shared" si="210"/>
        <v>1.0252585400000001</v>
      </c>
      <c r="N193" s="110">
        <f t="shared" si="205"/>
        <v>1.1385628136264447</v>
      </c>
      <c r="O193" s="103">
        <f t="shared" si="209"/>
        <v>1.1401339800000001</v>
      </c>
      <c r="P193" s="103">
        <f t="shared" si="191"/>
        <v>958.4671793</v>
      </c>
      <c r="Q193" s="11">
        <f t="shared" si="204"/>
        <v>0</v>
      </c>
      <c r="R193" s="30">
        <f t="shared" si="211"/>
        <v>0</v>
      </c>
      <c r="S193" s="103">
        <f t="shared" si="212"/>
        <v>0</v>
      </c>
      <c r="T193" s="113">
        <f t="shared" si="199"/>
        <v>0.1</v>
      </c>
      <c r="U193" s="111">
        <f t="shared" si="206"/>
        <v>1</v>
      </c>
      <c r="V193" s="111">
        <v>252</v>
      </c>
      <c r="W193" s="110">
        <f t="shared" si="192"/>
        <v>1.0003782859999999</v>
      </c>
      <c r="X193" s="103">
        <f t="shared" si="193"/>
        <v>0.36257471000000002</v>
      </c>
      <c r="Y193" s="103">
        <f t="shared" si="194"/>
        <v>0</v>
      </c>
      <c r="Z193" s="114" t="str">
        <f t="shared" si="202"/>
        <v>A+J=</v>
      </c>
      <c r="AA193" s="108">
        <f t="shared" si="203"/>
        <v>44336</v>
      </c>
      <c r="AB193" s="4"/>
      <c r="AD193" s="190">
        <f>[2]Plan1!$A252</f>
        <v>44515</v>
      </c>
      <c r="AE193" s="129" t="str">
        <f>[2]Plan1!$C252</f>
        <v>Proclamação da República</v>
      </c>
      <c r="AG193" s="119">
        <f t="shared" si="219"/>
        <v>22</v>
      </c>
      <c r="AH193" s="121">
        <f t="shared" si="221"/>
        <v>44793</v>
      </c>
      <c r="AI193" s="121">
        <f t="shared" si="213"/>
        <v>44792</v>
      </c>
      <c r="AJ193" s="121">
        <f t="shared" si="214"/>
        <v>44795</v>
      </c>
      <c r="AK193" s="121">
        <f t="shared" si="222"/>
        <v>44824</v>
      </c>
      <c r="AL193" s="119">
        <f t="shared" si="216"/>
        <v>20</v>
      </c>
      <c r="AM193" s="121">
        <f t="shared" si="220"/>
        <v>44797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195"/>
        <v>44308</v>
      </c>
      <c r="B194" s="103">
        <f t="shared" si="188"/>
        <v>958.82975400999999</v>
      </c>
      <c r="C194" s="103">
        <f t="shared" si="200"/>
        <v>840.66188370999998</v>
      </c>
      <c r="D194" s="104">
        <f t="shared" si="196"/>
        <v>983.06299999999999</v>
      </c>
      <c r="E194" s="105">
        <f t="shared" si="207"/>
        <v>1011.948</v>
      </c>
      <c r="F194" s="106">
        <f t="shared" si="208"/>
        <v>44275</v>
      </c>
      <c r="G194" s="107">
        <f t="shared" si="189"/>
        <v>2.9382654010984055E-2</v>
      </c>
      <c r="H194" s="108">
        <f t="shared" si="201"/>
        <v>44336</v>
      </c>
      <c r="I194" s="108">
        <f t="shared" si="190"/>
        <v>44336</v>
      </c>
      <c r="J194" s="109">
        <f t="shared" si="197"/>
        <v>21</v>
      </c>
      <c r="K194" s="109">
        <f t="shared" si="217"/>
        <v>1</v>
      </c>
      <c r="L194" s="8">
        <f t="shared" si="198"/>
        <v>1.00137996</v>
      </c>
      <c r="M194" s="110">
        <f t="shared" si="210"/>
        <v>1.0252585400000001</v>
      </c>
      <c r="N194" s="110">
        <f t="shared" si="205"/>
        <v>1.1385628136264447</v>
      </c>
      <c r="O194" s="103">
        <f t="shared" si="209"/>
        <v>1.1401339800000001</v>
      </c>
      <c r="P194" s="103">
        <f t="shared" si="191"/>
        <v>958.4671793</v>
      </c>
      <c r="Q194" s="11">
        <f t="shared" si="204"/>
        <v>0</v>
      </c>
      <c r="R194" s="30">
        <f t="shared" si="211"/>
        <v>0</v>
      </c>
      <c r="S194" s="103">
        <f t="shared" si="212"/>
        <v>0</v>
      </c>
      <c r="T194" s="113">
        <f t="shared" si="199"/>
        <v>0.1</v>
      </c>
      <c r="U194" s="111">
        <f t="shared" si="206"/>
        <v>1</v>
      </c>
      <c r="V194" s="111">
        <v>252</v>
      </c>
      <c r="W194" s="110">
        <f t="shared" si="192"/>
        <v>1.0003782859999999</v>
      </c>
      <c r="X194" s="103">
        <f t="shared" si="193"/>
        <v>0.36257471000000002</v>
      </c>
      <c r="Y194" s="103">
        <f t="shared" si="194"/>
        <v>0</v>
      </c>
      <c r="Z194" s="114" t="str">
        <f t="shared" si="202"/>
        <v>A+J=</v>
      </c>
      <c r="AA194" s="108">
        <f t="shared" si="203"/>
        <v>44336</v>
      </c>
      <c r="AB194" s="26"/>
      <c r="AD194" s="190">
        <f>[2]Plan1!$A253</f>
        <v>44555</v>
      </c>
      <c r="AE194" s="129" t="str">
        <f>[2]Plan1!$C253</f>
        <v>Natal</v>
      </c>
      <c r="AG194" s="119">
        <f t="shared" si="219"/>
        <v>23</v>
      </c>
      <c r="AH194" s="121">
        <f t="shared" si="221"/>
        <v>44824</v>
      </c>
      <c r="AI194" s="121">
        <f t="shared" si="213"/>
        <v>44823</v>
      </c>
      <c r="AJ194" s="121">
        <f t="shared" si="214"/>
        <v>44824</v>
      </c>
      <c r="AK194" s="121">
        <f t="shared" si="222"/>
        <v>44854</v>
      </c>
      <c r="AL194" s="119">
        <f t="shared" si="216"/>
        <v>21</v>
      </c>
      <c r="AM194" s="121">
        <f t="shared" si="220"/>
        <v>44826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195"/>
        <v>44309</v>
      </c>
      <c r="B195" s="103">
        <f t="shared" si="188"/>
        <v>960.51612299999999</v>
      </c>
      <c r="C195" s="103">
        <f t="shared" si="200"/>
        <v>840.66188370999998</v>
      </c>
      <c r="D195" s="104">
        <f t="shared" si="196"/>
        <v>983.06299999999999</v>
      </c>
      <c r="E195" s="105">
        <f t="shared" si="207"/>
        <v>1011.948</v>
      </c>
      <c r="F195" s="106">
        <f t="shared" si="208"/>
        <v>44275</v>
      </c>
      <c r="G195" s="107">
        <f t="shared" si="189"/>
        <v>2.9382654010984055E-2</v>
      </c>
      <c r="H195" s="108">
        <f t="shared" si="201"/>
        <v>44336</v>
      </c>
      <c r="I195" s="108">
        <f t="shared" si="190"/>
        <v>44336</v>
      </c>
      <c r="J195" s="109">
        <f t="shared" si="197"/>
        <v>21</v>
      </c>
      <c r="K195" s="109">
        <f t="shared" si="217"/>
        <v>2</v>
      </c>
      <c r="L195" s="8">
        <f t="shared" si="198"/>
        <v>1.0027618300000001</v>
      </c>
      <c r="M195" s="110">
        <f t="shared" si="210"/>
        <v>1.0252585400000001</v>
      </c>
      <c r="N195" s="110">
        <f t="shared" si="205"/>
        <v>1.1385628136264447</v>
      </c>
      <c r="O195" s="103">
        <f t="shared" si="209"/>
        <v>1.14170733</v>
      </c>
      <c r="P195" s="103">
        <f t="shared" si="191"/>
        <v>959.78983468000001</v>
      </c>
      <c r="Q195" s="11">
        <f t="shared" si="204"/>
        <v>0</v>
      </c>
      <c r="R195" s="30">
        <f t="shared" si="211"/>
        <v>0</v>
      </c>
      <c r="S195" s="103">
        <f t="shared" si="212"/>
        <v>0</v>
      </c>
      <c r="T195" s="113">
        <f t="shared" si="199"/>
        <v>0.1</v>
      </c>
      <c r="U195" s="111">
        <f t="shared" si="206"/>
        <v>2</v>
      </c>
      <c r="V195" s="111">
        <v>252</v>
      </c>
      <c r="W195" s="110">
        <f t="shared" si="192"/>
        <v>1.0007567159999999</v>
      </c>
      <c r="X195" s="103">
        <f t="shared" si="193"/>
        <v>0.72628831999999999</v>
      </c>
      <c r="Y195" s="103">
        <f t="shared" si="194"/>
        <v>0</v>
      </c>
      <c r="Z195" s="114" t="str">
        <f t="shared" si="202"/>
        <v>A+J=</v>
      </c>
      <c r="AA195" s="108">
        <f t="shared" si="203"/>
        <v>44336</v>
      </c>
      <c r="AB195" s="4"/>
      <c r="AD195" s="190">
        <f>[2]Plan1!$A254</f>
        <v>44562</v>
      </c>
      <c r="AE195" s="129" t="str">
        <f>[2]Plan1!$C254</f>
        <v>Confraternização Universal</v>
      </c>
      <c r="AG195" s="119">
        <f t="shared" si="219"/>
        <v>24</v>
      </c>
      <c r="AH195" s="121">
        <f t="shared" si="221"/>
        <v>44854</v>
      </c>
      <c r="AI195" s="121">
        <f t="shared" si="213"/>
        <v>44853</v>
      </c>
      <c r="AJ195" s="121">
        <f t="shared" si="214"/>
        <v>44854</v>
      </c>
      <c r="AK195" s="121">
        <f t="shared" si="222"/>
        <v>44886</v>
      </c>
      <c r="AL195" s="119">
        <f t="shared" si="216"/>
        <v>20</v>
      </c>
      <c r="AM195" s="121">
        <f t="shared" si="220"/>
        <v>44858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195"/>
        <v>44310</v>
      </c>
      <c r="B196" s="103">
        <f t="shared" si="188"/>
        <v>962.20543996000004</v>
      </c>
      <c r="C196" s="103">
        <f t="shared" si="200"/>
        <v>840.66188370999998</v>
      </c>
      <c r="D196" s="104">
        <f t="shared" si="196"/>
        <v>983.06299999999999</v>
      </c>
      <c r="E196" s="105">
        <f t="shared" si="207"/>
        <v>1011.948</v>
      </c>
      <c r="F196" s="106">
        <f t="shared" si="208"/>
        <v>44275</v>
      </c>
      <c r="G196" s="107">
        <f t="shared" si="189"/>
        <v>2.9382654010984055E-2</v>
      </c>
      <c r="H196" s="108">
        <f t="shared" si="201"/>
        <v>44336</v>
      </c>
      <c r="I196" s="108">
        <f t="shared" si="190"/>
        <v>44336</v>
      </c>
      <c r="J196" s="109">
        <f t="shared" si="197"/>
        <v>21</v>
      </c>
      <c r="K196" s="109">
        <f t="shared" si="217"/>
        <v>3</v>
      </c>
      <c r="L196" s="8">
        <f t="shared" si="198"/>
        <v>1.0041456</v>
      </c>
      <c r="M196" s="110">
        <f t="shared" si="210"/>
        <v>1.0252585400000001</v>
      </c>
      <c r="N196" s="110">
        <f t="shared" si="205"/>
        <v>1.1385628136264447</v>
      </c>
      <c r="O196" s="103">
        <f t="shared" si="209"/>
        <v>1.14328283</v>
      </c>
      <c r="P196" s="103">
        <f t="shared" si="191"/>
        <v>961.11429748</v>
      </c>
      <c r="Q196" s="11">
        <f t="shared" si="204"/>
        <v>0</v>
      </c>
      <c r="R196" s="30">
        <f t="shared" si="211"/>
        <v>0</v>
      </c>
      <c r="S196" s="103">
        <f t="shared" si="212"/>
        <v>0</v>
      </c>
      <c r="T196" s="113">
        <f t="shared" si="199"/>
        <v>0.1</v>
      </c>
      <c r="U196" s="111">
        <f t="shared" si="206"/>
        <v>3</v>
      </c>
      <c r="V196" s="111">
        <v>252</v>
      </c>
      <c r="W196" s="110">
        <f t="shared" si="192"/>
        <v>1.001135289</v>
      </c>
      <c r="X196" s="103">
        <f t="shared" si="193"/>
        <v>1.09114248</v>
      </c>
      <c r="Y196" s="103">
        <f t="shared" si="194"/>
        <v>0</v>
      </c>
      <c r="Z196" s="114" t="str">
        <f t="shared" si="202"/>
        <v>A+J=</v>
      </c>
      <c r="AA196" s="108">
        <f t="shared" si="203"/>
        <v>44336</v>
      </c>
      <c r="AB196" s="4"/>
      <c r="AD196" s="190">
        <f>[2]Plan1!$A255</f>
        <v>44620</v>
      </c>
      <c r="AE196" s="129" t="str">
        <f>[2]Plan1!$C255</f>
        <v>Carnaval</v>
      </c>
      <c r="AG196" s="119">
        <f t="shared" si="219"/>
        <v>25</v>
      </c>
      <c r="AH196" s="121">
        <f t="shared" si="221"/>
        <v>44885</v>
      </c>
      <c r="AI196" s="121">
        <f t="shared" si="213"/>
        <v>44883</v>
      </c>
      <c r="AJ196" s="121">
        <f t="shared" si="214"/>
        <v>44886</v>
      </c>
      <c r="AK196" s="121">
        <f t="shared" si="222"/>
        <v>44915</v>
      </c>
      <c r="AL196" s="119">
        <f t="shared" si="216"/>
        <v>21</v>
      </c>
      <c r="AM196" s="121">
        <f t="shared" si="220"/>
        <v>44888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195"/>
        <v>44311</v>
      </c>
      <c r="B197" s="103">
        <f t="shared" si="188"/>
        <v>962.20543996000004</v>
      </c>
      <c r="C197" s="103">
        <f t="shared" si="200"/>
        <v>840.66188370999998</v>
      </c>
      <c r="D197" s="104">
        <f t="shared" si="196"/>
        <v>983.06299999999999</v>
      </c>
      <c r="E197" s="105">
        <f t="shared" si="207"/>
        <v>1011.948</v>
      </c>
      <c r="F197" s="106">
        <f t="shared" si="208"/>
        <v>44275</v>
      </c>
      <c r="G197" s="107">
        <f t="shared" si="189"/>
        <v>2.9382654010984055E-2</v>
      </c>
      <c r="H197" s="108">
        <f t="shared" si="201"/>
        <v>44336</v>
      </c>
      <c r="I197" s="108">
        <f t="shared" si="190"/>
        <v>44336</v>
      </c>
      <c r="J197" s="109">
        <f t="shared" si="197"/>
        <v>21</v>
      </c>
      <c r="K197" s="109">
        <f t="shared" si="217"/>
        <v>3</v>
      </c>
      <c r="L197" s="8">
        <f t="shared" si="198"/>
        <v>1.0041456</v>
      </c>
      <c r="M197" s="110">
        <f t="shared" si="210"/>
        <v>1.0252585400000001</v>
      </c>
      <c r="N197" s="110">
        <f t="shared" si="205"/>
        <v>1.1385628136264447</v>
      </c>
      <c r="O197" s="103">
        <f t="shared" si="209"/>
        <v>1.14328283</v>
      </c>
      <c r="P197" s="103">
        <f t="shared" si="191"/>
        <v>961.11429748</v>
      </c>
      <c r="Q197" s="11">
        <f t="shared" si="204"/>
        <v>0</v>
      </c>
      <c r="R197" s="30">
        <f t="shared" si="211"/>
        <v>0</v>
      </c>
      <c r="S197" s="103">
        <f t="shared" si="212"/>
        <v>0</v>
      </c>
      <c r="T197" s="113">
        <f t="shared" si="199"/>
        <v>0.1</v>
      </c>
      <c r="U197" s="111">
        <f t="shared" si="206"/>
        <v>3</v>
      </c>
      <c r="V197" s="111">
        <v>252</v>
      </c>
      <c r="W197" s="110">
        <f t="shared" si="192"/>
        <v>1.001135289</v>
      </c>
      <c r="X197" s="103">
        <f t="shared" si="193"/>
        <v>1.09114248</v>
      </c>
      <c r="Y197" s="103">
        <f t="shared" si="194"/>
        <v>0</v>
      </c>
      <c r="Z197" s="114" t="str">
        <f t="shared" si="202"/>
        <v>A+J=</v>
      </c>
      <c r="AA197" s="108">
        <f t="shared" si="203"/>
        <v>44336</v>
      </c>
      <c r="AB197" s="4"/>
      <c r="AD197" s="190">
        <f>[2]Plan1!$A256</f>
        <v>44621</v>
      </c>
      <c r="AE197" s="129" t="str">
        <f>[2]Plan1!$C256</f>
        <v>Carnaval</v>
      </c>
      <c r="AG197" s="119">
        <f t="shared" si="219"/>
        <v>26</v>
      </c>
      <c r="AH197" s="121">
        <f t="shared" si="221"/>
        <v>44915</v>
      </c>
      <c r="AI197" s="121">
        <f t="shared" si="213"/>
        <v>44914</v>
      </c>
      <c r="AJ197" s="121">
        <f t="shared" si="214"/>
        <v>44915</v>
      </c>
      <c r="AK197" s="121">
        <f t="shared" si="222"/>
        <v>44946</v>
      </c>
      <c r="AL197" s="119">
        <f t="shared" si="216"/>
        <v>23</v>
      </c>
      <c r="AM197" s="121">
        <f t="shared" si="220"/>
        <v>44917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195"/>
        <v>44312</v>
      </c>
      <c r="B198" s="103">
        <f t="shared" si="188"/>
        <v>962.20543996000004</v>
      </c>
      <c r="C198" s="103">
        <f t="shared" si="200"/>
        <v>840.66188370999998</v>
      </c>
      <c r="D198" s="104">
        <f t="shared" si="196"/>
        <v>983.06299999999999</v>
      </c>
      <c r="E198" s="105">
        <f t="shared" si="207"/>
        <v>1011.948</v>
      </c>
      <c r="F198" s="106">
        <f t="shared" si="208"/>
        <v>44275</v>
      </c>
      <c r="G198" s="107">
        <f t="shared" si="189"/>
        <v>2.9382654010984055E-2</v>
      </c>
      <c r="H198" s="108">
        <f t="shared" si="201"/>
        <v>44336</v>
      </c>
      <c r="I198" s="108">
        <f t="shared" si="190"/>
        <v>44336</v>
      </c>
      <c r="J198" s="109">
        <f t="shared" si="197"/>
        <v>21</v>
      </c>
      <c r="K198" s="109">
        <f t="shared" si="217"/>
        <v>3</v>
      </c>
      <c r="L198" s="8">
        <f t="shared" si="198"/>
        <v>1.0041456</v>
      </c>
      <c r="M198" s="110">
        <f t="shared" si="210"/>
        <v>1.0252585400000001</v>
      </c>
      <c r="N198" s="110">
        <f t="shared" si="205"/>
        <v>1.1385628136264447</v>
      </c>
      <c r="O198" s="103">
        <f t="shared" si="209"/>
        <v>1.14328283</v>
      </c>
      <c r="P198" s="103">
        <f t="shared" si="191"/>
        <v>961.11429748</v>
      </c>
      <c r="Q198" s="11">
        <f t="shared" si="204"/>
        <v>0</v>
      </c>
      <c r="R198" s="30">
        <f t="shared" si="211"/>
        <v>0</v>
      </c>
      <c r="S198" s="103">
        <f t="shared" si="212"/>
        <v>0</v>
      </c>
      <c r="T198" s="113">
        <f t="shared" si="199"/>
        <v>0.1</v>
      </c>
      <c r="U198" s="111">
        <f t="shared" si="206"/>
        <v>3</v>
      </c>
      <c r="V198" s="111">
        <v>252</v>
      </c>
      <c r="W198" s="110">
        <f t="shared" si="192"/>
        <v>1.001135289</v>
      </c>
      <c r="X198" s="103">
        <f t="shared" si="193"/>
        <v>1.09114248</v>
      </c>
      <c r="Y198" s="103">
        <f t="shared" si="194"/>
        <v>0</v>
      </c>
      <c r="Z198" s="114" t="str">
        <f t="shared" si="202"/>
        <v>A+J=</v>
      </c>
      <c r="AA198" s="108">
        <f t="shared" si="203"/>
        <v>44336</v>
      </c>
      <c r="AB198" s="4"/>
      <c r="AD198" s="190">
        <f>[2]Plan1!$A257</f>
        <v>44666</v>
      </c>
      <c r="AE198" s="129" t="str">
        <f>[2]Plan1!$C257</f>
        <v>Paixão de Cristo</v>
      </c>
      <c r="AG198" s="119">
        <f t="shared" si="219"/>
        <v>27</v>
      </c>
      <c r="AH198" s="121">
        <f t="shared" si="221"/>
        <v>44946</v>
      </c>
      <c r="AI198" s="121">
        <f t="shared" si="213"/>
        <v>44945</v>
      </c>
      <c r="AJ198" s="121">
        <f t="shared" si="214"/>
        <v>44946</v>
      </c>
      <c r="AK198" s="121">
        <f t="shared" si="222"/>
        <v>44979</v>
      </c>
      <c r="AL198" s="119">
        <f t="shared" si="216"/>
        <v>21</v>
      </c>
      <c r="AM198" s="121">
        <f t="shared" si="220"/>
        <v>44950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195"/>
        <v>44313</v>
      </c>
      <c r="B199" s="103">
        <f t="shared" si="188"/>
        <v>963.89774962000001</v>
      </c>
      <c r="C199" s="103">
        <f t="shared" si="200"/>
        <v>840.66188370999998</v>
      </c>
      <c r="D199" s="104">
        <f t="shared" si="196"/>
        <v>983.06299999999999</v>
      </c>
      <c r="E199" s="105">
        <f t="shared" si="207"/>
        <v>1011.948</v>
      </c>
      <c r="F199" s="106">
        <f t="shared" si="208"/>
        <v>44275</v>
      </c>
      <c r="G199" s="107">
        <f t="shared" si="189"/>
        <v>2.9382654010984055E-2</v>
      </c>
      <c r="H199" s="108">
        <f t="shared" si="201"/>
        <v>44336</v>
      </c>
      <c r="I199" s="108">
        <f t="shared" si="190"/>
        <v>44336</v>
      </c>
      <c r="J199" s="109">
        <f t="shared" si="197"/>
        <v>21</v>
      </c>
      <c r="K199" s="109">
        <f t="shared" si="217"/>
        <v>4</v>
      </c>
      <c r="L199" s="8">
        <f t="shared" si="198"/>
        <v>1.00553129</v>
      </c>
      <c r="M199" s="110">
        <f t="shared" si="210"/>
        <v>1.0252585400000001</v>
      </c>
      <c r="N199" s="110">
        <f t="shared" si="205"/>
        <v>1.1385628136264447</v>
      </c>
      <c r="O199" s="103">
        <f t="shared" si="209"/>
        <v>1.1448605300000001</v>
      </c>
      <c r="P199" s="103">
        <f t="shared" si="191"/>
        <v>962.44060973000001</v>
      </c>
      <c r="Q199" s="11">
        <f t="shared" si="204"/>
        <v>0</v>
      </c>
      <c r="R199" s="30">
        <f t="shared" si="211"/>
        <v>0</v>
      </c>
      <c r="S199" s="103">
        <f t="shared" si="212"/>
        <v>0</v>
      </c>
      <c r="T199" s="113">
        <f t="shared" si="199"/>
        <v>0.1</v>
      </c>
      <c r="U199" s="111">
        <f t="shared" si="206"/>
        <v>4</v>
      </c>
      <c r="V199" s="111">
        <v>252</v>
      </c>
      <c r="W199" s="110">
        <f t="shared" si="192"/>
        <v>1.001514005</v>
      </c>
      <c r="X199" s="103">
        <f t="shared" si="193"/>
        <v>1.4571398900000001</v>
      </c>
      <c r="Y199" s="103">
        <f t="shared" si="194"/>
        <v>0</v>
      </c>
      <c r="Z199" s="114" t="str">
        <f t="shared" si="202"/>
        <v>A+J=</v>
      </c>
      <c r="AA199" s="108">
        <f t="shared" si="203"/>
        <v>44336</v>
      </c>
      <c r="AB199" s="4"/>
      <c r="AD199" s="190">
        <f>[2]Plan1!$A258</f>
        <v>44672</v>
      </c>
      <c r="AE199" s="129" t="str">
        <f>[2]Plan1!$C258</f>
        <v>Tiradentes</v>
      </c>
      <c r="AG199" s="119">
        <f t="shared" si="219"/>
        <v>28</v>
      </c>
      <c r="AH199" s="121">
        <f t="shared" si="221"/>
        <v>44977</v>
      </c>
      <c r="AI199" s="121">
        <f t="shared" si="213"/>
        <v>44974</v>
      </c>
      <c r="AJ199" s="121">
        <f t="shared" si="214"/>
        <v>44979</v>
      </c>
      <c r="AK199" s="121">
        <f t="shared" si="222"/>
        <v>45005</v>
      </c>
      <c r="AL199" s="119">
        <f t="shared" si="216"/>
        <v>18</v>
      </c>
      <c r="AM199" s="121">
        <f t="shared" si="220"/>
        <v>44981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195"/>
        <v>44314</v>
      </c>
      <c r="B200" s="103">
        <f t="shared" si="188"/>
        <v>965.59302094999998</v>
      </c>
      <c r="C200" s="103">
        <f t="shared" si="200"/>
        <v>840.66188370999998</v>
      </c>
      <c r="D200" s="104">
        <f t="shared" si="196"/>
        <v>983.06299999999999</v>
      </c>
      <c r="E200" s="105">
        <f t="shared" si="207"/>
        <v>1011.948</v>
      </c>
      <c r="F200" s="106">
        <f t="shared" si="208"/>
        <v>44275</v>
      </c>
      <c r="G200" s="107">
        <f t="shared" si="189"/>
        <v>2.9382654010984055E-2</v>
      </c>
      <c r="H200" s="108">
        <f t="shared" si="201"/>
        <v>44336</v>
      </c>
      <c r="I200" s="108">
        <f t="shared" si="190"/>
        <v>44336</v>
      </c>
      <c r="J200" s="109">
        <f t="shared" si="197"/>
        <v>21</v>
      </c>
      <c r="K200" s="109">
        <f t="shared" si="217"/>
        <v>5</v>
      </c>
      <c r="L200" s="8">
        <f t="shared" si="198"/>
        <v>1.00691888</v>
      </c>
      <c r="M200" s="110">
        <f t="shared" si="210"/>
        <v>1.0252585400000001</v>
      </c>
      <c r="N200" s="110">
        <f t="shared" si="205"/>
        <v>1.1385628136264447</v>
      </c>
      <c r="O200" s="103">
        <f t="shared" si="209"/>
        <v>1.14644039</v>
      </c>
      <c r="P200" s="103">
        <f t="shared" si="191"/>
        <v>963.76873780999995</v>
      </c>
      <c r="Q200" s="11">
        <f t="shared" si="204"/>
        <v>0</v>
      </c>
      <c r="R200" s="30">
        <f t="shared" si="211"/>
        <v>0</v>
      </c>
      <c r="S200" s="103">
        <f t="shared" si="212"/>
        <v>0</v>
      </c>
      <c r="T200" s="113">
        <f t="shared" si="199"/>
        <v>0.1</v>
      </c>
      <c r="U200" s="111">
        <f t="shared" si="206"/>
        <v>5</v>
      </c>
      <c r="V200" s="111">
        <v>252</v>
      </c>
      <c r="W200" s="110">
        <f t="shared" si="192"/>
        <v>1.001892864</v>
      </c>
      <c r="X200" s="103">
        <f t="shared" si="193"/>
        <v>1.8242831399999999</v>
      </c>
      <c r="Y200" s="103">
        <f t="shared" si="194"/>
        <v>0</v>
      </c>
      <c r="Z200" s="114" t="str">
        <f t="shared" si="202"/>
        <v>A+J=</v>
      </c>
      <c r="AA200" s="108">
        <f t="shared" si="203"/>
        <v>44336</v>
      </c>
      <c r="AB200" s="4"/>
      <c r="AD200" s="190">
        <f>[2]Plan1!$A259</f>
        <v>44682</v>
      </c>
      <c r="AE200" s="129" t="str">
        <f>[2]Plan1!$C259</f>
        <v>Dia do Trabalho</v>
      </c>
      <c r="AG200" s="119">
        <f t="shared" si="219"/>
        <v>29</v>
      </c>
      <c r="AH200" s="121">
        <f t="shared" si="221"/>
        <v>45005</v>
      </c>
      <c r="AI200" s="121">
        <f t="shared" si="213"/>
        <v>45002</v>
      </c>
      <c r="AJ200" s="121">
        <f t="shared" si="214"/>
        <v>45005</v>
      </c>
      <c r="AK200" s="121">
        <f t="shared" si="222"/>
        <v>45036</v>
      </c>
      <c r="AL200" s="119">
        <f t="shared" si="216"/>
        <v>22</v>
      </c>
      <c r="AM200" s="121">
        <f t="shared" si="220"/>
        <v>45007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195"/>
        <v>44315</v>
      </c>
      <c r="B201" s="103">
        <f t="shared" si="188"/>
        <v>967.29127442000004</v>
      </c>
      <c r="C201" s="103">
        <f t="shared" si="200"/>
        <v>840.66188370999998</v>
      </c>
      <c r="D201" s="104">
        <f t="shared" si="196"/>
        <v>983.06299999999999</v>
      </c>
      <c r="E201" s="105">
        <f t="shared" si="207"/>
        <v>1011.948</v>
      </c>
      <c r="F201" s="106">
        <f t="shared" si="208"/>
        <v>44275</v>
      </c>
      <c r="G201" s="107">
        <f t="shared" si="189"/>
        <v>2.9382654010984055E-2</v>
      </c>
      <c r="H201" s="108">
        <f t="shared" si="201"/>
        <v>44336</v>
      </c>
      <c r="I201" s="108">
        <f t="shared" si="190"/>
        <v>44336</v>
      </c>
      <c r="J201" s="109">
        <f t="shared" si="197"/>
        <v>21</v>
      </c>
      <c r="K201" s="109">
        <f t="shared" si="217"/>
        <v>6</v>
      </c>
      <c r="L201" s="8">
        <f t="shared" si="198"/>
        <v>1.0083083900000001</v>
      </c>
      <c r="M201" s="110">
        <f t="shared" si="210"/>
        <v>1.0252585400000001</v>
      </c>
      <c r="N201" s="110">
        <f t="shared" si="205"/>
        <v>1.1385628136264447</v>
      </c>
      <c r="O201" s="103">
        <f t="shared" si="209"/>
        <v>1.1480224299999999</v>
      </c>
      <c r="P201" s="103">
        <f t="shared" si="191"/>
        <v>965.09869853999999</v>
      </c>
      <c r="Q201" s="11">
        <f t="shared" si="204"/>
        <v>0</v>
      </c>
      <c r="R201" s="30">
        <f t="shared" si="211"/>
        <v>0</v>
      </c>
      <c r="S201" s="103">
        <f t="shared" si="212"/>
        <v>0</v>
      </c>
      <c r="T201" s="113">
        <f t="shared" si="199"/>
        <v>0.1</v>
      </c>
      <c r="U201" s="111">
        <f t="shared" si="206"/>
        <v>6</v>
      </c>
      <c r="V201" s="111">
        <v>252</v>
      </c>
      <c r="W201" s="110">
        <f t="shared" si="192"/>
        <v>1.0022718669999999</v>
      </c>
      <c r="X201" s="103">
        <f t="shared" si="193"/>
        <v>2.1925758800000001</v>
      </c>
      <c r="Y201" s="103">
        <f t="shared" si="194"/>
        <v>0</v>
      </c>
      <c r="Z201" s="114" t="str">
        <f t="shared" si="202"/>
        <v>A+J=</v>
      </c>
      <c r="AA201" s="108">
        <f t="shared" si="203"/>
        <v>44336</v>
      </c>
      <c r="AB201" s="4"/>
      <c r="AD201" s="190">
        <f>[2]Plan1!$A260</f>
        <v>44728</v>
      </c>
      <c r="AE201" s="129" t="str">
        <f>[2]Plan1!$C260</f>
        <v>Corpus Christi</v>
      </c>
      <c r="AG201" s="119">
        <f t="shared" si="219"/>
        <v>30</v>
      </c>
      <c r="AH201" s="121">
        <f t="shared" si="221"/>
        <v>45036</v>
      </c>
      <c r="AI201" s="121">
        <f t="shared" si="213"/>
        <v>45035</v>
      </c>
      <c r="AJ201" s="121">
        <f t="shared" si="214"/>
        <v>45036</v>
      </c>
      <c r="AK201" s="121">
        <f t="shared" si="222"/>
        <v>45068</v>
      </c>
      <c r="AL201" s="119">
        <f t="shared" si="216"/>
        <v>20</v>
      </c>
      <c r="AM201" s="121">
        <f t="shared" si="220"/>
        <v>45040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195"/>
        <v>44316</v>
      </c>
      <c r="B202" s="103">
        <f t="shared" ref="B202:B265" si="223">(P202+X202)</f>
        <v>968.99252013</v>
      </c>
      <c r="C202" s="103">
        <f t="shared" si="200"/>
        <v>840.66188370999998</v>
      </c>
      <c r="D202" s="104">
        <f t="shared" si="196"/>
        <v>983.06299999999999</v>
      </c>
      <c r="E202" s="105">
        <f t="shared" si="207"/>
        <v>1011.948</v>
      </c>
      <c r="F202" s="106">
        <f t="shared" si="208"/>
        <v>44275</v>
      </c>
      <c r="G202" s="107">
        <f t="shared" ref="G202:G265" si="224">(E202/D202)-1</f>
        <v>2.9382654010984055E-2</v>
      </c>
      <c r="H202" s="108">
        <f t="shared" si="201"/>
        <v>44336</v>
      </c>
      <c r="I202" s="108">
        <f t="shared" ref="I202:I265" si="225">IF(A202&gt;I201,H202,I201)</f>
        <v>44336</v>
      </c>
      <c r="J202" s="109">
        <f t="shared" si="197"/>
        <v>21</v>
      </c>
      <c r="K202" s="109">
        <f t="shared" si="217"/>
        <v>7</v>
      </c>
      <c r="L202" s="8">
        <f t="shared" si="198"/>
        <v>1.00969982</v>
      </c>
      <c r="M202" s="110">
        <f t="shared" si="210"/>
        <v>1.0252585400000001</v>
      </c>
      <c r="N202" s="110">
        <f t="shared" si="205"/>
        <v>1.1385628136264447</v>
      </c>
      <c r="O202" s="103">
        <f t="shared" si="209"/>
        <v>1.1496066599999999</v>
      </c>
      <c r="P202" s="103">
        <f t="shared" ref="P202:P265" si="226">TRUNC(C202*O202,8)</f>
        <v>966.43050031999996</v>
      </c>
      <c r="Q202" s="11">
        <f t="shared" si="204"/>
        <v>0</v>
      </c>
      <c r="R202" s="30">
        <f t="shared" si="211"/>
        <v>0</v>
      </c>
      <c r="S202" s="103">
        <f t="shared" si="212"/>
        <v>0</v>
      </c>
      <c r="T202" s="113">
        <f t="shared" si="199"/>
        <v>0.1</v>
      </c>
      <c r="U202" s="111">
        <f t="shared" si="206"/>
        <v>7</v>
      </c>
      <c r="V202" s="111">
        <v>252</v>
      </c>
      <c r="W202" s="110">
        <f t="shared" ref="W202:W265" si="227">ROUND((1+T202)^TRUNC((U202/V202),9),9)</f>
        <v>1.0026510129999999</v>
      </c>
      <c r="X202" s="103">
        <f t="shared" ref="X202:X265" si="228">TRUNC((P202*(W202-1)),8)</f>
        <v>2.5620198099999998</v>
      </c>
      <c r="Y202" s="103">
        <f t="shared" ref="Y202:Y265" si="229">IF(Q202&gt;0,S202+X202,0)</f>
        <v>0</v>
      </c>
      <c r="Z202" s="114" t="str">
        <f t="shared" si="202"/>
        <v>A+J=</v>
      </c>
      <c r="AA202" s="108">
        <f t="shared" si="203"/>
        <v>44336</v>
      </c>
      <c r="AB202" s="4"/>
      <c r="AD202" s="190">
        <f>[2]Plan1!$A261</f>
        <v>44811</v>
      </c>
      <c r="AE202" s="129" t="str">
        <f>[2]Plan1!$C261</f>
        <v>Independência do Brasil</v>
      </c>
      <c r="AG202" s="119">
        <f t="shared" si="219"/>
        <v>31</v>
      </c>
      <c r="AH202" s="121">
        <f t="shared" si="221"/>
        <v>45066</v>
      </c>
      <c r="AI202" s="121">
        <f t="shared" si="213"/>
        <v>45065</v>
      </c>
      <c r="AJ202" s="121">
        <f t="shared" si="214"/>
        <v>45068</v>
      </c>
      <c r="AK202" s="121">
        <f t="shared" si="222"/>
        <v>45097</v>
      </c>
      <c r="AL202" s="119">
        <f t="shared" si="216"/>
        <v>20</v>
      </c>
      <c r="AM202" s="121">
        <f t="shared" si="220"/>
        <v>45070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30">(A202+1)</f>
        <v>44317</v>
      </c>
      <c r="B203" s="103">
        <f t="shared" si="223"/>
        <v>970.69676074999995</v>
      </c>
      <c r="C203" s="103">
        <f t="shared" si="200"/>
        <v>840.66188370999998</v>
      </c>
      <c r="D203" s="104">
        <f t="shared" ref="D203:D266" si="231">IF(E203=E202,D202,E202)</f>
        <v>983.06299999999999</v>
      </c>
      <c r="E203" s="105">
        <f t="shared" si="207"/>
        <v>1011.948</v>
      </c>
      <c r="F203" s="106">
        <f t="shared" si="208"/>
        <v>44275</v>
      </c>
      <c r="G203" s="107">
        <f t="shared" si="224"/>
        <v>2.9382654010984055E-2</v>
      </c>
      <c r="H203" s="108">
        <f t="shared" si="201"/>
        <v>44336</v>
      </c>
      <c r="I203" s="108">
        <f t="shared" si="225"/>
        <v>44336</v>
      </c>
      <c r="J203" s="109">
        <f t="shared" ref="J203:J266" si="232">IF(I203=I202,J202,NETWORKDAYS(I202,I203,$AD$171:$AD$502)-1)</f>
        <v>21</v>
      </c>
      <c r="K203" s="109">
        <f t="shared" si="217"/>
        <v>8</v>
      </c>
      <c r="L203" s="8">
        <f t="shared" ref="L203:L266" si="233">IF(E203&lt;D203,1,TRUNC((E203/D203)^TRUNC((K203/J203),9),8))</f>
        <v>1.0110931700000001</v>
      </c>
      <c r="M203" s="110">
        <f t="shared" si="210"/>
        <v>1.0252585400000001</v>
      </c>
      <c r="N203" s="110">
        <f t="shared" si="205"/>
        <v>1.1385628136264447</v>
      </c>
      <c r="O203" s="103">
        <f t="shared" si="209"/>
        <v>1.1511930800000001</v>
      </c>
      <c r="P203" s="103">
        <f t="shared" si="226"/>
        <v>967.76414313999999</v>
      </c>
      <c r="Q203" s="11">
        <f t="shared" si="204"/>
        <v>0</v>
      </c>
      <c r="R203" s="30">
        <f t="shared" si="211"/>
        <v>0</v>
      </c>
      <c r="S203" s="103">
        <f t="shared" si="212"/>
        <v>0</v>
      </c>
      <c r="T203" s="113">
        <f t="shared" ref="T203:T266" si="234">(T202)</f>
        <v>0.1</v>
      </c>
      <c r="U203" s="111">
        <f t="shared" si="206"/>
        <v>8</v>
      </c>
      <c r="V203" s="111">
        <v>252</v>
      </c>
      <c r="W203" s="110">
        <f t="shared" si="227"/>
        <v>1.003030302</v>
      </c>
      <c r="X203" s="103">
        <f t="shared" si="228"/>
        <v>2.9326176099999999</v>
      </c>
      <c r="Y203" s="103">
        <f t="shared" si="229"/>
        <v>0</v>
      </c>
      <c r="Z203" s="114" t="str">
        <f t="shared" si="202"/>
        <v>A+J=</v>
      </c>
      <c r="AA203" s="108">
        <f t="shared" si="203"/>
        <v>44336</v>
      </c>
      <c r="AB203" s="4"/>
      <c r="AD203" s="190">
        <f>[2]Plan1!$A262</f>
        <v>44846</v>
      </c>
      <c r="AE203" s="129" t="str">
        <f>[2]Plan1!$C262</f>
        <v>Nossa Sr.a Aparecida - Padroeira do Brasil</v>
      </c>
      <c r="AG203" s="119">
        <f t="shared" si="219"/>
        <v>32</v>
      </c>
      <c r="AH203" s="121">
        <f t="shared" si="221"/>
        <v>45097</v>
      </c>
      <c r="AI203" s="121">
        <f t="shared" ref="AI203:AI234" si="235">WORKDAY(AH203,-1,AD$171:AD$502)</f>
        <v>45096</v>
      </c>
      <c r="AJ203" s="121">
        <f t="shared" ref="AJ203:AJ234" si="236">WORKDAY(AI203,1,AD$171:AD$502)</f>
        <v>45097</v>
      </c>
      <c r="AK203" s="121">
        <f t="shared" si="222"/>
        <v>45127</v>
      </c>
      <c r="AL203" s="119">
        <f t="shared" ref="AL203:AL234" si="237">NETWORKDAYS(AJ203,AJ204,$AD$171:$AD$502)-1</f>
        <v>22</v>
      </c>
      <c r="AM203" s="121">
        <f t="shared" si="220"/>
        <v>45099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30"/>
        <v>44318</v>
      </c>
      <c r="B204" s="103">
        <f t="shared" si="223"/>
        <v>970.69676074999995</v>
      </c>
      <c r="C204" s="103">
        <f t="shared" ref="C204:C267" si="238">TRUNC(IF(Q203&gt;0,VLOOKUP(A203,$AD$12:$AE$165,2),C203),8)</f>
        <v>840.66188370999998</v>
      </c>
      <c r="D204" s="104">
        <f t="shared" si="231"/>
        <v>983.06299999999999</v>
      </c>
      <c r="E204" s="105">
        <f t="shared" si="207"/>
        <v>1011.948</v>
      </c>
      <c r="F204" s="106">
        <f t="shared" si="208"/>
        <v>44275</v>
      </c>
      <c r="G204" s="107">
        <f t="shared" si="224"/>
        <v>2.9382654010984055E-2</v>
      </c>
      <c r="H204" s="108">
        <f t="shared" ref="H204:H267" si="239">IF(DAY(A204)=H$9,VLOOKUP(A204,AH$118:AN$450,4),H203)</f>
        <v>44336</v>
      </c>
      <c r="I204" s="108">
        <f t="shared" si="225"/>
        <v>44336</v>
      </c>
      <c r="J204" s="109">
        <f t="shared" si="232"/>
        <v>21</v>
      </c>
      <c r="K204" s="109">
        <f t="shared" si="217"/>
        <v>8</v>
      </c>
      <c r="L204" s="8">
        <f t="shared" si="233"/>
        <v>1.0110931700000001</v>
      </c>
      <c r="M204" s="110">
        <f t="shared" si="210"/>
        <v>1.0252585400000001</v>
      </c>
      <c r="N204" s="110">
        <f t="shared" si="205"/>
        <v>1.1385628136264447</v>
      </c>
      <c r="O204" s="103">
        <f t="shared" si="209"/>
        <v>1.1511930800000001</v>
      </c>
      <c r="P204" s="103">
        <f t="shared" si="226"/>
        <v>967.76414313999999</v>
      </c>
      <c r="Q204" s="11">
        <f t="shared" si="204"/>
        <v>0</v>
      </c>
      <c r="R204" s="30">
        <f t="shared" si="211"/>
        <v>0</v>
      </c>
      <c r="S204" s="103">
        <f t="shared" si="212"/>
        <v>0</v>
      </c>
      <c r="T204" s="113">
        <f t="shared" si="234"/>
        <v>0.1</v>
      </c>
      <c r="U204" s="111">
        <f t="shared" si="206"/>
        <v>8</v>
      </c>
      <c r="V204" s="111">
        <v>252</v>
      </c>
      <c r="W204" s="110">
        <f t="shared" si="227"/>
        <v>1.003030302</v>
      </c>
      <c r="X204" s="103">
        <f t="shared" si="228"/>
        <v>2.9326176099999999</v>
      </c>
      <c r="Y204" s="103">
        <f t="shared" si="229"/>
        <v>0</v>
      </c>
      <c r="Z204" s="114" t="str">
        <f t="shared" ref="Z204:Z267" si="240">IF($Q203&gt;0,VLOOKUP($A203,$AD$10:$AM$165,9),Z203)</f>
        <v>A+J=</v>
      </c>
      <c r="AA204" s="108">
        <f t="shared" ref="AA204:AA267" si="241">IF($Q203&gt;0,VLOOKUP($A203,$AD$10:$AM$165,10),AA203)</f>
        <v>44336</v>
      </c>
      <c r="AB204" s="4"/>
      <c r="AD204" s="190">
        <f>[2]Plan1!$A263</f>
        <v>44867</v>
      </c>
      <c r="AE204" s="129" t="str">
        <f>[2]Plan1!$C263</f>
        <v>Finados</v>
      </c>
      <c r="AG204" s="119">
        <f t="shared" si="219"/>
        <v>33</v>
      </c>
      <c r="AH204" s="121">
        <f t="shared" si="221"/>
        <v>45127</v>
      </c>
      <c r="AI204" s="121">
        <f t="shared" si="235"/>
        <v>45126</v>
      </c>
      <c r="AJ204" s="121">
        <f t="shared" si="236"/>
        <v>45127</v>
      </c>
      <c r="AK204" s="121">
        <f t="shared" si="222"/>
        <v>45159</v>
      </c>
      <c r="AL204" s="119">
        <f t="shared" si="237"/>
        <v>22</v>
      </c>
      <c r="AM204" s="121">
        <f t="shared" si="220"/>
        <v>45131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30"/>
        <v>44319</v>
      </c>
      <c r="B205" s="103">
        <f t="shared" si="223"/>
        <v>970.69676074999995</v>
      </c>
      <c r="C205" s="103">
        <f t="shared" si="238"/>
        <v>840.66188370999998</v>
      </c>
      <c r="D205" s="104">
        <f t="shared" si="231"/>
        <v>983.06299999999999</v>
      </c>
      <c r="E205" s="105">
        <f t="shared" si="207"/>
        <v>1011.948</v>
      </c>
      <c r="F205" s="106">
        <f t="shared" si="208"/>
        <v>44275</v>
      </c>
      <c r="G205" s="107">
        <f t="shared" si="224"/>
        <v>2.9382654010984055E-2</v>
      </c>
      <c r="H205" s="108">
        <f t="shared" si="239"/>
        <v>44336</v>
      </c>
      <c r="I205" s="108">
        <f t="shared" si="225"/>
        <v>44336</v>
      </c>
      <c r="J205" s="109">
        <f t="shared" si="232"/>
        <v>21</v>
      </c>
      <c r="K205" s="109">
        <f t="shared" si="217"/>
        <v>8</v>
      </c>
      <c r="L205" s="8">
        <f t="shared" si="233"/>
        <v>1.0110931700000001</v>
      </c>
      <c r="M205" s="110">
        <f t="shared" si="210"/>
        <v>1.0252585400000001</v>
      </c>
      <c r="N205" s="110">
        <f t="shared" si="205"/>
        <v>1.1385628136264447</v>
      </c>
      <c r="O205" s="103">
        <f t="shared" si="209"/>
        <v>1.1511930800000001</v>
      </c>
      <c r="P205" s="103">
        <f t="shared" si="226"/>
        <v>967.76414313999999</v>
      </c>
      <c r="Q205" s="11">
        <f t="shared" ref="Q205:Q268" si="242">IF(VLOOKUP(A205,AD$10:AK$165,8)=VLOOKUP(A204,AD$10:AK$165,8),0,VLOOKUP(A205,AD$10:AK$165,8))</f>
        <v>0</v>
      </c>
      <c r="R205" s="30">
        <f t="shared" si="211"/>
        <v>0</v>
      </c>
      <c r="S205" s="103">
        <f t="shared" si="212"/>
        <v>0</v>
      </c>
      <c r="T205" s="113">
        <f t="shared" si="234"/>
        <v>0.1</v>
      </c>
      <c r="U205" s="111">
        <f t="shared" si="206"/>
        <v>8</v>
      </c>
      <c r="V205" s="111">
        <v>252</v>
      </c>
      <c r="W205" s="110">
        <f t="shared" si="227"/>
        <v>1.003030302</v>
      </c>
      <c r="X205" s="103">
        <f t="shared" si="228"/>
        <v>2.9326176099999999</v>
      </c>
      <c r="Y205" s="103">
        <f t="shared" si="229"/>
        <v>0</v>
      </c>
      <c r="Z205" s="114" t="str">
        <f t="shared" si="240"/>
        <v>A+J=</v>
      </c>
      <c r="AA205" s="108">
        <f t="shared" si="241"/>
        <v>44336</v>
      </c>
      <c r="AB205" s="4"/>
      <c r="AD205" s="190">
        <f>[2]Plan1!$A264</f>
        <v>44880</v>
      </c>
      <c r="AE205" s="129" t="str">
        <f>[2]Plan1!$C264</f>
        <v>Proclamação da República</v>
      </c>
      <c r="AG205" s="119">
        <f t="shared" si="219"/>
        <v>34</v>
      </c>
      <c r="AH205" s="121">
        <f t="shared" si="221"/>
        <v>45158</v>
      </c>
      <c r="AI205" s="121">
        <f t="shared" si="235"/>
        <v>45156</v>
      </c>
      <c r="AJ205" s="121">
        <f t="shared" si="236"/>
        <v>45159</v>
      </c>
      <c r="AK205" s="121">
        <f t="shared" si="222"/>
        <v>45189</v>
      </c>
      <c r="AL205" s="119">
        <f t="shared" si="237"/>
        <v>21</v>
      </c>
      <c r="AM205" s="121">
        <f t="shared" si="220"/>
        <v>45161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30"/>
        <v>44320</v>
      </c>
      <c r="B206" s="103">
        <f t="shared" si="223"/>
        <v>972.40399148999995</v>
      </c>
      <c r="C206" s="103">
        <f t="shared" si="238"/>
        <v>840.66188370999998</v>
      </c>
      <c r="D206" s="104">
        <f t="shared" si="231"/>
        <v>983.06299999999999</v>
      </c>
      <c r="E206" s="105">
        <f t="shared" si="207"/>
        <v>1011.948</v>
      </c>
      <c r="F206" s="106">
        <f t="shared" si="208"/>
        <v>44275</v>
      </c>
      <c r="G206" s="107">
        <f t="shared" si="224"/>
        <v>2.9382654010984055E-2</v>
      </c>
      <c r="H206" s="108">
        <f t="shared" si="239"/>
        <v>44336</v>
      </c>
      <c r="I206" s="108">
        <f t="shared" si="225"/>
        <v>44336</v>
      </c>
      <c r="J206" s="109">
        <f t="shared" si="232"/>
        <v>21</v>
      </c>
      <c r="K206" s="109">
        <f t="shared" si="217"/>
        <v>9</v>
      </c>
      <c r="L206" s="8">
        <f t="shared" si="233"/>
        <v>1.01248844</v>
      </c>
      <c r="M206" s="110">
        <f t="shared" si="210"/>
        <v>1.0252585400000001</v>
      </c>
      <c r="N206" s="110">
        <f t="shared" si="205"/>
        <v>1.1385628136264447</v>
      </c>
      <c r="O206" s="103">
        <f t="shared" si="209"/>
        <v>1.1527816799999999</v>
      </c>
      <c r="P206" s="103">
        <f t="shared" si="226"/>
        <v>969.09961860999999</v>
      </c>
      <c r="Q206" s="11">
        <f t="shared" si="242"/>
        <v>0</v>
      </c>
      <c r="R206" s="30">
        <f t="shared" si="211"/>
        <v>0</v>
      </c>
      <c r="S206" s="103">
        <f t="shared" si="212"/>
        <v>0</v>
      </c>
      <c r="T206" s="113">
        <f t="shared" si="234"/>
        <v>0.1</v>
      </c>
      <c r="U206" s="111">
        <f t="shared" si="206"/>
        <v>9</v>
      </c>
      <c r="V206" s="111">
        <v>252</v>
      </c>
      <c r="W206" s="110">
        <f t="shared" si="227"/>
        <v>1.003409735</v>
      </c>
      <c r="X206" s="103">
        <f t="shared" si="228"/>
        <v>3.3043728799999998</v>
      </c>
      <c r="Y206" s="103">
        <f t="shared" si="229"/>
        <v>0</v>
      </c>
      <c r="Z206" s="114" t="str">
        <f t="shared" si="240"/>
        <v>A+J=</v>
      </c>
      <c r="AA206" s="108">
        <f t="shared" si="241"/>
        <v>44336</v>
      </c>
      <c r="AB206" s="4"/>
      <c r="AD206" s="190">
        <f>[2]Plan1!$A265</f>
        <v>44920</v>
      </c>
      <c r="AE206" s="129" t="str">
        <f>[2]Plan1!$C265</f>
        <v>Natal</v>
      </c>
      <c r="AG206" s="119">
        <f t="shared" si="219"/>
        <v>35</v>
      </c>
      <c r="AH206" s="121">
        <f t="shared" si="221"/>
        <v>45189</v>
      </c>
      <c r="AI206" s="121">
        <f t="shared" si="235"/>
        <v>45188</v>
      </c>
      <c r="AJ206" s="121">
        <f t="shared" si="236"/>
        <v>45189</v>
      </c>
      <c r="AK206" s="121">
        <f t="shared" si="222"/>
        <v>45219</v>
      </c>
      <c r="AL206" s="119">
        <f t="shared" si="237"/>
        <v>21</v>
      </c>
      <c r="AM206" s="121">
        <f t="shared" si="220"/>
        <v>45191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30"/>
        <v>44321</v>
      </c>
      <c r="B207" s="103">
        <f t="shared" si="223"/>
        <v>974.11423091000006</v>
      </c>
      <c r="C207" s="103">
        <f t="shared" si="238"/>
        <v>840.66188370999998</v>
      </c>
      <c r="D207" s="104">
        <f t="shared" si="231"/>
        <v>983.06299999999999</v>
      </c>
      <c r="E207" s="105">
        <f t="shared" si="207"/>
        <v>1011.948</v>
      </c>
      <c r="F207" s="106">
        <f t="shared" si="208"/>
        <v>44275</v>
      </c>
      <c r="G207" s="107">
        <f t="shared" si="224"/>
        <v>2.9382654010984055E-2</v>
      </c>
      <c r="H207" s="108">
        <f t="shared" si="239"/>
        <v>44336</v>
      </c>
      <c r="I207" s="108">
        <f t="shared" si="225"/>
        <v>44336</v>
      </c>
      <c r="J207" s="109">
        <f t="shared" si="232"/>
        <v>21</v>
      </c>
      <c r="K207" s="109">
        <f t="shared" si="217"/>
        <v>10</v>
      </c>
      <c r="L207" s="8">
        <f t="shared" si="233"/>
        <v>1.01388564</v>
      </c>
      <c r="M207" s="110">
        <f t="shared" si="210"/>
        <v>1.0252585400000001</v>
      </c>
      <c r="N207" s="110">
        <f t="shared" si="205"/>
        <v>1.1385628136264447</v>
      </c>
      <c r="O207" s="103">
        <f t="shared" si="209"/>
        <v>1.1543724799999999</v>
      </c>
      <c r="P207" s="103">
        <f t="shared" si="226"/>
        <v>970.43694353000001</v>
      </c>
      <c r="Q207" s="11">
        <f t="shared" si="242"/>
        <v>0</v>
      </c>
      <c r="R207" s="30">
        <f t="shared" si="211"/>
        <v>0</v>
      </c>
      <c r="S207" s="103">
        <f t="shared" si="212"/>
        <v>0</v>
      </c>
      <c r="T207" s="113">
        <f t="shared" si="234"/>
        <v>0.1</v>
      </c>
      <c r="U207" s="111">
        <f t="shared" si="206"/>
        <v>10</v>
      </c>
      <c r="V207" s="111">
        <v>252</v>
      </c>
      <c r="W207" s="110">
        <f t="shared" si="227"/>
        <v>1.003789311</v>
      </c>
      <c r="X207" s="103">
        <f t="shared" si="228"/>
        <v>3.6772873800000001</v>
      </c>
      <c r="Y207" s="103">
        <f t="shared" si="229"/>
        <v>0</v>
      </c>
      <c r="Z207" s="114" t="str">
        <f t="shared" si="240"/>
        <v>A+J=</v>
      </c>
      <c r="AA207" s="108">
        <f t="shared" si="241"/>
        <v>44336</v>
      </c>
      <c r="AB207" s="4"/>
      <c r="AD207" s="190">
        <f>[2]Plan1!$A266</f>
        <v>44927</v>
      </c>
      <c r="AE207" s="129" t="str">
        <f>[2]Plan1!$C266</f>
        <v>Confraternização Universal</v>
      </c>
      <c r="AG207" s="119">
        <f t="shared" si="219"/>
        <v>36</v>
      </c>
      <c r="AH207" s="121">
        <f t="shared" si="221"/>
        <v>45219</v>
      </c>
      <c r="AI207" s="121">
        <f t="shared" si="235"/>
        <v>45218</v>
      </c>
      <c r="AJ207" s="121">
        <f t="shared" si="236"/>
        <v>45219</v>
      </c>
      <c r="AK207" s="121">
        <f t="shared" si="222"/>
        <v>45250</v>
      </c>
      <c r="AL207" s="119">
        <f t="shared" si="237"/>
        <v>19</v>
      </c>
      <c r="AM207" s="121">
        <f t="shared" si="220"/>
        <v>45223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30"/>
        <v>44322</v>
      </c>
      <c r="B208" s="103">
        <f t="shared" si="223"/>
        <v>975.82748268</v>
      </c>
      <c r="C208" s="103">
        <f t="shared" si="238"/>
        <v>840.66188370999998</v>
      </c>
      <c r="D208" s="104">
        <f t="shared" si="231"/>
        <v>983.06299999999999</v>
      </c>
      <c r="E208" s="105">
        <f t="shared" si="207"/>
        <v>1011.948</v>
      </c>
      <c r="F208" s="106">
        <f t="shared" si="208"/>
        <v>44275</v>
      </c>
      <c r="G208" s="107">
        <f t="shared" si="224"/>
        <v>2.9382654010984055E-2</v>
      </c>
      <c r="H208" s="108">
        <f t="shared" si="239"/>
        <v>44336</v>
      </c>
      <c r="I208" s="108">
        <f t="shared" si="225"/>
        <v>44336</v>
      </c>
      <c r="J208" s="109">
        <f t="shared" si="232"/>
        <v>21</v>
      </c>
      <c r="K208" s="109">
        <f t="shared" si="217"/>
        <v>11</v>
      </c>
      <c r="L208" s="8">
        <f t="shared" si="233"/>
        <v>1.0152847700000001</v>
      </c>
      <c r="M208" s="110">
        <f t="shared" si="210"/>
        <v>1.0252585400000001</v>
      </c>
      <c r="N208" s="110">
        <f t="shared" si="205"/>
        <v>1.1385628136264447</v>
      </c>
      <c r="O208" s="103">
        <f t="shared" si="209"/>
        <v>1.1559654800000001</v>
      </c>
      <c r="P208" s="103">
        <f t="shared" si="226"/>
        <v>971.77611792000005</v>
      </c>
      <c r="Q208" s="11">
        <f t="shared" si="242"/>
        <v>0</v>
      </c>
      <c r="R208" s="30">
        <f t="shared" si="211"/>
        <v>0</v>
      </c>
      <c r="S208" s="103">
        <f t="shared" si="212"/>
        <v>0</v>
      </c>
      <c r="T208" s="113">
        <f t="shared" si="234"/>
        <v>0.1</v>
      </c>
      <c r="U208" s="111">
        <f t="shared" si="206"/>
        <v>11</v>
      </c>
      <c r="V208" s="111">
        <v>252</v>
      </c>
      <c r="W208" s="110">
        <f t="shared" si="227"/>
        <v>1.004169031</v>
      </c>
      <c r="X208" s="103">
        <f t="shared" si="228"/>
        <v>4.0513647600000002</v>
      </c>
      <c r="Y208" s="103">
        <f t="shared" si="229"/>
        <v>0</v>
      </c>
      <c r="Z208" s="114" t="str">
        <f t="shared" si="240"/>
        <v>A+J=</v>
      </c>
      <c r="AA208" s="108">
        <f t="shared" si="241"/>
        <v>44336</v>
      </c>
      <c r="AB208" s="4"/>
      <c r="AD208" s="190">
        <f>[2]Plan1!$A267</f>
        <v>44977</v>
      </c>
      <c r="AE208" s="129" t="str">
        <f>[2]Plan1!$C267</f>
        <v>Carnaval</v>
      </c>
      <c r="AG208" s="119">
        <f t="shared" si="219"/>
        <v>37</v>
      </c>
      <c r="AH208" s="121">
        <f t="shared" si="221"/>
        <v>45250</v>
      </c>
      <c r="AI208" s="121">
        <f t="shared" si="235"/>
        <v>45247</v>
      </c>
      <c r="AJ208" s="121">
        <f t="shared" si="236"/>
        <v>45250</v>
      </c>
      <c r="AK208" s="121">
        <f t="shared" si="222"/>
        <v>45280</v>
      </c>
      <c r="AL208" s="119">
        <f t="shared" si="237"/>
        <v>22</v>
      </c>
      <c r="AM208" s="121">
        <f t="shared" si="220"/>
        <v>45252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30"/>
        <v>44323</v>
      </c>
      <c r="B209" s="103">
        <f t="shared" si="223"/>
        <v>977.54373256000008</v>
      </c>
      <c r="C209" s="103">
        <f t="shared" si="238"/>
        <v>840.66188370999998</v>
      </c>
      <c r="D209" s="104">
        <f t="shared" si="231"/>
        <v>983.06299999999999</v>
      </c>
      <c r="E209" s="105">
        <f t="shared" si="207"/>
        <v>1011.948</v>
      </c>
      <c r="F209" s="106">
        <f t="shared" si="208"/>
        <v>44275</v>
      </c>
      <c r="G209" s="107">
        <f t="shared" si="224"/>
        <v>2.9382654010984055E-2</v>
      </c>
      <c r="H209" s="108">
        <f t="shared" si="239"/>
        <v>44336</v>
      </c>
      <c r="I209" s="108">
        <f t="shared" si="225"/>
        <v>44336</v>
      </c>
      <c r="J209" s="109">
        <f t="shared" si="232"/>
        <v>21</v>
      </c>
      <c r="K209" s="109">
        <f t="shared" si="217"/>
        <v>12</v>
      </c>
      <c r="L209" s="8">
        <f t="shared" si="233"/>
        <v>1.01668582</v>
      </c>
      <c r="M209" s="110">
        <f t="shared" si="210"/>
        <v>1.0252585400000001</v>
      </c>
      <c r="N209" s="110">
        <f t="shared" si="205"/>
        <v>1.1385628136264447</v>
      </c>
      <c r="O209" s="103">
        <f t="shared" si="209"/>
        <v>1.1575606599999999</v>
      </c>
      <c r="P209" s="103">
        <f t="shared" si="226"/>
        <v>973.11712494000005</v>
      </c>
      <c r="Q209" s="11">
        <f t="shared" si="242"/>
        <v>0</v>
      </c>
      <c r="R209" s="30">
        <f t="shared" si="211"/>
        <v>0</v>
      </c>
      <c r="S209" s="103">
        <f t="shared" si="212"/>
        <v>0</v>
      </c>
      <c r="T209" s="113">
        <f t="shared" si="234"/>
        <v>0.1</v>
      </c>
      <c r="U209" s="111">
        <f t="shared" si="206"/>
        <v>12</v>
      </c>
      <c r="V209" s="111">
        <v>252</v>
      </c>
      <c r="W209" s="110">
        <f t="shared" si="227"/>
        <v>1.0045488950000001</v>
      </c>
      <c r="X209" s="103">
        <f t="shared" si="228"/>
        <v>4.4266076200000004</v>
      </c>
      <c r="Y209" s="103">
        <f t="shared" si="229"/>
        <v>0</v>
      </c>
      <c r="Z209" s="114" t="str">
        <f t="shared" si="240"/>
        <v>A+J=</v>
      </c>
      <c r="AA209" s="108">
        <f t="shared" si="241"/>
        <v>44336</v>
      </c>
      <c r="AB209" s="4"/>
      <c r="AD209" s="190">
        <f>[2]Plan1!$A268</f>
        <v>44978</v>
      </c>
      <c r="AE209" s="129" t="str">
        <f>[2]Plan1!$C268</f>
        <v>Carnaval</v>
      </c>
      <c r="AG209" s="119">
        <f t="shared" si="219"/>
        <v>38</v>
      </c>
      <c r="AH209" s="121">
        <f t="shared" si="221"/>
        <v>45280</v>
      </c>
      <c r="AI209" s="121">
        <f t="shared" si="235"/>
        <v>45279</v>
      </c>
      <c r="AJ209" s="121">
        <f t="shared" si="236"/>
        <v>45280</v>
      </c>
      <c r="AK209" s="121">
        <f t="shared" si="222"/>
        <v>45313</v>
      </c>
      <c r="AL209" s="119">
        <f t="shared" si="237"/>
        <v>21</v>
      </c>
      <c r="AM209" s="121">
        <f t="shared" si="220"/>
        <v>45282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30"/>
        <v>44324</v>
      </c>
      <c r="B210" s="103">
        <f t="shared" si="223"/>
        <v>979.26301606000004</v>
      </c>
      <c r="C210" s="103">
        <f t="shared" si="238"/>
        <v>840.66188370999998</v>
      </c>
      <c r="D210" s="104">
        <f t="shared" si="231"/>
        <v>983.06299999999999</v>
      </c>
      <c r="E210" s="105">
        <f t="shared" si="207"/>
        <v>1011.948</v>
      </c>
      <c r="F210" s="106">
        <f t="shared" si="208"/>
        <v>44275</v>
      </c>
      <c r="G210" s="107">
        <f t="shared" si="224"/>
        <v>2.9382654010984055E-2</v>
      </c>
      <c r="H210" s="108">
        <f t="shared" si="239"/>
        <v>44336</v>
      </c>
      <c r="I210" s="108">
        <f t="shared" si="225"/>
        <v>44336</v>
      </c>
      <c r="J210" s="109">
        <f t="shared" si="232"/>
        <v>21</v>
      </c>
      <c r="K210" s="109">
        <f t="shared" si="217"/>
        <v>13</v>
      </c>
      <c r="L210" s="8">
        <f t="shared" si="233"/>
        <v>1.0180888100000001</v>
      </c>
      <c r="M210" s="110">
        <f t="shared" si="210"/>
        <v>1.0252585400000001</v>
      </c>
      <c r="N210" s="110">
        <f t="shared" si="205"/>
        <v>1.1385628136264447</v>
      </c>
      <c r="O210" s="103">
        <f t="shared" si="209"/>
        <v>1.15915806</v>
      </c>
      <c r="P210" s="103">
        <f t="shared" si="226"/>
        <v>974.45999823</v>
      </c>
      <c r="Q210" s="11">
        <f t="shared" si="242"/>
        <v>0</v>
      </c>
      <c r="R210" s="30">
        <f t="shared" si="211"/>
        <v>0</v>
      </c>
      <c r="S210" s="103">
        <f t="shared" si="212"/>
        <v>0</v>
      </c>
      <c r="T210" s="113">
        <f t="shared" si="234"/>
        <v>0.1</v>
      </c>
      <c r="U210" s="111">
        <f t="shared" si="206"/>
        <v>13</v>
      </c>
      <c r="V210" s="111">
        <v>252</v>
      </c>
      <c r="W210" s="110">
        <f t="shared" si="227"/>
        <v>1.0049289020000001</v>
      </c>
      <c r="X210" s="103">
        <f t="shared" si="228"/>
        <v>4.8030178299999999</v>
      </c>
      <c r="Y210" s="103">
        <f t="shared" si="229"/>
        <v>0</v>
      </c>
      <c r="Z210" s="114" t="str">
        <f t="shared" si="240"/>
        <v>A+J=</v>
      </c>
      <c r="AA210" s="108">
        <f t="shared" si="241"/>
        <v>44336</v>
      </c>
      <c r="AB210" s="4"/>
      <c r="AD210" s="190">
        <f>[2]Plan1!$A269</f>
        <v>45023</v>
      </c>
      <c r="AE210" s="129" t="str">
        <f>[2]Plan1!$C269</f>
        <v>Paixão de Cristo</v>
      </c>
      <c r="AG210" s="119">
        <f t="shared" si="219"/>
        <v>39</v>
      </c>
      <c r="AH210" s="121">
        <f t="shared" si="221"/>
        <v>45311</v>
      </c>
      <c r="AI210" s="121">
        <f t="shared" si="235"/>
        <v>45310</v>
      </c>
      <c r="AJ210" s="121">
        <f t="shared" si="236"/>
        <v>45313</v>
      </c>
      <c r="AK210" s="121">
        <f t="shared" si="222"/>
        <v>45342</v>
      </c>
      <c r="AL210" s="119">
        <f t="shared" si="237"/>
        <v>19</v>
      </c>
      <c r="AM210" s="121">
        <f t="shared" si="220"/>
        <v>45315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30"/>
        <v>44325</v>
      </c>
      <c r="B211" s="103">
        <f t="shared" si="223"/>
        <v>979.26301606000004</v>
      </c>
      <c r="C211" s="103">
        <f t="shared" si="238"/>
        <v>840.66188370999998</v>
      </c>
      <c r="D211" s="104">
        <f t="shared" si="231"/>
        <v>983.06299999999999</v>
      </c>
      <c r="E211" s="105">
        <f t="shared" si="207"/>
        <v>1011.948</v>
      </c>
      <c r="F211" s="106">
        <f t="shared" si="208"/>
        <v>44275</v>
      </c>
      <c r="G211" s="107">
        <f t="shared" si="224"/>
        <v>2.9382654010984055E-2</v>
      </c>
      <c r="H211" s="108">
        <f t="shared" si="239"/>
        <v>44336</v>
      </c>
      <c r="I211" s="108">
        <f t="shared" si="225"/>
        <v>44336</v>
      </c>
      <c r="J211" s="109">
        <f t="shared" si="232"/>
        <v>21</v>
      </c>
      <c r="K211" s="109">
        <f t="shared" si="217"/>
        <v>13</v>
      </c>
      <c r="L211" s="8">
        <f t="shared" si="233"/>
        <v>1.0180888100000001</v>
      </c>
      <c r="M211" s="110">
        <f t="shared" si="210"/>
        <v>1.0252585400000001</v>
      </c>
      <c r="N211" s="110">
        <f t="shared" si="205"/>
        <v>1.1385628136264447</v>
      </c>
      <c r="O211" s="103">
        <f t="shared" si="209"/>
        <v>1.15915806</v>
      </c>
      <c r="P211" s="103">
        <f t="shared" si="226"/>
        <v>974.45999823</v>
      </c>
      <c r="Q211" s="11">
        <f t="shared" si="242"/>
        <v>0</v>
      </c>
      <c r="R211" s="30">
        <f t="shared" si="211"/>
        <v>0</v>
      </c>
      <c r="S211" s="103">
        <f t="shared" si="212"/>
        <v>0</v>
      </c>
      <c r="T211" s="113">
        <f t="shared" si="234"/>
        <v>0.1</v>
      </c>
      <c r="U211" s="111">
        <f t="shared" si="206"/>
        <v>13</v>
      </c>
      <c r="V211" s="111">
        <v>252</v>
      </c>
      <c r="W211" s="110">
        <f t="shared" si="227"/>
        <v>1.0049289020000001</v>
      </c>
      <c r="X211" s="103">
        <f t="shared" si="228"/>
        <v>4.8030178299999999</v>
      </c>
      <c r="Y211" s="103">
        <f t="shared" si="229"/>
        <v>0</v>
      </c>
      <c r="Z211" s="114" t="str">
        <f t="shared" si="240"/>
        <v>A+J=</v>
      </c>
      <c r="AA211" s="108">
        <f t="shared" si="241"/>
        <v>44336</v>
      </c>
      <c r="AB211" s="4"/>
      <c r="AD211" s="190">
        <f>[2]Plan1!$A270</f>
        <v>45037</v>
      </c>
      <c r="AE211" s="129" t="str">
        <f>[2]Plan1!$C270</f>
        <v>Tiradentes</v>
      </c>
      <c r="AG211" s="119">
        <f t="shared" si="219"/>
        <v>40</v>
      </c>
      <c r="AH211" s="121">
        <f t="shared" si="221"/>
        <v>45342</v>
      </c>
      <c r="AI211" s="121">
        <f t="shared" si="235"/>
        <v>45341</v>
      </c>
      <c r="AJ211" s="121">
        <f t="shared" si="236"/>
        <v>45342</v>
      </c>
      <c r="AK211" s="121">
        <f t="shared" si="222"/>
        <v>45371</v>
      </c>
      <c r="AL211" s="119">
        <f t="shared" si="237"/>
        <v>21</v>
      </c>
      <c r="AM211" s="121">
        <f t="shared" si="220"/>
        <v>45344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30"/>
        <v>44326</v>
      </c>
      <c r="B212" s="103">
        <f t="shared" si="223"/>
        <v>979.26301606000004</v>
      </c>
      <c r="C212" s="103">
        <f t="shared" si="238"/>
        <v>840.66188370999998</v>
      </c>
      <c r="D212" s="104">
        <f t="shared" si="231"/>
        <v>983.06299999999999</v>
      </c>
      <c r="E212" s="105">
        <f t="shared" si="207"/>
        <v>1011.948</v>
      </c>
      <c r="F212" s="106">
        <f t="shared" si="208"/>
        <v>44275</v>
      </c>
      <c r="G212" s="107">
        <f t="shared" si="224"/>
        <v>2.9382654010984055E-2</v>
      </c>
      <c r="H212" s="108">
        <f t="shared" si="239"/>
        <v>44336</v>
      </c>
      <c r="I212" s="108">
        <f t="shared" si="225"/>
        <v>44336</v>
      </c>
      <c r="J212" s="109">
        <f t="shared" si="232"/>
        <v>21</v>
      </c>
      <c r="K212" s="109">
        <f t="shared" si="217"/>
        <v>13</v>
      </c>
      <c r="L212" s="8">
        <f t="shared" si="233"/>
        <v>1.0180888100000001</v>
      </c>
      <c r="M212" s="110">
        <f t="shared" si="210"/>
        <v>1.0252585400000001</v>
      </c>
      <c r="N212" s="110">
        <f t="shared" si="205"/>
        <v>1.1385628136264447</v>
      </c>
      <c r="O212" s="103">
        <f t="shared" si="209"/>
        <v>1.15915806</v>
      </c>
      <c r="P212" s="103">
        <f t="shared" si="226"/>
        <v>974.45999823</v>
      </c>
      <c r="Q212" s="11">
        <f t="shared" si="242"/>
        <v>0</v>
      </c>
      <c r="R212" s="30">
        <f t="shared" si="211"/>
        <v>0</v>
      </c>
      <c r="S212" s="103">
        <f t="shared" si="212"/>
        <v>0</v>
      </c>
      <c r="T212" s="113">
        <f t="shared" si="234"/>
        <v>0.1</v>
      </c>
      <c r="U212" s="111">
        <f t="shared" si="206"/>
        <v>13</v>
      </c>
      <c r="V212" s="111">
        <v>252</v>
      </c>
      <c r="W212" s="110">
        <f t="shared" si="227"/>
        <v>1.0049289020000001</v>
      </c>
      <c r="X212" s="103">
        <f t="shared" si="228"/>
        <v>4.8030178299999999</v>
      </c>
      <c r="Y212" s="103">
        <f t="shared" si="229"/>
        <v>0</v>
      </c>
      <c r="Z212" s="114" t="str">
        <f t="shared" si="240"/>
        <v>A+J=</v>
      </c>
      <c r="AA212" s="108">
        <f t="shared" si="241"/>
        <v>44336</v>
      </c>
      <c r="AB212" s="4"/>
      <c r="AD212" s="190">
        <f>[2]Plan1!$A271</f>
        <v>45047</v>
      </c>
      <c r="AE212" s="129" t="str">
        <f>[2]Plan1!$C271</f>
        <v>Dia do Trabalho</v>
      </c>
      <c r="AG212" s="119">
        <f t="shared" si="219"/>
        <v>41</v>
      </c>
      <c r="AH212" s="121">
        <f t="shared" si="221"/>
        <v>45371</v>
      </c>
      <c r="AI212" s="121">
        <f t="shared" si="235"/>
        <v>45370</v>
      </c>
      <c r="AJ212" s="121">
        <f t="shared" si="236"/>
        <v>45371</v>
      </c>
      <c r="AK212" s="121">
        <f t="shared" si="222"/>
        <v>45404</v>
      </c>
      <c r="AL212" s="119">
        <f t="shared" si="237"/>
        <v>22</v>
      </c>
      <c r="AM212" s="121">
        <f t="shared" si="220"/>
        <v>45373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30"/>
        <v>44327</v>
      </c>
      <c r="B213" s="103">
        <f t="shared" si="223"/>
        <v>980.98531995999997</v>
      </c>
      <c r="C213" s="103">
        <f t="shared" si="238"/>
        <v>840.66188370999998</v>
      </c>
      <c r="D213" s="104">
        <f t="shared" si="231"/>
        <v>983.06299999999999</v>
      </c>
      <c r="E213" s="105">
        <f t="shared" si="207"/>
        <v>1011.948</v>
      </c>
      <c r="F213" s="106">
        <f t="shared" si="208"/>
        <v>44275</v>
      </c>
      <c r="G213" s="107">
        <f t="shared" si="224"/>
        <v>2.9382654010984055E-2</v>
      </c>
      <c r="H213" s="108">
        <f t="shared" si="239"/>
        <v>44336</v>
      </c>
      <c r="I213" s="108">
        <f t="shared" si="225"/>
        <v>44336</v>
      </c>
      <c r="J213" s="109">
        <f t="shared" si="232"/>
        <v>21</v>
      </c>
      <c r="K213" s="109">
        <f t="shared" si="217"/>
        <v>14</v>
      </c>
      <c r="L213" s="8">
        <f t="shared" si="233"/>
        <v>1.0194937399999999</v>
      </c>
      <c r="M213" s="110">
        <f t="shared" si="210"/>
        <v>1.0252585400000001</v>
      </c>
      <c r="N213" s="110">
        <f t="shared" si="205"/>
        <v>1.1385628136264447</v>
      </c>
      <c r="O213" s="103">
        <f t="shared" si="209"/>
        <v>1.16075766</v>
      </c>
      <c r="P213" s="103">
        <f t="shared" si="226"/>
        <v>975.80472097999996</v>
      </c>
      <c r="Q213" s="11">
        <f t="shared" si="242"/>
        <v>0</v>
      </c>
      <c r="R213" s="30">
        <f t="shared" si="211"/>
        <v>0</v>
      </c>
      <c r="S213" s="103">
        <f t="shared" si="212"/>
        <v>0</v>
      </c>
      <c r="T213" s="113">
        <f t="shared" si="234"/>
        <v>0.1</v>
      </c>
      <c r="U213" s="111">
        <f t="shared" si="206"/>
        <v>14</v>
      </c>
      <c r="V213" s="111">
        <v>252</v>
      </c>
      <c r="W213" s="110">
        <f t="shared" si="227"/>
        <v>1.005309053</v>
      </c>
      <c r="X213" s="103">
        <f t="shared" si="228"/>
        <v>5.1805989800000001</v>
      </c>
      <c r="Y213" s="103">
        <f t="shared" si="229"/>
        <v>0</v>
      </c>
      <c r="Z213" s="114" t="str">
        <f t="shared" si="240"/>
        <v>A+J=</v>
      </c>
      <c r="AA213" s="108">
        <f t="shared" si="241"/>
        <v>44336</v>
      </c>
      <c r="AB213" s="4"/>
      <c r="AD213" s="190">
        <f>[2]Plan1!$A272</f>
        <v>45085</v>
      </c>
      <c r="AE213" s="129" t="str">
        <f>[2]Plan1!$C272</f>
        <v>Corpus Christi</v>
      </c>
      <c r="AG213" s="119">
        <f t="shared" si="219"/>
        <v>42</v>
      </c>
      <c r="AH213" s="121">
        <f t="shared" si="221"/>
        <v>45402</v>
      </c>
      <c r="AI213" s="121">
        <f t="shared" si="235"/>
        <v>45401</v>
      </c>
      <c r="AJ213" s="121">
        <f t="shared" si="236"/>
        <v>45404</v>
      </c>
      <c r="AK213" s="121">
        <f t="shared" si="222"/>
        <v>45432</v>
      </c>
      <c r="AL213" s="119">
        <f t="shared" si="237"/>
        <v>19</v>
      </c>
      <c r="AM213" s="121">
        <f t="shared" si="220"/>
        <v>45406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30"/>
        <v>44328</v>
      </c>
      <c r="B214" s="103">
        <f t="shared" si="223"/>
        <v>982.71063847999994</v>
      </c>
      <c r="C214" s="103">
        <f t="shared" si="238"/>
        <v>840.66188370999998</v>
      </c>
      <c r="D214" s="104">
        <f t="shared" si="231"/>
        <v>983.06299999999999</v>
      </c>
      <c r="E214" s="105">
        <f t="shared" si="207"/>
        <v>1011.948</v>
      </c>
      <c r="F214" s="106">
        <f t="shared" si="208"/>
        <v>44275</v>
      </c>
      <c r="G214" s="107">
        <f t="shared" si="224"/>
        <v>2.9382654010984055E-2</v>
      </c>
      <c r="H214" s="108">
        <f t="shared" si="239"/>
        <v>44336</v>
      </c>
      <c r="I214" s="108">
        <f t="shared" si="225"/>
        <v>44336</v>
      </c>
      <c r="J214" s="109">
        <f t="shared" si="232"/>
        <v>21</v>
      </c>
      <c r="K214" s="109">
        <f t="shared" si="217"/>
        <v>15</v>
      </c>
      <c r="L214" s="8">
        <f t="shared" si="233"/>
        <v>1.0209006</v>
      </c>
      <c r="M214" s="110">
        <f t="shared" si="210"/>
        <v>1.0252585400000001</v>
      </c>
      <c r="N214" s="110">
        <f t="shared" si="205"/>
        <v>1.1385628136264447</v>
      </c>
      <c r="O214" s="103">
        <f t="shared" si="209"/>
        <v>1.1623594500000001</v>
      </c>
      <c r="P214" s="103">
        <f t="shared" si="226"/>
        <v>977.15128477999997</v>
      </c>
      <c r="Q214" s="11">
        <f t="shared" si="242"/>
        <v>0</v>
      </c>
      <c r="R214" s="30">
        <f t="shared" si="211"/>
        <v>0</v>
      </c>
      <c r="S214" s="103">
        <f t="shared" si="212"/>
        <v>0</v>
      </c>
      <c r="T214" s="113">
        <f t="shared" si="234"/>
        <v>0.1</v>
      </c>
      <c r="U214" s="111">
        <f t="shared" si="206"/>
        <v>15</v>
      </c>
      <c r="V214" s="111">
        <v>252</v>
      </c>
      <c r="W214" s="110">
        <f t="shared" si="227"/>
        <v>1.005689348</v>
      </c>
      <c r="X214" s="103">
        <f t="shared" si="228"/>
        <v>5.5593537</v>
      </c>
      <c r="Y214" s="103">
        <f t="shared" si="229"/>
        <v>0</v>
      </c>
      <c r="Z214" s="114" t="str">
        <f t="shared" si="240"/>
        <v>A+J=</v>
      </c>
      <c r="AA214" s="108">
        <f t="shared" si="241"/>
        <v>44336</v>
      </c>
      <c r="AB214" s="4"/>
      <c r="AD214" s="190">
        <f>[2]Plan1!$A273</f>
        <v>45176</v>
      </c>
      <c r="AE214" s="129" t="str">
        <f>[2]Plan1!$C273</f>
        <v>Independência do Brasil</v>
      </c>
      <c r="AG214" s="119">
        <f t="shared" si="219"/>
        <v>43</v>
      </c>
      <c r="AH214" s="121">
        <f t="shared" si="221"/>
        <v>45432</v>
      </c>
      <c r="AI214" s="121">
        <f t="shared" si="235"/>
        <v>45429</v>
      </c>
      <c r="AJ214" s="121">
        <f t="shared" si="236"/>
        <v>45432</v>
      </c>
      <c r="AK214" s="121">
        <f t="shared" si="222"/>
        <v>45463</v>
      </c>
      <c r="AL214" s="119">
        <f t="shared" si="237"/>
        <v>22</v>
      </c>
      <c r="AM214" s="121">
        <f t="shared" si="220"/>
        <v>45434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30"/>
        <v>44329</v>
      </c>
      <c r="B215" s="103">
        <f t="shared" si="223"/>
        <v>984.43900813999994</v>
      </c>
      <c r="C215" s="103">
        <f t="shared" si="238"/>
        <v>840.66188370999998</v>
      </c>
      <c r="D215" s="104">
        <f t="shared" si="231"/>
        <v>983.06299999999999</v>
      </c>
      <c r="E215" s="105">
        <f t="shared" si="207"/>
        <v>1011.948</v>
      </c>
      <c r="F215" s="106">
        <f t="shared" si="208"/>
        <v>44275</v>
      </c>
      <c r="G215" s="107">
        <f t="shared" si="224"/>
        <v>2.9382654010984055E-2</v>
      </c>
      <c r="H215" s="108">
        <f t="shared" si="239"/>
        <v>44336</v>
      </c>
      <c r="I215" s="108">
        <f t="shared" si="225"/>
        <v>44336</v>
      </c>
      <c r="J215" s="109">
        <f t="shared" si="232"/>
        <v>21</v>
      </c>
      <c r="K215" s="109">
        <f t="shared" si="217"/>
        <v>16</v>
      </c>
      <c r="L215" s="8">
        <f t="shared" si="233"/>
        <v>1.0223094100000001</v>
      </c>
      <c r="M215" s="110">
        <f t="shared" si="210"/>
        <v>1.0252585400000001</v>
      </c>
      <c r="N215" s="110">
        <f t="shared" si="205"/>
        <v>1.1385628136264447</v>
      </c>
      <c r="O215" s="103">
        <f t="shared" si="209"/>
        <v>1.1639634700000001</v>
      </c>
      <c r="P215" s="103">
        <f t="shared" si="226"/>
        <v>978.49972324999999</v>
      </c>
      <c r="Q215" s="11">
        <f t="shared" si="242"/>
        <v>0</v>
      </c>
      <c r="R215" s="30">
        <f t="shared" si="211"/>
        <v>0</v>
      </c>
      <c r="S215" s="103">
        <f t="shared" si="212"/>
        <v>0</v>
      </c>
      <c r="T215" s="113">
        <f t="shared" si="234"/>
        <v>0.1</v>
      </c>
      <c r="U215" s="111">
        <f t="shared" si="206"/>
        <v>16</v>
      </c>
      <c r="V215" s="111">
        <v>252</v>
      </c>
      <c r="W215" s="110">
        <f t="shared" si="227"/>
        <v>1.0060697869999999</v>
      </c>
      <c r="X215" s="103">
        <f t="shared" si="228"/>
        <v>5.9392848899999997</v>
      </c>
      <c r="Y215" s="103">
        <f t="shared" si="229"/>
        <v>0</v>
      </c>
      <c r="Z215" s="114" t="str">
        <f t="shared" si="240"/>
        <v>A+J=</v>
      </c>
      <c r="AA215" s="108">
        <f t="shared" si="241"/>
        <v>44336</v>
      </c>
      <c r="AB215" s="4"/>
      <c r="AD215" s="190">
        <f>[2]Plan1!$A274</f>
        <v>45211</v>
      </c>
      <c r="AE215" s="129" t="str">
        <f>[2]Plan1!$C274</f>
        <v>Nossa Sr.a Aparecida - Padroeira do Brasil</v>
      </c>
      <c r="AG215" s="119">
        <f t="shared" si="219"/>
        <v>44</v>
      </c>
      <c r="AH215" s="121">
        <f t="shared" si="221"/>
        <v>45463</v>
      </c>
      <c r="AI215" s="121">
        <f t="shared" si="235"/>
        <v>45462</v>
      </c>
      <c r="AJ215" s="121">
        <f t="shared" si="236"/>
        <v>45463</v>
      </c>
      <c r="AK215" s="121">
        <f t="shared" si="222"/>
        <v>45495</v>
      </c>
      <c r="AL215" s="119">
        <f t="shared" si="237"/>
        <v>22</v>
      </c>
      <c r="AM215" s="121">
        <f t="shared" si="220"/>
        <v>45467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30"/>
        <v>44330</v>
      </c>
      <c r="B216" s="103">
        <f t="shared" si="223"/>
        <v>986.17041475999997</v>
      </c>
      <c r="C216" s="103">
        <f t="shared" si="238"/>
        <v>840.66188370999998</v>
      </c>
      <c r="D216" s="104">
        <f t="shared" si="231"/>
        <v>983.06299999999999</v>
      </c>
      <c r="E216" s="105">
        <f t="shared" si="207"/>
        <v>1011.948</v>
      </c>
      <c r="F216" s="106">
        <f t="shared" si="208"/>
        <v>44275</v>
      </c>
      <c r="G216" s="107">
        <f t="shared" si="224"/>
        <v>2.9382654010984055E-2</v>
      </c>
      <c r="H216" s="108">
        <f t="shared" si="239"/>
        <v>44336</v>
      </c>
      <c r="I216" s="108">
        <f t="shared" si="225"/>
        <v>44336</v>
      </c>
      <c r="J216" s="109">
        <f t="shared" si="232"/>
        <v>21</v>
      </c>
      <c r="K216" s="109">
        <f t="shared" si="217"/>
        <v>17</v>
      </c>
      <c r="L216" s="8">
        <f t="shared" si="233"/>
        <v>1.0237201600000001</v>
      </c>
      <c r="M216" s="110">
        <f t="shared" si="210"/>
        <v>1.0252585400000001</v>
      </c>
      <c r="N216" s="110">
        <f t="shared" si="205"/>
        <v>1.1385628136264447</v>
      </c>
      <c r="O216" s="103">
        <f t="shared" si="209"/>
        <v>1.1655697</v>
      </c>
      <c r="P216" s="103">
        <f t="shared" si="226"/>
        <v>979.85001958999999</v>
      </c>
      <c r="Q216" s="11">
        <f t="shared" si="242"/>
        <v>0</v>
      </c>
      <c r="R216" s="30">
        <f t="shared" si="211"/>
        <v>0</v>
      </c>
      <c r="S216" s="103">
        <f t="shared" si="212"/>
        <v>0</v>
      </c>
      <c r="T216" s="113">
        <f t="shared" si="234"/>
        <v>0.1</v>
      </c>
      <c r="U216" s="111">
        <f t="shared" si="206"/>
        <v>17</v>
      </c>
      <c r="V216" s="111">
        <v>252</v>
      </c>
      <c r="W216" s="110">
        <f t="shared" si="227"/>
        <v>1.00645037</v>
      </c>
      <c r="X216" s="103">
        <f t="shared" si="228"/>
        <v>6.3203951700000003</v>
      </c>
      <c r="Y216" s="103">
        <f t="shared" si="229"/>
        <v>0</v>
      </c>
      <c r="Z216" s="114" t="str">
        <f t="shared" si="240"/>
        <v>A+J=</v>
      </c>
      <c r="AA216" s="108">
        <f t="shared" si="241"/>
        <v>44336</v>
      </c>
      <c r="AB216" s="4"/>
      <c r="AD216" s="190">
        <f>[2]Plan1!$A275</f>
        <v>45232</v>
      </c>
      <c r="AE216" s="129" t="str">
        <f>[2]Plan1!$C275</f>
        <v>Finados</v>
      </c>
      <c r="AG216" s="119">
        <f t="shared" si="219"/>
        <v>45</v>
      </c>
      <c r="AH216" s="121">
        <f t="shared" si="221"/>
        <v>45493</v>
      </c>
      <c r="AI216" s="121">
        <f t="shared" si="235"/>
        <v>45492</v>
      </c>
      <c r="AJ216" s="121">
        <f t="shared" si="236"/>
        <v>45495</v>
      </c>
      <c r="AK216" s="121">
        <f t="shared" si="222"/>
        <v>45524</v>
      </c>
      <c r="AL216" s="119">
        <f t="shared" si="237"/>
        <v>21</v>
      </c>
      <c r="AM216" s="121">
        <f t="shared" si="220"/>
        <v>45497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30"/>
        <v>44331</v>
      </c>
      <c r="B217" s="103">
        <f t="shared" si="223"/>
        <v>987.90486003000001</v>
      </c>
      <c r="C217" s="103">
        <f t="shared" si="238"/>
        <v>840.66188370999998</v>
      </c>
      <c r="D217" s="104">
        <f t="shared" si="231"/>
        <v>983.06299999999999</v>
      </c>
      <c r="E217" s="105">
        <f t="shared" si="207"/>
        <v>1011.948</v>
      </c>
      <c r="F217" s="106">
        <f t="shared" si="208"/>
        <v>44275</v>
      </c>
      <c r="G217" s="107">
        <f t="shared" si="224"/>
        <v>2.9382654010984055E-2</v>
      </c>
      <c r="H217" s="108">
        <f t="shared" si="239"/>
        <v>44336</v>
      </c>
      <c r="I217" s="108">
        <f t="shared" si="225"/>
        <v>44336</v>
      </c>
      <c r="J217" s="109">
        <f t="shared" si="232"/>
        <v>21</v>
      </c>
      <c r="K217" s="109">
        <f t="shared" si="217"/>
        <v>18</v>
      </c>
      <c r="L217" s="8">
        <f t="shared" si="233"/>
        <v>1.0251328500000001</v>
      </c>
      <c r="M217" s="110">
        <f t="shared" si="210"/>
        <v>1.0252585400000001</v>
      </c>
      <c r="N217" s="110">
        <f t="shared" si="205"/>
        <v>1.1385628136264447</v>
      </c>
      <c r="O217" s="103">
        <f t="shared" si="209"/>
        <v>1.1671781400000001</v>
      </c>
      <c r="P217" s="103">
        <f t="shared" si="226"/>
        <v>981.20217378999996</v>
      </c>
      <c r="Q217" s="11">
        <f t="shared" si="242"/>
        <v>0</v>
      </c>
      <c r="R217" s="30">
        <f t="shared" si="211"/>
        <v>0</v>
      </c>
      <c r="S217" s="103">
        <f t="shared" si="212"/>
        <v>0</v>
      </c>
      <c r="T217" s="113">
        <f t="shared" si="234"/>
        <v>0.1</v>
      </c>
      <c r="U217" s="111">
        <f t="shared" si="206"/>
        <v>18</v>
      </c>
      <c r="V217" s="111">
        <v>252</v>
      </c>
      <c r="W217" s="110">
        <f t="shared" si="227"/>
        <v>1.006831096</v>
      </c>
      <c r="X217" s="103">
        <f t="shared" si="228"/>
        <v>6.7026862400000002</v>
      </c>
      <c r="Y217" s="103">
        <f t="shared" si="229"/>
        <v>0</v>
      </c>
      <c r="Z217" s="114" t="str">
        <f t="shared" si="240"/>
        <v>A+J=</v>
      </c>
      <c r="AA217" s="108">
        <f t="shared" si="241"/>
        <v>44336</v>
      </c>
      <c r="AB217" s="4"/>
      <c r="AD217" s="190">
        <f>[2]Plan1!$A276</f>
        <v>45245</v>
      </c>
      <c r="AE217" s="129" t="str">
        <f>[2]Plan1!$C276</f>
        <v>Proclamação da República</v>
      </c>
      <c r="AG217" s="119">
        <f t="shared" si="219"/>
        <v>46</v>
      </c>
      <c r="AH217" s="121">
        <f t="shared" si="221"/>
        <v>45524</v>
      </c>
      <c r="AI217" s="121">
        <f t="shared" si="235"/>
        <v>45523</v>
      </c>
      <c r="AJ217" s="121">
        <f t="shared" si="236"/>
        <v>45524</v>
      </c>
      <c r="AK217" s="121">
        <f t="shared" si="222"/>
        <v>45555</v>
      </c>
      <c r="AL217" s="119">
        <f t="shared" si="237"/>
        <v>23</v>
      </c>
      <c r="AM217" s="121">
        <f t="shared" si="220"/>
        <v>45526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30"/>
        <v>44332</v>
      </c>
      <c r="B218" s="103">
        <f t="shared" si="223"/>
        <v>987.90486003000001</v>
      </c>
      <c r="C218" s="103">
        <f t="shared" si="238"/>
        <v>840.66188370999998</v>
      </c>
      <c r="D218" s="104">
        <f t="shared" si="231"/>
        <v>983.06299999999999</v>
      </c>
      <c r="E218" s="105">
        <f t="shared" si="207"/>
        <v>1011.948</v>
      </c>
      <c r="F218" s="106">
        <f t="shared" si="208"/>
        <v>44275</v>
      </c>
      <c r="G218" s="107">
        <f t="shared" si="224"/>
        <v>2.9382654010984055E-2</v>
      </c>
      <c r="H218" s="108">
        <f t="shared" si="239"/>
        <v>44336</v>
      </c>
      <c r="I218" s="108">
        <f t="shared" si="225"/>
        <v>44336</v>
      </c>
      <c r="J218" s="109">
        <f t="shared" si="232"/>
        <v>21</v>
      </c>
      <c r="K218" s="109">
        <f t="shared" si="217"/>
        <v>18</v>
      </c>
      <c r="L218" s="8">
        <f t="shared" si="233"/>
        <v>1.0251328500000001</v>
      </c>
      <c r="M218" s="110">
        <f t="shared" si="210"/>
        <v>1.0252585400000001</v>
      </c>
      <c r="N218" s="110">
        <f t="shared" si="205"/>
        <v>1.1385628136264447</v>
      </c>
      <c r="O218" s="103">
        <f t="shared" si="209"/>
        <v>1.1671781400000001</v>
      </c>
      <c r="P218" s="103">
        <f t="shared" si="226"/>
        <v>981.20217378999996</v>
      </c>
      <c r="Q218" s="11">
        <f t="shared" si="242"/>
        <v>0</v>
      </c>
      <c r="R218" s="30">
        <f t="shared" si="211"/>
        <v>0</v>
      </c>
      <c r="S218" s="103">
        <f t="shared" si="212"/>
        <v>0</v>
      </c>
      <c r="T218" s="113">
        <f t="shared" si="234"/>
        <v>0.1</v>
      </c>
      <c r="U218" s="111">
        <f t="shared" si="206"/>
        <v>18</v>
      </c>
      <c r="V218" s="111">
        <v>252</v>
      </c>
      <c r="W218" s="110">
        <f t="shared" si="227"/>
        <v>1.006831096</v>
      </c>
      <c r="X218" s="103">
        <f t="shared" si="228"/>
        <v>6.7026862400000002</v>
      </c>
      <c r="Y218" s="103">
        <f t="shared" si="229"/>
        <v>0</v>
      </c>
      <c r="Z218" s="114" t="str">
        <f t="shared" si="240"/>
        <v>A+J=</v>
      </c>
      <c r="AA218" s="108">
        <f t="shared" si="241"/>
        <v>44336</v>
      </c>
      <c r="AB218" s="4"/>
      <c r="AD218" s="190">
        <f>[2]Plan1!$A277</f>
        <v>45285</v>
      </c>
      <c r="AE218" s="129" t="str">
        <f>[2]Plan1!$C277</f>
        <v>Natal</v>
      </c>
      <c r="AG218" s="119">
        <f t="shared" si="219"/>
        <v>47</v>
      </c>
      <c r="AH218" s="121">
        <f t="shared" si="221"/>
        <v>45555</v>
      </c>
      <c r="AI218" s="121">
        <f t="shared" si="235"/>
        <v>45554</v>
      </c>
      <c r="AJ218" s="121">
        <f t="shared" si="236"/>
        <v>45555</v>
      </c>
      <c r="AK218" s="121">
        <f t="shared" si="222"/>
        <v>45586</v>
      </c>
      <c r="AL218" s="119">
        <f t="shared" si="237"/>
        <v>21</v>
      </c>
      <c r="AM218" s="121">
        <f t="shared" si="220"/>
        <v>45559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30"/>
        <v>44333</v>
      </c>
      <c r="B219" s="103">
        <f t="shared" si="223"/>
        <v>987.90486003000001</v>
      </c>
      <c r="C219" s="103">
        <f t="shared" si="238"/>
        <v>840.66188370999998</v>
      </c>
      <c r="D219" s="104">
        <f t="shared" si="231"/>
        <v>983.06299999999999</v>
      </c>
      <c r="E219" s="105">
        <f t="shared" si="207"/>
        <v>1011.948</v>
      </c>
      <c r="F219" s="106">
        <f t="shared" si="208"/>
        <v>44275</v>
      </c>
      <c r="G219" s="107">
        <f t="shared" si="224"/>
        <v>2.9382654010984055E-2</v>
      </c>
      <c r="H219" s="108">
        <f t="shared" si="239"/>
        <v>44336</v>
      </c>
      <c r="I219" s="108">
        <f t="shared" si="225"/>
        <v>44336</v>
      </c>
      <c r="J219" s="109">
        <f t="shared" si="232"/>
        <v>21</v>
      </c>
      <c r="K219" s="109">
        <f t="shared" si="217"/>
        <v>18</v>
      </c>
      <c r="L219" s="8">
        <f t="shared" si="233"/>
        <v>1.0251328500000001</v>
      </c>
      <c r="M219" s="110">
        <f t="shared" si="210"/>
        <v>1.0252585400000001</v>
      </c>
      <c r="N219" s="110">
        <f t="shared" si="205"/>
        <v>1.1385628136264447</v>
      </c>
      <c r="O219" s="103">
        <f t="shared" si="209"/>
        <v>1.1671781400000001</v>
      </c>
      <c r="P219" s="103">
        <f t="shared" si="226"/>
        <v>981.20217378999996</v>
      </c>
      <c r="Q219" s="11">
        <f t="shared" si="242"/>
        <v>0</v>
      </c>
      <c r="R219" s="30">
        <f t="shared" si="211"/>
        <v>0</v>
      </c>
      <c r="S219" s="103">
        <f t="shared" si="212"/>
        <v>0</v>
      </c>
      <c r="T219" s="113">
        <f t="shared" si="234"/>
        <v>0.1</v>
      </c>
      <c r="U219" s="111">
        <f t="shared" si="206"/>
        <v>18</v>
      </c>
      <c r="V219" s="111">
        <v>252</v>
      </c>
      <c r="W219" s="110">
        <f t="shared" si="227"/>
        <v>1.006831096</v>
      </c>
      <c r="X219" s="103">
        <f t="shared" si="228"/>
        <v>6.7026862400000002</v>
      </c>
      <c r="Y219" s="103">
        <f t="shared" si="229"/>
        <v>0</v>
      </c>
      <c r="Z219" s="114" t="str">
        <f t="shared" si="240"/>
        <v>A+J=</v>
      </c>
      <c r="AA219" s="108">
        <f t="shared" si="241"/>
        <v>44336</v>
      </c>
      <c r="AB219" s="4"/>
      <c r="AD219" s="190">
        <f>[2]Plan1!$A278</f>
        <v>45292</v>
      </c>
      <c r="AE219" s="129" t="str">
        <f>[2]Plan1!$C278</f>
        <v>Confraternização Universal</v>
      </c>
      <c r="AG219" s="119">
        <f t="shared" si="219"/>
        <v>48</v>
      </c>
      <c r="AH219" s="121">
        <f t="shared" si="221"/>
        <v>45585</v>
      </c>
      <c r="AI219" s="121">
        <f t="shared" si="235"/>
        <v>45583</v>
      </c>
      <c r="AJ219" s="121">
        <f t="shared" si="236"/>
        <v>45586</v>
      </c>
      <c r="AK219" s="121">
        <f t="shared" si="222"/>
        <v>45617</v>
      </c>
      <c r="AL219" s="119">
        <f t="shared" si="237"/>
        <v>21</v>
      </c>
      <c r="AM219" s="121">
        <f t="shared" si="220"/>
        <v>45588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30"/>
        <v>44334</v>
      </c>
      <c r="B220" s="103">
        <f t="shared" si="223"/>
        <v>989.64235710000003</v>
      </c>
      <c r="C220" s="103">
        <f t="shared" si="238"/>
        <v>840.66188370999998</v>
      </c>
      <c r="D220" s="104">
        <f t="shared" si="231"/>
        <v>983.06299999999999</v>
      </c>
      <c r="E220" s="105">
        <f t="shared" si="207"/>
        <v>1011.948</v>
      </c>
      <c r="F220" s="106">
        <f t="shared" si="208"/>
        <v>44275</v>
      </c>
      <c r="G220" s="107">
        <f t="shared" si="224"/>
        <v>2.9382654010984055E-2</v>
      </c>
      <c r="H220" s="108">
        <f t="shared" si="239"/>
        <v>44336</v>
      </c>
      <c r="I220" s="108">
        <f t="shared" si="225"/>
        <v>44336</v>
      </c>
      <c r="J220" s="109">
        <f t="shared" si="232"/>
        <v>21</v>
      </c>
      <c r="K220" s="109">
        <f t="shared" si="217"/>
        <v>19</v>
      </c>
      <c r="L220" s="8">
        <f t="shared" si="233"/>
        <v>1.0265474999999999</v>
      </c>
      <c r="M220" s="110">
        <f t="shared" si="210"/>
        <v>1.0252585400000001</v>
      </c>
      <c r="N220" s="110">
        <f t="shared" si="205"/>
        <v>1.1385628136264447</v>
      </c>
      <c r="O220" s="103">
        <f t="shared" si="209"/>
        <v>1.1687888</v>
      </c>
      <c r="P220" s="103">
        <f t="shared" si="226"/>
        <v>982.55619425999998</v>
      </c>
      <c r="Q220" s="11">
        <f t="shared" si="242"/>
        <v>0</v>
      </c>
      <c r="R220" s="30">
        <f t="shared" si="211"/>
        <v>0</v>
      </c>
      <c r="S220" s="103">
        <f t="shared" si="212"/>
        <v>0</v>
      </c>
      <c r="T220" s="113">
        <f t="shared" si="234"/>
        <v>0.1</v>
      </c>
      <c r="U220" s="111">
        <f t="shared" si="206"/>
        <v>19</v>
      </c>
      <c r="V220" s="111">
        <v>252</v>
      </c>
      <c r="W220" s="110">
        <f t="shared" si="227"/>
        <v>1.0072119669999999</v>
      </c>
      <c r="X220" s="103">
        <f t="shared" si="228"/>
        <v>7.0861628400000001</v>
      </c>
      <c r="Y220" s="103">
        <f t="shared" si="229"/>
        <v>0</v>
      </c>
      <c r="Z220" s="114" t="str">
        <f t="shared" si="240"/>
        <v>A+J=</v>
      </c>
      <c r="AA220" s="108">
        <f t="shared" si="241"/>
        <v>44336</v>
      </c>
      <c r="AB220" s="4"/>
      <c r="AD220" s="190">
        <f>[2]Plan1!$A279</f>
        <v>45334</v>
      </c>
      <c r="AE220" s="129" t="str">
        <f>[2]Plan1!$C279</f>
        <v>Carnaval</v>
      </c>
      <c r="AG220" s="119">
        <f t="shared" si="219"/>
        <v>49</v>
      </c>
      <c r="AH220" s="121">
        <f t="shared" si="221"/>
        <v>45616</v>
      </c>
      <c r="AI220" s="121">
        <f t="shared" si="235"/>
        <v>45615</v>
      </c>
      <c r="AJ220" s="121">
        <f t="shared" si="236"/>
        <v>45617</v>
      </c>
      <c r="AK220" s="121">
        <f t="shared" si="222"/>
        <v>45646</v>
      </c>
      <c r="AL220" s="119">
        <f t="shared" si="237"/>
        <v>21</v>
      </c>
      <c r="AM220" s="121">
        <f t="shared" si="220"/>
        <v>45621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30"/>
        <v>44335</v>
      </c>
      <c r="B221" s="103">
        <f t="shared" si="223"/>
        <v>991.38291619000006</v>
      </c>
      <c r="C221" s="103">
        <f t="shared" si="238"/>
        <v>840.66188370999998</v>
      </c>
      <c r="D221" s="104">
        <f t="shared" si="231"/>
        <v>983.06299999999999</v>
      </c>
      <c r="E221" s="105">
        <f t="shared" si="207"/>
        <v>1011.948</v>
      </c>
      <c r="F221" s="106">
        <f t="shared" si="208"/>
        <v>44275</v>
      </c>
      <c r="G221" s="107">
        <f t="shared" si="224"/>
        <v>2.9382654010984055E-2</v>
      </c>
      <c r="H221" s="108">
        <f t="shared" si="239"/>
        <v>44336</v>
      </c>
      <c r="I221" s="108">
        <f t="shared" si="225"/>
        <v>44336</v>
      </c>
      <c r="J221" s="109">
        <f t="shared" si="232"/>
        <v>21</v>
      </c>
      <c r="K221" s="109">
        <f t="shared" si="217"/>
        <v>20</v>
      </c>
      <c r="L221" s="8">
        <f t="shared" si="233"/>
        <v>1.0279640999999999</v>
      </c>
      <c r="M221" s="110">
        <f t="shared" si="210"/>
        <v>1.0252585400000001</v>
      </c>
      <c r="N221" s="110">
        <f t="shared" si="205"/>
        <v>1.1385628136264447</v>
      </c>
      <c r="O221" s="103">
        <f t="shared" si="209"/>
        <v>1.1704016900000001</v>
      </c>
      <c r="P221" s="103">
        <f t="shared" si="226"/>
        <v>983.91208941000002</v>
      </c>
      <c r="Q221" s="11">
        <f t="shared" si="242"/>
        <v>0</v>
      </c>
      <c r="R221" s="30">
        <f t="shared" si="211"/>
        <v>0</v>
      </c>
      <c r="S221" s="103">
        <f t="shared" si="212"/>
        <v>0</v>
      </c>
      <c r="T221" s="113">
        <f t="shared" si="234"/>
        <v>0.1</v>
      </c>
      <c r="U221" s="111">
        <f t="shared" si="206"/>
        <v>20</v>
      </c>
      <c r="V221" s="111">
        <v>252</v>
      </c>
      <c r="W221" s="110">
        <f t="shared" si="227"/>
        <v>1.007592982</v>
      </c>
      <c r="X221" s="103">
        <f t="shared" si="228"/>
        <v>7.4708267800000003</v>
      </c>
      <c r="Y221" s="103">
        <f t="shared" si="229"/>
        <v>0</v>
      </c>
      <c r="Z221" s="114" t="str">
        <f t="shared" si="240"/>
        <v>A+J=</v>
      </c>
      <c r="AA221" s="108">
        <f t="shared" si="241"/>
        <v>44336</v>
      </c>
      <c r="AB221" s="4"/>
      <c r="AD221" s="190">
        <f>[2]Plan1!$A280</f>
        <v>45335</v>
      </c>
      <c r="AE221" s="129" t="str">
        <f>[2]Plan1!$C280</f>
        <v>Carnaval</v>
      </c>
      <c r="AG221" s="119">
        <f t="shared" si="219"/>
        <v>50</v>
      </c>
      <c r="AH221" s="121">
        <f t="shared" si="221"/>
        <v>45646</v>
      </c>
      <c r="AI221" s="121">
        <f t="shared" si="235"/>
        <v>45645</v>
      </c>
      <c r="AJ221" s="121">
        <f t="shared" si="236"/>
        <v>45646</v>
      </c>
      <c r="AK221" s="121">
        <f t="shared" si="222"/>
        <v>45677</v>
      </c>
      <c r="AL221" s="119">
        <f t="shared" si="237"/>
        <v>19</v>
      </c>
      <c r="AM221" s="121">
        <f t="shared" si="220"/>
        <v>45650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30"/>
        <v>44336</v>
      </c>
      <c r="B222" s="103">
        <f t="shared" si="223"/>
        <v>993.12653053999998</v>
      </c>
      <c r="C222" s="103">
        <f t="shared" si="238"/>
        <v>840.66188370999998</v>
      </c>
      <c r="D222" s="104">
        <f t="shared" si="231"/>
        <v>983.06299999999999</v>
      </c>
      <c r="E222" s="105">
        <f t="shared" si="207"/>
        <v>1011.948</v>
      </c>
      <c r="F222" s="106">
        <f t="shared" si="208"/>
        <v>44275</v>
      </c>
      <c r="G222" s="107">
        <f t="shared" si="224"/>
        <v>2.9382654010984055E-2</v>
      </c>
      <c r="H222" s="108">
        <f t="shared" si="239"/>
        <v>44368</v>
      </c>
      <c r="I222" s="108">
        <f t="shared" si="225"/>
        <v>44336</v>
      </c>
      <c r="J222" s="109">
        <f t="shared" si="232"/>
        <v>21</v>
      </c>
      <c r="K222" s="109">
        <f t="shared" si="217"/>
        <v>21</v>
      </c>
      <c r="L222" s="8">
        <f t="shared" si="233"/>
        <v>1.0293826500000001</v>
      </c>
      <c r="M222" s="110">
        <f t="shared" si="210"/>
        <v>1.0252585400000001</v>
      </c>
      <c r="N222" s="110">
        <f t="shared" si="205"/>
        <v>1.1385628136264447</v>
      </c>
      <c r="O222" s="103">
        <f t="shared" si="209"/>
        <v>1.1720168</v>
      </c>
      <c r="P222" s="103">
        <f t="shared" si="226"/>
        <v>985.26985081999999</v>
      </c>
      <c r="Q222" s="11">
        <f t="shared" si="242"/>
        <v>7</v>
      </c>
      <c r="R222" s="30">
        <f t="shared" si="211"/>
        <v>3.2934187048344131E-2</v>
      </c>
      <c r="S222" s="103">
        <f t="shared" si="212"/>
        <v>32.449061559999997</v>
      </c>
      <c r="T222" s="113">
        <f t="shared" si="234"/>
        <v>0.1</v>
      </c>
      <c r="U222" s="111">
        <f t="shared" si="206"/>
        <v>21</v>
      </c>
      <c r="V222" s="111">
        <v>252</v>
      </c>
      <c r="W222" s="110">
        <f t="shared" si="227"/>
        <v>1.00797414</v>
      </c>
      <c r="X222" s="103">
        <f t="shared" si="228"/>
        <v>7.8566797199999998</v>
      </c>
      <c r="Y222" s="103">
        <f t="shared" si="229"/>
        <v>40.305741279999999</v>
      </c>
      <c r="Z222" s="114" t="str">
        <f t="shared" si="240"/>
        <v>A+J=</v>
      </c>
      <c r="AA222" s="108">
        <f t="shared" si="241"/>
        <v>44336</v>
      </c>
      <c r="AB222" s="4"/>
      <c r="AD222" s="190">
        <f>[2]Plan1!$A281</f>
        <v>45380</v>
      </c>
      <c r="AE222" s="129" t="str">
        <f>[2]Plan1!$C281</f>
        <v>Paixão de Cristo</v>
      </c>
      <c r="AG222" s="119">
        <f t="shared" si="219"/>
        <v>51</v>
      </c>
      <c r="AH222" s="121">
        <f t="shared" si="221"/>
        <v>45677</v>
      </c>
      <c r="AI222" s="121">
        <f t="shared" si="235"/>
        <v>45674</v>
      </c>
      <c r="AJ222" s="121">
        <f t="shared" si="236"/>
        <v>45677</v>
      </c>
      <c r="AK222" s="121">
        <f t="shared" si="222"/>
        <v>45708</v>
      </c>
      <c r="AL222" s="119">
        <f t="shared" si="237"/>
        <v>23</v>
      </c>
      <c r="AM222" s="121">
        <f t="shared" si="220"/>
        <v>45679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30"/>
        <v>44337</v>
      </c>
      <c r="B223" s="103">
        <f t="shared" si="223"/>
        <v>953.86095361000002</v>
      </c>
      <c r="C223" s="103">
        <f t="shared" si="238"/>
        <v>812.97536799</v>
      </c>
      <c r="D223" s="104">
        <f t="shared" si="231"/>
        <v>1011.948</v>
      </c>
      <c r="E223" s="105">
        <f t="shared" si="207"/>
        <v>1027.211</v>
      </c>
      <c r="F223" s="106">
        <f t="shared" si="208"/>
        <v>44306</v>
      </c>
      <c r="G223" s="107">
        <f t="shared" si="224"/>
        <v>1.5082790815338365E-2</v>
      </c>
      <c r="H223" s="108">
        <f t="shared" si="239"/>
        <v>44368</v>
      </c>
      <c r="I223" s="108">
        <f t="shared" si="225"/>
        <v>44368</v>
      </c>
      <c r="J223" s="109">
        <f t="shared" si="232"/>
        <v>21</v>
      </c>
      <c r="K223" s="109">
        <f t="shared" si="217"/>
        <v>1</v>
      </c>
      <c r="L223" s="8">
        <f t="shared" si="233"/>
        <v>1.00071311</v>
      </c>
      <c r="M223" s="110">
        <f t="shared" si="210"/>
        <v>1.0293826500000001</v>
      </c>
      <c r="N223" s="110">
        <f t="shared" ref="N223:N286" si="243">IF(I223&gt;I222,N222*M223,N222)</f>
        <v>1.1720168062822458</v>
      </c>
      <c r="O223" s="103">
        <f t="shared" si="209"/>
        <v>1.17285258</v>
      </c>
      <c r="P223" s="103">
        <f t="shared" si="226"/>
        <v>953.50025782</v>
      </c>
      <c r="Q223" s="11">
        <f t="shared" si="242"/>
        <v>0</v>
      </c>
      <c r="R223" s="30">
        <f t="shared" si="211"/>
        <v>0</v>
      </c>
      <c r="S223" s="103">
        <f t="shared" si="212"/>
        <v>0</v>
      </c>
      <c r="T223" s="113">
        <f t="shared" si="234"/>
        <v>0.1</v>
      </c>
      <c r="U223" s="111">
        <f t="shared" si="206"/>
        <v>1</v>
      </c>
      <c r="V223" s="111">
        <v>252</v>
      </c>
      <c r="W223" s="110">
        <f t="shared" si="227"/>
        <v>1.0003782859999999</v>
      </c>
      <c r="X223" s="103">
        <f t="shared" si="228"/>
        <v>0.36069579000000002</v>
      </c>
      <c r="Y223" s="103">
        <f t="shared" si="229"/>
        <v>0</v>
      </c>
      <c r="Z223" s="114" t="str">
        <f t="shared" si="240"/>
        <v>A+J=</v>
      </c>
      <c r="AA223" s="108">
        <f t="shared" si="241"/>
        <v>44368</v>
      </c>
      <c r="AB223" s="4"/>
      <c r="AD223" s="190">
        <f>[2]Plan1!$A282</f>
        <v>45403</v>
      </c>
      <c r="AE223" s="129" t="str">
        <f>[2]Plan1!$C282</f>
        <v>Tiradentes</v>
      </c>
      <c r="AG223" s="119">
        <f t="shared" si="219"/>
        <v>52</v>
      </c>
      <c r="AH223" s="121">
        <f t="shared" si="221"/>
        <v>45708</v>
      </c>
      <c r="AI223" s="121">
        <f t="shared" si="235"/>
        <v>45707</v>
      </c>
      <c r="AJ223" s="121">
        <f t="shared" si="236"/>
        <v>45708</v>
      </c>
      <c r="AK223" s="121">
        <f t="shared" si="222"/>
        <v>45736</v>
      </c>
      <c r="AL223" s="119">
        <f t="shared" si="237"/>
        <v>18</v>
      </c>
      <c r="AM223" s="121">
        <f t="shared" si="220"/>
        <v>45712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30"/>
        <v>44338</v>
      </c>
      <c r="B224" s="103">
        <f t="shared" si="223"/>
        <v>954.90225758999998</v>
      </c>
      <c r="C224" s="103">
        <f t="shared" si="238"/>
        <v>812.97536799</v>
      </c>
      <c r="D224" s="104">
        <f t="shared" si="231"/>
        <v>1011.948</v>
      </c>
      <c r="E224" s="105">
        <f t="shared" si="207"/>
        <v>1027.211</v>
      </c>
      <c r="F224" s="106">
        <f t="shared" si="208"/>
        <v>44306</v>
      </c>
      <c r="G224" s="107">
        <f t="shared" si="224"/>
        <v>1.5082790815338365E-2</v>
      </c>
      <c r="H224" s="108">
        <f t="shared" si="239"/>
        <v>44368</v>
      </c>
      <c r="I224" s="108">
        <f t="shared" si="225"/>
        <v>44368</v>
      </c>
      <c r="J224" s="109">
        <f t="shared" si="232"/>
        <v>21</v>
      </c>
      <c r="K224" s="109">
        <f t="shared" si="217"/>
        <v>2</v>
      </c>
      <c r="L224" s="8">
        <f t="shared" si="233"/>
        <v>1.0014267400000001</v>
      </c>
      <c r="M224" s="110">
        <f t="shared" si="210"/>
        <v>1.0293826500000001</v>
      </c>
      <c r="N224" s="110">
        <f t="shared" si="243"/>
        <v>1.1720168062822458</v>
      </c>
      <c r="O224" s="103">
        <f t="shared" si="209"/>
        <v>1.17368896</v>
      </c>
      <c r="P224" s="103">
        <f t="shared" si="226"/>
        <v>954.18021415999999</v>
      </c>
      <c r="Q224" s="11">
        <f t="shared" si="242"/>
        <v>0</v>
      </c>
      <c r="R224" s="30">
        <f t="shared" si="211"/>
        <v>0</v>
      </c>
      <c r="S224" s="103">
        <f t="shared" si="212"/>
        <v>0</v>
      </c>
      <c r="T224" s="113">
        <f t="shared" si="234"/>
        <v>0.1</v>
      </c>
      <c r="U224" s="111">
        <f t="shared" si="206"/>
        <v>2</v>
      </c>
      <c r="V224" s="111">
        <v>252</v>
      </c>
      <c r="W224" s="110">
        <f t="shared" si="227"/>
        <v>1.0007567159999999</v>
      </c>
      <c r="X224" s="103">
        <f t="shared" si="228"/>
        <v>0.72204343000000004</v>
      </c>
      <c r="Y224" s="103">
        <f t="shared" si="229"/>
        <v>0</v>
      </c>
      <c r="Z224" s="114" t="str">
        <f t="shared" si="240"/>
        <v>A+J=</v>
      </c>
      <c r="AA224" s="108">
        <f t="shared" si="241"/>
        <v>44368</v>
      </c>
      <c r="AB224" s="4"/>
      <c r="AD224" s="190">
        <f>[2]Plan1!$A283</f>
        <v>45413</v>
      </c>
      <c r="AE224" s="129" t="str">
        <f>[2]Plan1!$C283</f>
        <v>Dia do Trabalho</v>
      </c>
      <c r="AG224" s="119">
        <f t="shared" si="219"/>
        <v>53</v>
      </c>
      <c r="AH224" s="121">
        <f t="shared" si="221"/>
        <v>45736</v>
      </c>
      <c r="AI224" s="121">
        <f t="shared" si="235"/>
        <v>45735</v>
      </c>
      <c r="AJ224" s="121">
        <f t="shared" si="236"/>
        <v>45736</v>
      </c>
      <c r="AK224" s="121">
        <f t="shared" si="222"/>
        <v>45769</v>
      </c>
      <c r="AL224" s="119">
        <f t="shared" si="237"/>
        <v>21</v>
      </c>
      <c r="AM224" s="121">
        <f t="shared" si="220"/>
        <v>45740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30"/>
        <v>44339</v>
      </c>
      <c r="B225" s="103">
        <f t="shared" si="223"/>
        <v>954.90225758999998</v>
      </c>
      <c r="C225" s="103">
        <f t="shared" si="238"/>
        <v>812.97536799</v>
      </c>
      <c r="D225" s="104">
        <f t="shared" si="231"/>
        <v>1011.948</v>
      </c>
      <c r="E225" s="105">
        <f t="shared" si="207"/>
        <v>1027.211</v>
      </c>
      <c r="F225" s="106">
        <f t="shared" si="208"/>
        <v>44306</v>
      </c>
      <c r="G225" s="107">
        <f t="shared" si="224"/>
        <v>1.5082790815338365E-2</v>
      </c>
      <c r="H225" s="108">
        <f t="shared" si="239"/>
        <v>44368</v>
      </c>
      <c r="I225" s="108">
        <f t="shared" si="225"/>
        <v>44368</v>
      </c>
      <c r="J225" s="109">
        <f t="shared" si="232"/>
        <v>21</v>
      </c>
      <c r="K225" s="109">
        <f t="shared" si="217"/>
        <v>2</v>
      </c>
      <c r="L225" s="8">
        <f t="shared" si="233"/>
        <v>1.0014267400000001</v>
      </c>
      <c r="M225" s="110">
        <f t="shared" si="210"/>
        <v>1.0293826500000001</v>
      </c>
      <c r="N225" s="110">
        <f t="shared" si="243"/>
        <v>1.1720168062822458</v>
      </c>
      <c r="O225" s="103">
        <f t="shared" si="209"/>
        <v>1.17368896</v>
      </c>
      <c r="P225" s="103">
        <f t="shared" si="226"/>
        <v>954.18021415999999</v>
      </c>
      <c r="Q225" s="11">
        <f t="shared" si="242"/>
        <v>0</v>
      </c>
      <c r="R225" s="30">
        <f t="shared" si="211"/>
        <v>0</v>
      </c>
      <c r="S225" s="103">
        <f t="shared" si="212"/>
        <v>0</v>
      </c>
      <c r="T225" s="113">
        <f t="shared" si="234"/>
        <v>0.1</v>
      </c>
      <c r="U225" s="111">
        <f t="shared" si="206"/>
        <v>2</v>
      </c>
      <c r="V225" s="111">
        <v>252</v>
      </c>
      <c r="W225" s="110">
        <f t="shared" si="227"/>
        <v>1.0007567159999999</v>
      </c>
      <c r="X225" s="103">
        <f t="shared" si="228"/>
        <v>0.72204343000000004</v>
      </c>
      <c r="Y225" s="103">
        <f t="shared" si="229"/>
        <v>0</v>
      </c>
      <c r="Z225" s="114" t="str">
        <f t="shared" si="240"/>
        <v>A+J=</v>
      </c>
      <c r="AA225" s="108">
        <f t="shared" si="241"/>
        <v>44368</v>
      </c>
      <c r="AB225" s="4"/>
      <c r="AD225" s="190">
        <f>[2]Plan1!$A284</f>
        <v>45442</v>
      </c>
      <c r="AE225" s="129" t="str">
        <f>[2]Plan1!$C284</f>
        <v>Corpus Christi</v>
      </c>
      <c r="AG225" s="119">
        <f t="shared" si="219"/>
        <v>54</v>
      </c>
      <c r="AH225" s="121">
        <f t="shared" si="221"/>
        <v>45767</v>
      </c>
      <c r="AI225" s="121">
        <f t="shared" si="235"/>
        <v>45764</v>
      </c>
      <c r="AJ225" s="121">
        <f t="shared" si="236"/>
        <v>45769</v>
      </c>
      <c r="AK225" s="121">
        <f t="shared" si="222"/>
        <v>45797</v>
      </c>
      <c r="AL225" s="119">
        <f t="shared" si="237"/>
        <v>19</v>
      </c>
      <c r="AM225" s="121">
        <f t="shared" si="220"/>
        <v>45771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30"/>
        <v>44340</v>
      </c>
      <c r="B226" s="103">
        <f t="shared" si="223"/>
        <v>954.90225758999998</v>
      </c>
      <c r="C226" s="103">
        <f t="shared" si="238"/>
        <v>812.97536799</v>
      </c>
      <c r="D226" s="104">
        <f t="shared" si="231"/>
        <v>1011.948</v>
      </c>
      <c r="E226" s="105">
        <f t="shared" si="207"/>
        <v>1027.211</v>
      </c>
      <c r="F226" s="106">
        <f t="shared" si="208"/>
        <v>44306</v>
      </c>
      <c r="G226" s="107">
        <f t="shared" si="224"/>
        <v>1.5082790815338365E-2</v>
      </c>
      <c r="H226" s="108">
        <f t="shared" si="239"/>
        <v>44368</v>
      </c>
      <c r="I226" s="108">
        <f t="shared" si="225"/>
        <v>44368</v>
      </c>
      <c r="J226" s="109">
        <f t="shared" si="232"/>
        <v>21</v>
      </c>
      <c r="K226" s="109">
        <f t="shared" si="217"/>
        <v>2</v>
      </c>
      <c r="L226" s="8">
        <f t="shared" si="233"/>
        <v>1.0014267400000001</v>
      </c>
      <c r="M226" s="110">
        <f t="shared" si="210"/>
        <v>1.0293826500000001</v>
      </c>
      <c r="N226" s="110">
        <f t="shared" si="243"/>
        <v>1.1720168062822458</v>
      </c>
      <c r="O226" s="103">
        <f t="shared" si="209"/>
        <v>1.17368896</v>
      </c>
      <c r="P226" s="103">
        <f t="shared" si="226"/>
        <v>954.18021415999999</v>
      </c>
      <c r="Q226" s="11">
        <f t="shared" si="242"/>
        <v>0</v>
      </c>
      <c r="R226" s="30">
        <f t="shared" si="211"/>
        <v>0</v>
      </c>
      <c r="S226" s="103">
        <f t="shared" si="212"/>
        <v>0</v>
      </c>
      <c r="T226" s="113">
        <f t="shared" si="234"/>
        <v>0.1</v>
      </c>
      <c r="U226" s="111">
        <f t="shared" si="206"/>
        <v>2</v>
      </c>
      <c r="V226" s="111">
        <v>252</v>
      </c>
      <c r="W226" s="110">
        <f t="shared" si="227"/>
        <v>1.0007567159999999</v>
      </c>
      <c r="X226" s="103">
        <f t="shared" si="228"/>
        <v>0.72204343000000004</v>
      </c>
      <c r="Y226" s="103">
        <f t="shared" si="229"/>
        <v>0</v>
      </c>
      <c r="Z226" s="114" t="str">
        <f t="shared" si="240"/>
        <v>A+J=</v>
      </c>
      <c r="AA226" s="108">
        <f t="shared" si="241"/>
        <v>44368</v>
      </c>
      <c r="AB226" s="4"/>
      <c r="AD226" s="190">
        <f>[2]Plan1!$A285</f>
        <v>45542</v>
      </c>
      <c r="AE226" s="129" t="str">
        <f>[2]Plan1!$C285</f>
        <v>Independência do Brasil</v>
      </c>
      <c r="AG226" s="119">
        <f t="shared" si="219"/>
        <v>55</v>
      </c>
      <c r="AH226" s="121">
        <f t="shared" si="221"/>
        <v>45797</v>
      </c>
      <c r="AI226" s="121">
        <f t="shared" si="235"/>
        <v>45796</v>
      </c>
      <c r="AJ226" s="121">
        <f t="shared" si="236"/>
        <v>45797</v>
      </c>
      <c r="AK226" s="121">
        <f t="shared" si="222"/>
        <v>45828</v>
      </c>
      <c r="AL226" s="119">
        <f t="shared" si="237"/>
        <v>22</v>
      </c>
      <c r="AM226" s="121">
        <f t="shared" si="220"/>
        <v>45799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30"/>
        <v>44341</v>
      </c>
      <c r="B227" s="103">
        <f t="shared" si="223"/>
        <v>955.94470922000005</v>
      </c>
      <c r="C227" s="103">
        <f t="shared" si="238"/>
        <v>812.97536799</v>
      </c>
      <c r="D227" s="104">
        <f t="shared" si="231"/>
        <v>1011.948</v>
      </c>
      <c r="E227" s="105">
        <f t="shared" si="207"/>
        <v>1027.211</v>
      </c>
      <c r="F227" s="106">
        <f t="shared" si="208"/>
        <v>44306</v>
      </c>
      <c r="G227" s="107">
        <f t="shared" si="224"/>
        <v>1.5082790815338365E-2</v>
      </c>
      <c r="H227" s="108">
        <f t="shared" si="239"/>
        <v>44368</v>
      </c>
      <c r="I227" s="108">
        <f t="shared" si="225"/>
        <v>44368</v>
      </c>
      <c r="J227" s="109">
        <f t="shared" si="232"/>
        <v>21</v>
      </c>
      <c r="K227" s="109">
        <f t="shared" si="217"/>
        <v>3</v>
      </c>
      <c r="L227" s="8">
        <f t="shared" si="233"/>
        <v>1.00214088</v>
      </c>
      <c r="M227" s="110">
        <f t="shared" si="210"/>
        <v>1.0293826500000001</v>
      </c>
      <c r="N227" s="110">
        <f t="shared" si="243"/>
        <v>1.1720168062822458</v>
      </c>
      <c r="O227" s="103">
        <f t="shared" si="209"/>
        <v>1.17452595</v>
      </c>
      <c r="P227" s="103">
        <f t="shared" si="226"/>
        <v>954.86066641000002</v>
      </c>
      <c r="Q227" s="11">
        <f t="shared" si="242"/>
        <v>0</v>
      </c>
      <c r="R227" s="30">
        <f t="shared" si="211"/>
        <v>0</v>
      </c>
      <c r="S227" s="103">
        <f t="shared" si="212"/>
        <v>0</v>
      </c>
      <c r="T227" s="113">
        <f t="shared" si="234"/>
        <v>0.1</v>
      </c>
      <c r="U227" s="111">
        <f t="shared" si="206"/>
        <v>3</v>
      </c>
      <c r="V227" s="111">
        <v>252</v>
      </c>
      <c r="W227" s="110">
        <f t="shared" si="227"/>
        <v>1.001135289</v>
      </c>
      <c r="X227" s="103">
        <f t="shared" si="228"/>
        <v>1.0840428099999999</v>
      </c>
      <c r="Y227" s="103">
        <f t="shared" si="229"/>
        <v>0</v>
      </c>
      <c r="Z227" s="114" t="str">
        <f t="shared" si="240"/>
        <v>A+J=</v>
      </c>
      <c r="AA227" s="108">
        <f t="shared" si="241"/>
        <v>44368</v>
      </c>
      <c r="AB227" s="4"/>
      <c r="AD227" s="190">
        <f>[2]Plan1!$A286</f>
        <v>45577</v>
      </c>
      <c r="AE227" s="129" t="str">
        <f>[2]Plan1!$C286</f>
        <v>Nossa Sr.a Aparecida - Padroeira do Brasil</v>
      </c>
      <c r="AG227" s="119">
        <f t="shared" si="219"/>
        <v>56</v>
      </c>
      <c r="AH227" s="121">
        <f t="shared" si="221"/>
        <v>45828</v>
      </c>
      <c r="AI227" s="121">
        <f t="shared" si="235"/>
        <v>45826</v>
      </c>
      <c r="AJ227" s="121">
        <f t="shared" si="236"/>
        <v>45828</v>
      </c>
      <c r="AK227" s="121">
        <f t="shared" si="222"/>
        <v>45859</v>
      </c>
      <c r="AL227" s="119">
        <f t="shared" si="237"/>
        <v>21</v>
      </c>
      <c r="AM227" s="121">
        <f t="shared" si="220"/>
        <v>45832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30"/>
        <v>44342</v>
      </c>
      <c r="B228" s="103">
        <f t="shared" si="223"/>
        <v>956.98829307000005</v>
      </c>
      <c r="C228" s="103">
        <f t="shared" si="238"/>
        <v>812.97536799</v>
      </c>
      <c r="D228" s="104">
        <f t="shared" si="231"/>
        <v>1011.948</v>
      </c>
      <c r="E228" s="105">
        <f t="shared" si="207"/>
        <v>1027.211</v>
      </c>
      <c r="F228" s="106">
        <f t="shared" si="208"/>
        <v>44306</v>
      </c>
      <c r="G228" s="107">
        <f t="shared" si="224"/>
        <v>1.5082790815338365E-2</v>
      </c>
      <c r="H228" s="108">
        <f t="shared" si="239"/>
        <v>44368</v>
      </c>
      <c r="I228" s="108">
        <f t="shared" si="225"/>
        <v>44368</v>
      </c>
      <c r="J228" s="109">
        <f t="shared" si="232"/>
        <v>21</v>
      </c>
      <c r="K228" s="109">
        <f t="shared" si="217"/>
        <v>4</v>
      </c>
      <c r="L228" s="8">
        <f t="shared" si="233"/>
        <v>1.0028555299999999</v>
      </c>
      <c r="M228" s="110">
        <f t="shared" si="210"/>
        <v>1.0293826500000001</v>
      </c>
      <c r="N228" s="110">
        <f t="shared" si="243"/>
        <v>1.1720168062822458</v>
      </c>
      <c r="O228" s="103">
        <f t="shared" si="209"/>
        <v>1.17536353</v>
      </c>
      <c r="P228" s="103">
        <f t="shared" si="226"/>
        <v>955.54159832000005</v>
      </c>
      <c r="Q228" s="11">
        <f t="shared" si="242"/>
        <v>0</v>
      </c>
      <c r="R228" s="30">
        <f t="shared" si="211"/>
        <v>0</v>
      </c>
      <c r="S228" s="103">
        <f t="shared" si="212"/>
        <v>0</v>
      </c>
      <c r="T228" s="113">
        <f t="shared" si="234"/>
        <v>0.1</v>
      </c>
      <c r="U228" s="111">
        <f t="shared" si="206"/>
        <v>4</v>
      </c>
      <c r="V228" s="111">
        <v>252</v>
      </c>
      <c r="W228" s="110">
        <f t="shared" si="227"/>
        <v>1.001514005</v>
      </c>
      <c r="X228" s="103">
        <f t="shared" si="228"/>
        <v>1.44669475</v>
      </c>
      <c r="Y228" s="103">
        <f t="shared" si="229"/>
        <v>0</v>
      </c>
      <c r="Z228" s="114" t="str">
        <f t="shared" si="240"/>
        <v>A+J=</v>
      </c>
      <c r="AA228" s="108">
        <f t="shared" si="241"/>
        <v>44368</v>
      </c>
      <c r="AB228" s="4"/>
      <c r="AD228" s="190">
        <f>[2]Plan1!$A287</f>
        <v>45598</v>
      </c>
      <c r="AE228" s="129" t="str">
        <f>[2]Plan1!$C287</f>
        <v>Finados</v>
      </c>
      <c r="AG228" s="119">
        <f t="shared" si="219"/>
        <v>57</v>
      </c>
      <c r="AH228" s="121">
        <f t="shared" si="221"/>
        <v>45858</v>
      </c>
      <c r="AI228" s="121">
        <f t="shared" si="235"/>
        <v>45856</v>
      </c>
      <c r="AJ228" s="121">
        <f t="shared" si="236"/>
        <v>45859</v>
      </c>
      <c r="AK228" s="121">
        <f t="shared" si="222"/>
        <v>45889</v>
      </c>
      <c r="AL228" s="119">
        <f t="shared" si="237"/>
        <v>22</v>
      </c>
      <c r="AM228" s="121">
        <f t="shared" si="220"/>
        <v>45861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30"/>
        <v>44343</v>
      </c>
      <c r="B229" s="103">
        <f t="shared" si="223"/>
        <v>958.03300998999998</v>
      </c>
      <c r="C229" s="103">
        <f t="shared" si="238"/>
        <v>812.97536799</v>
      </c>
      <c r="D229" s="104">
        <f t="shared" si="231"/>
        <v>1011.948</v>
      </c>
      <c r="E229" s="105">
        <f t="shared" si="207"/>
        <v>1027.211</v>
      </c>
      <c r="F229" s="106">
        <f t="shared" si="208"/>
        <v>44306</v>
      </c>
      <c r="G229" s="107">
        <f t="shared" si="224"/>
        <v>1.5082790815338365E-2</v>
      </c>
      <c r="H229" s="108">
        <f t="shared" si="239"/>
        <v>44368</v>
      </c>
      <c r="I229" s="108">
        <f t="shared" si="225"/>
        <v>44368</v>
      </c>
      <c r="J229" s="109">
        <f t="shared" si="232"/>
        <v>21</v>
      </c>
      <c r="K229" s="109">
        <f t="shared" si="217"/>
        <v>5</v>
      </c>
      <c r="L229" s="8">
        <f t="shared" si="233"/>
        <v>1.0035706799999999</v>
      </c>
      <c r="M229" s="110">
        <f t="shared" si="210"/>
        <v>1.0293826500000001</v>
      </c>
      <c r="N229" s="110">
        <f t="shared" si="243"/>
        <v>1.1720168062822458</v>
      </c>
      <c r="O229" s="103">
        <f t="shared" si="209"/>
        <v>1.1762017</v>
      </c>
      <c r="P229" s="103">
        <f t="shared" si="226"/>
        <v>956.22300987999995</v>
      </c>
      <c r="Q229" s="11">
        <f t="shared" si="242"/>
        <v>0</v>
      </c>
      <c r="R229" s="30">
        <f t="shared" si="211"/>
        <v>0</v>
      </c>
      <c r="S229" s="103">
        <f t="shared" si="212"/>
        <v>0</v>
      </c>
      <c r="T229" s="113">
        <f t="shared" si="234"/>
        <v>0.1</v>
      </c>
      <c r="U229" s="111">
        <f t="shared" ref="U229:U292" si="244">IF(Q228&gt;0,1,IF(K229=K228,U228,U228+1))</f>
        <v>5</v>
      </c>
      <c r="V229" s="111">
        <v>252</v>
      </c>
      <c r="W229" s="110">
        <f t="shared" si="227"/>
        <v>1.001892864</v>
      </c>
      <c r="X229" s="103">
        <f t="shared" si="228"/>
        <v>1.8100001100000001</v>
      </c>
      <c r="Y229" s="103">
        <f t="shared" si="229"/>
        <v>0</v>
      </c>
      <c r="Z229" s="114" t="str">
        <f t="shared" si="240"/>
        <v>A+J=</v>
      </c>
      <c r="AA229" s="108">
        <f t="shared" si="241"/>
        <v>44368</v>
      </c>
      <c r="AB229" s="4"/>
      <c r="AD229" s="190">
        <f>[2]Plan1!$A288</f>
        <v>45611</v>
      </c>
      <c r="AE229" s="129" t="str">
        <f>[2]Plan1!$C288</f>
        <v>Proclamação da República</v>
      </c>
      <c r="AG229" s="119">
        <f t="shared" si="219"/>
        <v>58</v>
      </c>
      <c r="AH229" s="121">
        <f t="shared" si="221"/>
        <v>45889</v>
      </c>
      <c r="AI229" s="121">
        <f t="shared" si="235"/>
        <v>45888</v>
      </c>
      <c r="AJ229" s="121">
        <f t="shared" si="236"/>
        <v>45889</v>
      </c>
      <c r="AK229" s="121">
        <f t="shared" si="222"/>
        <v>45922</v>
      </c>
      <c r="AL229" s="119">
        <f t="shared" si="237"/>
        <v>23</v>
      </c>
      <c r="AM229" s="121">
        <f t="shared" si="220"/>
        <v>45891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30"/>
        <v>44344</v>
      </c>
      <c r="B230" s="103">
        <f t="shared" si="223"/>
        <v>959.07887805999997</v>
      </c>
      <c r="C230" s="103">
        <f t="shared" si="238"/>
        <v>812.97536799</v>
      </c>
      <c r="D230" s="104">
        <f t="shared" si="231"/>
        <v>1011.948</v>
      </c>
      <c r="E230" s="105">
        <f t="shared" si="207"/>
        <v>1027.211</v>
      </c>
      <c r="F230" s="106">
        <f t="shared" si="208"/>
        <v>44306</v>
      </c>
      <c r="G230" s="107">
        <f t="shared" si="224"/>
        <v>1.5082790815338365E-2</v>
      </c>
      <c r="H230" s="108">
        <f t="shared" si="239"/>
        <v>44368</v>
      </c>
      <c r="I230" s="108">
        <f t="shared" si="225"/>
        <v>44368</v>
      </c>
      <c r="J230" s="109">
        <f t="shared" si="232"/>
        <v>21</v>
      </c>
      <c r="K230" s="109">
        <f t="shared" si="217"/>
        <v>6</v>
      </c>
      <c r="L230" s="8">
        <f t="shared" si="233"/>
        <v>1.0042863500000001</v>
      </c>
      <c r="M230" s="110">
        <f t="shared" si="210"/>
        <v>1.0293826500000001</v>
      </c>
      <c r="N230" s="110">
        <f t="shared" si="243"/>
        <v>1.1720168062822458</v>
      </c>
      <c r="O230" s="103">
        <f t="shared" si="209"/>
        <v>1.1770404800000001</v>
      </c>
      <c r="P230" s="103">
        <f t="shared" si="226"/>
        <v>956.90491736000001</v>
      </c>
      <c r="Q230" s="11">
        <f t="shared" si="242"/>
        <v>0</v>
      </c>
      <c r="R230" s="30">
        <f t="shared" si="211"/>
        <v>0</v>
      </c>
      <c r="S230" s="103">
        <f t="shared" si="212"/>
        <v>0</v>
      </c>
      <c r="T230" s="113">
        <f t="shared" si="234"/>
        <v>0.1</v>
      </c>
      <c r="U230" s="111">
        <f t="shared" si="244"/>
        <v>6</v>
      </c>
      <c r="V230" s="111">
        <v>252</v>
      </c>
      <c r="W230" s="110">
        <f t="shared" si="227"/>
        <v>1.0022718669999999</v>
      </c>
      <c r="X230" s="103">
        <f t="shared" si="228"/>
        <v>2.1739606999999999</v>
      </c>
      <c r="Y230" s="103">
        <f t="shared" si="229"/>
        <v>0</v>
      </c>
      <c r="Z230" s="114" t="str">
        <f t="shared" si="240"/>
        <v>A+J=</v>
      </c>
      <c r="AA230" s="108">
        <f t="shared" si="241"/>
        <v>44368</v>
      </c>
      <c r="AB230" s="4"/>
      <c r="AD230" s="190">
        <f>[2]Plan1!$A289</f>
        <v>45616</v>
      </c>
      <c r="AE230" s="129" t="str">
        <f>[2]Plan1!$C289</f>
        <v>Dia Nacional de Zumbi e da Consciência Negra</v>
      </c>
      <c r="AG230" s="119">
        <f t="shared" si="219"/>
        <v>59</v>
      </c>
      <c r="AH230" s="121">
        <f t="shared" si="221"/>
        <v>45920</v>
      </c>
      <c r="AI230" s="121">
        <f t="shared" si="235"/>
        <v>45919</v>
      </c>
      <c r="AJ230" s="121">
        <f t="shared" si="236"/>
        <v>45922</v>
      </c>
      <c r="AK230" s="121">
        <f t="shared" si="222"/>
        <v>45950</v>
      </c>
      <c r="AL230" s="119">
        <f t="shared" si="237"/>
        <v>20</v>
      </c>
      <c r="AM230" s="121">
        <f t="shared" si="220"/>
        <v>45924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30"/>
        <v>44345</v>
      </c>
      <c r="B231" s="103">
        <f t="shared" si="223"/>
        <v>960.12587273999998</v>
      </c>
      <c r="C231" s="103">
        <f t="shared" si="238"/>
        <v>812.97536799</v>
      </c>
      <c r="D231" s="104">
        <f t="shared" si="231"/>
        <v>1011.948</v>
      </c>
      <c r="E231" s="105">
        <f t="shared" si="207"/>
        <v>1027.211</v>
      </c>
      <c r="F231" s="106">
        <f t="shared" si="208"/>
        <v>44306</v>
      </c>
      <c r="G231" s="107">
        <f t="shared" si="224"/>
        <v>1.5082790815338365E-2</v>
      </c>
      <c r="H231" s="108">
        <f t="shared" si="239"/>
        <v>44368</v>
      </c>
      <c r="I231" s="108">
        <f t="shared" si="225"/>
        <v>44368</v>
      </c>
      <c r="J231" s="109">
        <f t="shared" si="232"/>
        <v>21</v>
      </c>
      <c r="K231" s="109">
        <f t="shared" si="217"/>
        <v>7</v>
      </c>
      <c r="L231" s="8">
        <f t="shared" si="233"/>
        <v>1.0050025199999999</v>
      </c>
      <c r="M231" s="110">
        <f t="shared" si="210"/>
        <v>1.0293826500000001</v>
      </c>
      <c r="N231" s="110">
        <f t="shared" si="243"/>
        <v>1.1720168062822458</v>
      </c>
      <c r="O231" s="103">
        <f t="shared" si="209"/>
        <v>1.1778798399999999</v>
      </c>
      <c r="P231" s="103">
        <f t="shared" si="226"/>
        <v>957.58729636999999</v>
      </c>
      <c r="Q231" s="11">
        <f t="shared" si="242"/>
        <v>0</v>
      </c>
      <c r="R231" s="30">
        <f t="shared" si="211"/>
        <v>0</v>
      </c>
      <c r="S231" s="103">
        <f t="shared" si="212"/>
        <v>0</v>
      </c>
      <c r="T231" s="113">
        <f t="shared" si="234"/>
        <v>0.1</v>
      </c>
      <c r="U231" s="111">
        <f t="shared" si="244"/>
        <v>7</v>
      </c>
      <c r="V231" s="111">
        <v>252</v>
      </c>
      <c r="W231" s="110">
        <f t="shared" si="227"/>
        <v>1.0026510129999999</v>
      </c>
      <c r="X231" s="103">
        <f t="shared" si="228"/>
        <v>2.5385763699999999</v>
      </c>
      <c r="Y231" s="103">
        <f t="shared" si="229"/>
        <v>0</v>
      </c>
      <c r="Z231" s="114" t="str">
        <f t="shared" si="240"/>
        <v>A+J=</v>
      </c>
      <c r="AA231" s="108">
        <f t="shared" si="241"/>
        <v>44368</v>
      </c>
      <c r="AB231" s="4"/>
      <c r="AD231" s="190">
        <f>[2]Plan1!$A290</f>
        <v>45651</v>
      </c>
      <c r="AE231" s="129" t="str">
        <f>[2]Plan1!$C290</f>
        <v>Natal</v>
      </c>
      <c r="AG231" s="119">
        <f t="shared" si="219"/>
        <v>60</v>
      </c>
      <c r="AH231" s="121">
        <f t="shared" si="221"/>
        <v>45950</v>
      </c>
      <c r="AI231" s="121">
        <f t="shared" si="235"/>
        <v>45947</v>
      </c>
      <c r="AJ231" s="121">
        <f t="shared" si="236"/>
        <v>45950</v>
      </c>
      <c r="AK231" s="121">
        <f t="shared" si="222"/>
        <v>45982</v>
      </c>
      <c r="AL231" s="119">
        <f t="shared" si="237"/>
        <v>23</v>
      </c>
      <c r="AM231" s="121">
        <f t="shared" si="220"/>
        <v>45952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30"/>
        <v>44346</v>
      </c>
      <c r="B232" s="103">
        <f t="shared" si="223"/>
        <v>960.12587273999998</v>
      </c>
      <c r="C232" s="103">
        <f t="shared" si="238"/>
        <v>812.97536799</v>
      </c>
      <c r="D232" s="104">
        <f t="shared" si="231"/>
        <v>1011.948</v>
      </c>
      <c r="E232" s="105">
        <f t="shared" ref="E232:E295" si="245">IF($K232=1,VLOOKUP($A231,$AO$10:$AS$165,4),E231)</f>
        <v>1027.211</v>
      </c>
      <c r="F232" s="106">
        <f t="shared" ref="F232:F295" si="246">IF($K232=1,VLOOKUP($A231,$AO$10:$AS$165,5),F231)</f>
        <v>44306</v>
      </c>
      <c r="G232" s="107">
        <f t="shared" si="224"/>
        <v>1.5082790815338365E-2</v>
      </c>
      <c r="H232" s="108">
        <f t="shared" si="239"/>
        <v>44368</v>
      </c>
      <c r="I232" s="108">
        <f t="shared" si="225"/>
        <v>44368</v>
      </c>
      <c r="J232" s="109">
        <f t="shared" si="232"/>
        <v>21</v>
      </c>
      <c r="K232" s="109">
        <f t="shared" si="217"/>
        <v>7</v>
      </c>
      <c r="L232" s="8">
        <f t="shared" si="233"/>
        <v>1.0050025199999999</v>
      </c>
      <c r="M232" s="110">
        <f t="shared" si="210"/>
        <v>1.0293826500000001</v>
      </c>
      <c r="N232" s="110">
        <f t="shared" si="243"/>
        <v>1.1720168062822458</v>
      </c>
      <c r="O232" s="103">
        <f t="shared" si="209"/>
        <v>1.1778798399999999</v>
      </c>
      <c r="P232" s="103">
        <f t="shared" si="226"/>
        <v>957.58729636999999</v>
      </c>
      <c r="Q232" s="11">
        <f t="shared" si="242"/>
        <v>0</v>
      </c>
      <c r="R232" s="30">
        <f t="shared" si="211"/>
        <v>0</v>
      </c>
      <c r="S232" s="103">
        <f t="shared" si="212"/>
        <v>0</v>
      </c>
      <c r="T232" s="113">
        <f t="shared" si="234"/>
        <v>0.1</v>
      </c>
      <c r="U232" s="111">
        <f t="shared" si="244"/>
        <v>7</v>
      </c>
      <c r="V232" s="111">
        <v>252</v>
      </c>
      <c r="W232" s="110">
        <f t="shared" si="227"/>
        <v>1.0026510129999999</v>
      </c>
      <c r="X232" s="103">
        <f t="shared" si="228"/>
        <v>2.5385763699999999</v>
      </c>
      <c r="Y232" s="103">
        <f t="shared" si="229"/>
        <v>0</v>
      </c>
      <c r="Z232" s="114" t="str">
        <f t="shared" si="240"/>
        <v>A+J=</v>
      </c>
      <c r="AA232" s="108">
        <f t="shared" si="241"/>
        <v>44368</v>
      </c>
      <c r="AB232" s="4"/>
      <c r="AD232" s="190">
        <f>[2]Plan1!$A291</f>
        <v>45658</v>
      </c>
      <c r="AE232" s="129" t="str">
        <f>[2]Plan1!$C291</f>
        <v>Confraternização Universal</v>
      </c>
      <c r="AG232" s="119">
        <f t="shared" si="219"/>
        <v>61</v>
      </c>
      <c r="AH232" s="121">
        <f t="shared" si="221"/>
        <v>45981</v>
      </c>
      <c r="AI232" s="121">
        <f t="shared" si="235"/>
        <v>45980</v>
      </c>
      <c r="AJ232" s="121">
        <f t="shared" si="236"/>
        <v>45982</v>
      </c>
      <c r="AK232" s="121">
        <f t="shared" si="222"/>
        <v>46013</v>
      </c>
      <c r="AL232" s="119">
        <f t="shared" si="237"/>
        <v>21</v>
      </c>
      <c r="AM232" s="121">
        <f t="shared" si="220"/>
        <v>45986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30"/>
        <v>44347</v>
      </c>
      <c r="B233" s="103">
        <f t="shared" si="223"/>
        <v>960.12587273999998</v>
      </c>
      <c r="C233" s="103">
        <f t="shared" si="238"/>
        <v>812.97536799</v>
      </c>
      <c r="D233" s="104">
        <f t="shared" si="231"/>
        <v>1011.948</v>
      </c>
      <c r="E233" s="105">
        <f t="shared" si="245"/>
        <v>1027.211</v>
      </c>
      <c r="F233" s="106">
        <f t="shared" si="246"/>
        <v>44306</v>
      </c>
      <c r="G233" s="107">
        <f t="shared" si="224"/>
        <v>1.5082790815338365E-2</v>
      </c>
      <c r="H233" s="108">
        <f t="shared" si="239"/>
        <v>44368</v>
      </c>
      <c r="I233" s="108">
        <f t="shared" si="225"/>
        <v>44368</v>
      </c>
      <c r="J233" s="109">
        <f t="shared" si="232"/>
        <v>21</v>
      </c>
      <c r="K233" s="109">
        <f t="shared" si="217"/>
        <v>7</v>
      </c>
      <c r="L233" s="8">
        <f t="shared" si="233"/>
        <v>1.0050025199999999</v>
      </c>
      <c r="M233" s="110">
        <f t="shared" si="210"/>
        <v>1.0293826500000001</v>
      </c>
      <c r="N233" s="110">
        <f t="shared" si="243"/>
        <v>1.1720168062822458</v>
      </c>
      <c r="O233" s="103">
        <f t="shared" ref="O233:O296" si="247">TRUNC(TRUNC((L233*N233),15),8)</f>
        <v>1.1778798399999999</v>
      </c>
      <c r="P233" s="103">
        <f t="shared" si="226"/>
        <v>957.58729636999999</v>
      </c>
      <c r="Q233" s="11">
        <f t="shared" si="242"/>
        <v>0</v>
      </c>
      <c r="R233" s="30">
        <f t="shared" si="211"/>
        <v>0</v>
      </c>
      <c r="S233" s="103">
        <f t="shared" si="212"/>
        <v>0</v>
      </c>
      <c r="T233" s="113">
        <f t="shared" si="234"/>
        <v>0.1</v>
      </c>
      <c r="U233" s="111">
        <f t="shared" si="244"/>
        <v>7</v>
      </c>
      <c r="V233" s="111">
        <v>252</v>
      </c>
      <c r="W233" s="110">
        <f t="shared" si="227"/>
        <v>1.0026510129999999</v>
      </c>
      <c r="X233" s="103">
        <f t="shared" si="228"/>
        <v>2.5385763699999999</v>
      </c>
      <c r="Y233" s="103">
        <f t="shared" si="229"/>
        <v>0</v>
      </c>
      <c r="Z233" s="114" t="str">
        <f t="shared" si="240"/>
        <v>A+J=</v>
      </c>
      <c r="AA233" s="108">
        <f t="shared" si="241"/>
        <v>44368</v>
      </c>
      <c r="AB233" s="4"/>
      <c r="AD233" s="190">
        <f>[2]Plan1!$A292</f>
        <v>45719</v>
      </c>
      <c r="AE233" s="129" t="str">
        <f>[2]Plan1!$C292</f>
        <v>Carnaval</v>
      </c>
      <c r="AG233" s="119">
        <f t="shared" si="219"/>
        <v>62</v>
      </c>
      <c r="AH233" s="121">
        <f t="shared" si="221"/>
        <v>46011</v>
      </c>
      <c r="AI233" s="121">
        <f t="shared" si="235"/>
        <v>46010</v>
      </c>
      <c r="AJ233" s="121">
        <f t="shared" si="236"/>
        <v>46013</v>
      </c>
      <c r="AK233" s="121">
        <f t="shared" si="222"/>
        <v>46042</v>
      </c>
      <c r="AL233" s="119">
        <f t="shared" si="237"/>
        <v>19</v>
      </c>
      <c r="AM233" s="121">
        <f t="shared" si="220"/>
        <v>46015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30"/>
        <v>44348</v>
      </c>
      <c r="B234" s="103">
        <f t="shared" si="223"/>
        <v>961.17401930000005</v>
      </c>
      <c r="C234" s="103">
        <f t="shared" si="238"/>
        <v>812.97536799</v>
      </c>
      <c r="D234" s="104">
        <f t="shared" si="231"/>
        <v>1011.948</v>
      </c>
      <c r="E234" s="105">
        <f t="shared" si="245"/>
        <v>1027.211</v>
      </c>
      <c r="F234" s="106">
        <f t="shared" si="246"/>
        <v>44306</v>
      </c>
      <c r="G234" s="107">
        <f t="shared" si="224"/>
        <v>1.5082790815338365E-2</v>
      </c>
      <c r="H234" s="108">
        <f t="shared" si="239"/>
        <v>44368</v>
      </c>
      <c r="I234" s="108">
        <f t="shared" si="225"/>
        <v>44368</v>
      </c>
      <c r="J234" s="109">
        <f t="shared" si="232"/>
        <v>21</v>
      </c>
      <c r="K234" s="109">
        <f t="shared" si="217"/>
        <v>8</v>
      </c>
      <c r="L234" s="8">
        <f t="shared" si="233"/>
        <v>1.0057192100000001</v>
      </c>
      <c r="M234" s="110">
        <f t="shared" ref="M234:M297" si="248">IF(I234&gt;I233,L233,M233)</f>
        <v>1.0293826500000001</v>
      </c>
      <c r="N234" s="110">
        <f t="shared" si="243"/>
        <v>1.1720168062822458</v>
      </c>
      <c r="O234" s="103">
        <f t="shared" si="247"/>
        <v>1.17871981</v>
      </c>
      <c r="P234" s="103">
        <f t="shared" si="226"/>
        <v>958.27017129000001</v>
      </c>
      <c r="Q234" s="11">
        <f t="shared" si="242"/>
        <v>0</v>
      </c>
      <c r="R234" s="30">
        <f t="shared" si="211"/>
        <v>0</v>
      </c>
      <c r="S234" s="103">
        <f t="shared" si="212"/>
        <v>0</v>
      </c>
      <c r="T234" s="113">
        <f t="shared" si="234"/>
        <v>0.1</v>
      </c>
      <c r="U234" s="111">
        <f t="shared" si="244"/>
        <v>8</v>
      </c>
      <c r="V234" s="111">
        <v>252</v>
      </c>
      <c r="W234" s="110">
        <f t="shared" si="227"/>
        <v>1.003030302</v>
      </c>
      <c r="X234" s="103">
        <f t="shared" si="228"/>
        <v>2.9038480099999999</v>
      </c>
      <c r="Y234" s="103">
        <f t="shared" si="229"/>
        <v>0</v>
      </c>
      <c r="Z234" s="114" t="str">
        <f t="shared" si="240"/>
        <v>A+J=</v>
      </c>
      <c r="AA234" s="108">
        <f t="shared" si="241"/>
        <v>44368</v>
      </c>
      <c r="AB234" s="4"/>
      <c r="AD234" s="190">
        <f>[2]Plan1!$A293</f>
        <v>45720</v>
      </c>
      <c r="AE234" s="129" t="str">
        <f>[2]Plan1!$C293</f>
        <v>Carnaval</v>
      </c>
      <c r="AG234" s="119">
        <f t="shared" si="219"/>
        <v>63</v>
      </c>
      <c r="AH234" s="121">
        <f t="shared" si="221"/>
        <v>46042</v>
      </c>
      <c r="AI234" s="121">
        <f t="shared" si="235"/>
        <v>46041</v>
      </c>
      <c r="AJ234" s="121">
        <f t="shared" si="236"/>
        <v>46042</v>
      </c>
      <c r="AK234" s="121">
        <f t="shared" si="222"/>
        <v>46073</v>
      </c>
      <c r="AL234" s="119">
        <f t="shared" si="237"/>
        <v>21</v>
      </c>
      <c r="AM234" s="121">
        <f t="shared" si="220"/>
        <v>46044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30"/>
        <v>44349</v>
      </c>
      <c r="B235" s="103">
        <f t="shared" si="223"/>
        <v>962.22331140999995</v>
      </c>
      <c r="C235" s="103">
        <f t="shared" si="238"/>
        <v>812.97536799</v>
      </c>
      <c r="D235" s="104">
        <f t="shared" si="231"/>
        <v>1011.948</v>
      </c>
      <c r="E235" s="105">
        <f t="shared" si="245"/>
        <v>1027.211</v>
      </c>
      <c r="F235" s="106">
        <f t="shared" si="246"/>
        <v>44306</v>
      </c>
      <c r="G235" s="107">
        <f t="shared" si="224"/>
        <v>1.5082790815338365E-2</v>
      </c>
      <c r="H235" s="108">
        <f t="shared" si="239"/>
        <v>44368</v>
      </c>
      <c r="I235" s="108">
        <f t="shared" si="225"/>
        <v>44368</v>
      </c>
      <c r="J235" s="109">
        <f t="shared" si="232"/>
        <v>21</v>
      </c>
      <c r="K235" s="109">
        <f t="shared" si="217"/>
        <v>9</v>
      </c>
      <c r="L235" s="8">
        <f t="shared" si="233"/>
        <v>1.0064364100000001</v>
      </c>
      <c r="M235" s="110">
        <f t="shared" si="248"/>
        <v>1.0293826500000001</v>
      </c>
      <c r="N235" s="110">
        <f t="shared" si="243"/>
        <v>1.1720168062822458</v>
      </c>
      <c r="O235" s="103">
        <f t="shared" si="247"/>
        <v>1.1795603800000001</v>
      </c>
      <c r="P235" s="103">
        <f t="shared" si="226"/>
        <v>958.95353398999998</v>
      </c>
      <c r="Q235" s="11">
        <f t="shared" si="242"/>
        <v>0</v>
      </c>
      <c r="R235" s="30">
        <f t="shared" ref="R235:R298" si="249">IF(Q235&gt;0,VLOOKUP($A235,$AD$10:$AI$165,6),0)</f>
        <v>0</v>
      </c>
      <c r="S235" s="103">
        <f t="shared" ref="S235:S298" si="250">IF(R235&gt;0,TRUNC(R235*P235,8),0)</f>
        <v>0</v>
      </c>
      <c r="T235" s="113">
        <f t="shared" si="234"/>
        <v>0.1</v>
      </c>
      <c r="U235" s="111">
        <f t="shared" si="244"/>
        <v>9</v>
      </c>
      <c r="V235" s="111">
        <v>252</v>
      </c>
      <c r="W235" s="110">
        <f t="shared" si="227"/>
        <v>1.003409735</v>
      </c>
      <c r="X235" s="103">
        <f t="shared" si="228"/>
        <v>3.26977742</v>
      </c>
      <c r="Y235" s="103">
        <f t="shared" si="229"/>
        <v>0</v>
      </c>
      <c r="Z235" s="114" t="str">
        <f t="shared" si="240"/>
        <v>A+J=</v>
      </c>
      <c r="AA235" s="108">
        <f t="shared" si="241"/>
        <v>44368</v>
      </c>
      <c r="AB235" s="4"/>
      <c r="AD235" s="190">
        <f>[2]Plan1!$A294</f>
        <v>45765</v>
      </c>
      <c r="AE235" s="129" t="str">
        <f>[2]Plan1!$C294</f>
        <v>Paixão de Cristo</v>
      </c>
      <c r="AG235" s="119">
        <f t="shared" si="219"/>
        <v>64</v>
      </c>
      <c r="AH235" s="121">
        <f t="shared" si="221"/>
        <v>46073</v>
      </c>
      <c r="AI235" s="121">
        <f t="shared" ref="AI235:AI266" si="251">WORKDAY(AH235,-1,AD$171:AD$502)</f>
        <v>46072</v>
      </c>
      <c r="AJ235" s="121">
        <f t="shared" ref="AJ235:AJ266" si="252">WORKDAY(AI235,1,AD$171:AD$502)</f>
        <v>46073</v>
      </c>
      <c r="AK235" s="121">
        <f t="shared" si="222"/>
        <v>46101</v>
      </c>
      <c r="AL235" s="119">
        <f t="shared" ref="AL235:AL266" si="253">NETWORKDAYS(AJ235,AJ236,$AD$171:$AD$502)-1</f>
        <v>20</v>
      </c>
      <c r="AM235" s="121">
        <f t="shared" si="220"/>
        <v>46077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30"/>
        <v>44350</v>
      </c>
      <c r="B236" s="103">
        <f t="shared" si="223"/>
        <v>963.27374897000004</v>
      </c>
      <c r="C236" s="103">
        <f t="shared" si="238"/>
        <v>812.97536799</v>
      </c>
      <c r="D236" s="104">
        <f t="shared" si="231"/>
        <v>1011.948</v>
      </c>
      <c r="E236" s="105">
        <f t="shared" si="245"/>
        <v>1027.211</v>
      </c>
      <c r="F236" s="106">
        <f t="shared" si="246"/>
        <v>44306</v>
      </c>
      <c r="G236" s="107">
        <f t="shared" si="224"/>
        <v>1.5082790815338365E-2</v>
      </c>
      <c r="H236" s="108">
        <f t="shared" si="239"/>
        <v>44368</v>
      </c>
      <c r="I236" s="108">
        <f t="shared" si="225"/>
        <v>44368</v>
      </c>
      <c r="J236" s="109">
        <f t="shared" si="232"/>
        <v>21</v>
      </c>
      <c r="K236" s="109">
        <f t="shared" ref="K236:K299" si="254">(J236-(NETWORKDAYS(A236,I236,AD$171:AD$502)-1))</f>
        <v>10</v>
      </c>
      <c r="L236" s="8">
        <f t="shared" si="233"/>
        <v>1.00715412</v>
      </c>
      <c r="M236" s="110">
        <f t="shared" si="248"/>
        <v>1.0293826500000001</v>
      </c>
      <c r="N236" s="110">
        <f t="shared" si="243"/>
        <v>1.1720168062822458</v>
      </c>
      <c r="O236" s="103">
        <f t="shared" si="247"/>
        <v>1.18040155</v>
      </c>
      <c r="P236" s="103">
        <f t="shared" si="226"/>
        <v>959.63738448000004</v>
      </c>
      <c r="Q236" s="11">
        <f t="shared" si="242"/>
        <v>0</v>
      </c>
      <c r="R236" s="30">
        <f t="shared" si="249"/>
        <v>0</v>
      </c>
      <c r="S236" s="103">
        <f t="shared" si="250"/>
        <v>0</v>
      </c>
      <c r="T236" s="113">
        <f t="shared" si="234"/>
        <v>0.1</v>
      </c>
      <c r="U236" s="111">
        <f t="shared" si="244"/>
        <v>10</v>
      </c>
      <c r="V236" s="111">
        <v>252</v>
      </c>
      <c r="W236" s="110">
        <f t="shared" si="227"/>
        <v>1.003789311</v>
      </c>
      <c r="X236" s="103">
        <f t="shared" si="228"/>
        <v>3.6363644900000001</v>
      </c>
      <c r="Y236" s="103">
        <f t="shared" si="229"/>
        <v>0</v>
      </c>
      <c r="Z236" s="114" t="str">
        <f t="shared" si="240"/>
        <v>A+J=</v>
      </c>
      <c r="AA236" s="108">
        <f t="shared" si="241"/>
        <v>44368</v>
      </c>
      <c r="AB236" s="4"/>
      <c r="AD236" s="190">
        <f>[2]Plan1!$A295</f>
        <v>45768</v>
      </c>
      <c r="AE236" s="129" t="str">
        <f>[2]Plan1!$C295</f>
        <v>Tiradentes</v>
      </c>
      <c r="AG236" s="119">
        <f t="shared" si="219"/>
        <v>65</v>
      </c>
      <c r="AH236" s="121">
        <f t="shared" si="221"/>
        <v>46101</v>
      </c>
      <c r="AI236" s="121">
        <f t="shared" si="251"/>
        <v>46100</v>
      </c>
      <c r="AJ236" s="121">
        <f t="shared" si="252"/>
        <v>46101</v>
      </c>
      <c r="AK236" s="121">
        <f t="shared" si="222"/>
        <v>46132</v>
      </c>
      <c r="AL236" s="119">
        <f t="shared" si="253"/>
        <v>20</v>
      </c>
      <c r="AM236" s="121">
        <f t="shared" si="220"/>
        <v>46105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30"/>
        <v>44351</v>
      </c>
      <c r="B237" s="103">
        <f t="shared" si="223"/>
        <v>963.27374897000004</v>
      </c>
      <c r="C237" s="103">
        <f t="shared" si="238"/>
        <v>812.97536799</v>
      </c>
      <c r="D237" s="104">
        <f t="shared" si="231"/>
        <v>1011.948</v>
      </c>
      <c r="E237" s="105">
        <f t="shared" si="245"/>
        <v>1027.211</v>
      </c>
      <c r="F237" s="106">
        <f t="shared" si="246"/>
        <v>44306</v>
      </c>
      <c r="G237" s="107">
        <f t="shared" si="224"/>
        <v>1.5082790815338365E-2</v>
      </c>
      <c r="H237" s="108">
        <f t="shared" si="239"/>
        <v>44368</v>
      </c>
      <c r="I237" s="108">
        <f t="shared" si="225"/>
        <v>44368</v>
      </c>
      <c r="J237" s="109">
        <f t="shared" si="232"/>
        <v>21</v>
      </c>
      <c r="K237" s="109">
        <f t="shared" si="254"/>
        <v>10</v>
      </c>
      <c r="L237" s="8">
        <f t="shared" si="233"/>
        <v>1.00715412</v>
      </c>
      <c r="M237" s="110">
        <f t="shared" si="248"/>
        <v>1.0293826500000001</v>
      </c>
      <c r="N237" s="110">
        <f t="shared" si="243"/>
        <v>1.1720168062822458</v>
      </c>
      <c r="O237" s="103">
        <f t="shared" si="247"/>
        <v>1.18040155</v>
      </c>
      <c r="P237" s="103">
        <f t="shared" si="226"/>
        <v>959.63738448000004</v>
      </c>
      <c r="Q237" s="11">
        <f t="shared" si="242"/>
        <v>0</v>
      </c>
      <c r="R237" s="30">
        <f t="shared" si="249"/>
        <v>0</v>
      </c>
      <c r="S237" s="103">
        <f t="shared" si="250"/>
        <v>0</v>
      </c>
      <c r="T237" s="113">
        <f t="shared" si="234"/>
        <v>0.1</v>
      </c>
      <c r="U237" s="111">
        <f t="shared" si="244"/>
        <v>10</v>
      </c>
      <c r="V237" s="111">
        <v>252</v>
      </c>
      <c r="W237" s="110">
        <f t="shared" si="227"/>
        <v>1.003789311</v>
      </c>
      <c r="X237" s="103">
        <f t="shared" si="228"/>
        <v>3.6363644900000001</v>
      </c>
      <c r="Y237" s="103">
        <f t="shared" si="229"/>
        <v>0</v>
      </c>
      <c r="Z237" s="114" t="str">
        <f t="shared" si="240"/>
        <v>A+J=</v>
      </c>
      <c r="AA237" s="108">
        <f t="shared" si="241"/>
        <v>44368</v>
      </c>
      <c r="AB237" s="4"/>
      <c r="AD237" s="190">
        <f>[2]Plan1!$A296</f>
        <v>45778</v>
      </c>
      <c r="AE237" s="129" t="str">
        <f>[2]Plan1!$C296</f>
        <v>Dia do Trabalho</v>
      </c>
      <c r="AG237" s="119">
        <f t="shared" si="219"/>
        <v>66</v>
      </c>
      <c r="AH237" s="121">
        <f t="shared" si="221"/>
        <v>46132</v>
      </c>
      <c r="AI237" s="121">
        <f t="shared" si="251"/>
        <v>46129</v>
      </c>
      <c r="AJ237" s="121">
        <f t="shared" si="252"/>
        <v>46132</v>
      </c>
      <c r="AK237" s="121">
        <f t="shared" si="222"/>
        <v>46162</v>
      </c>
      <c r="AL237" s="119">
        <f t="shared" si="253"/>
        <v>20</v>
      </c>
      <c r="AM237" s="121">
        <f t="shared" ref="AM237:AM280" si="255">WORKDAY(AJ237,2,AG$171:AG$502)</f>
        <v>46134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30"/>
        <v>44352</v>
      </c>
      <c r="B238" s="103">
        <f t="shared" si="223"/>
        <v>964.32533378999995</v>
      </c>
      <c r="C238" s="103">
        <f t="shared" si="238"/>
        <v>812.97536799</v>
      </c>
      <c r="D238" s="104">
        <f t="shared" si="231"/>
        <v>1011.948</v>
      </c>
      <c r="E238" s="105">
        <f t="shared" si="245"/>
        <v>1027.211</v>
      </c>
      <c r="F238" s="106">
        <f t="shared" si="246"/>
        <v>44306</v>
      </c>
      <c r="G238" s="107">
        <f t="shared" si="224"/>
        <v>1.5082790815338365E-2</v>
      </c>
      <c r="H238" s="108">
        <f t="shared" si="239"/>
        <v>44368</v>
      </c>
      <c r="I238" s="108">
        <f t="shared" si="225"/>
        <v>44368</v>
      </c>
      <c r="J238" s="109">
        <f t="shared" si="232"/>
        <v>21</v>
      </c>
      <c r="K238" s="109">
        <f t="shared" si="254"/>
        <v>11</v>
      </c>
      <c r="L238" s="8">
        <f t="shared" si="233"/>
        <v>1.00787234</v>
      </c>
      <c r="M238" s="110">
        <f t="shared" si="248"/>
        <v>1.0293826500000001</v>
      </c>
      <c r="N238" s="110">
        <f t="shared" si="243"/>
        <v>1.1720168062822458</v>
      </c>
      <c r="O238" s="103">
        <f t="shared" si="247"/>
        <v>1.1812433200000001</v>
      </c>
      <c r="P238" s="103">
        <f t="shared" si="226"/>
        <v>960.32172275999994</v>
      </c>
      <c r="Q238" s="11">
        <f t="shared" si="242"/>
        <v>0</v>
      </c>
      <c r="R238" s="30">
        <f t="shared" si="249"/>
        <v>0</v>
      </c>
      <c r="S238" s="103">
        <f t="shared" si="250"/>
        <v>0</v>
      </c>
      <c r="T238" s="113">
        <f t="shared" si="234"/>
        <v>0.1</v>
      </c>
      <c r="U238" s="111">
        <f t="shared" si="244"/>
        <v>11</v>
      </c>
      <c r="V238" s="111">
        <v>252</v>
      </c>
      <c r="W238" s="110">
        <f t="shared" si="227"/>
        <v>1.004169031</v>
      </c>
      <c r="X238" s="103">
        <f t="shared" si="228"/>
        <v>4.0036110300000001</v>
      </c>
      <c r="Y238" s="103">
        <f t="shared" si="229"/>
        <v>0</v>
      </c>
      <c r="Z238" s="114" t="str">
        <f t="shared" si="240"/>
        <v>A+J=</v>
      </c>
      <c r="AA238" s="108">
        <f t="shared" si="241"/>
        <v>44368</v>
      </c>
      <c r="AB238" s="4"/>
      <c r="AD238" s="190">
        <f>[2]Plan1!$A297</f>
        <v>45827</v>
      </c>
      <c r="AE238" s="129" t="str">
        <f>[2]Plan1!$C297</f>
        <v>Corpus Christi</v>
      </c>
      <c r="AG238" s="119">
        <f t="shared" ref="AG238:AG280" si="256">AG237+1</f>
        <v>67</v>
      </c>
      <c r="AH238" s="121">
        <f t="shared" si="221"/>
        <v>46162</v>
      </c>
      <c r="AI238" s="121">
        <f t="shared" si="251"/>
        <v>46161</v>
      </c>
      <c r="AJ238" s="121">
        <f t="shared" si="252"/>
        <v>46162</v>
      </c>
      <c r="AK238" s="121">
        <f t="shared" si="222"/>
        <v>46195</v>
      </c>
      <c r="AL238" s="119">
        <f t="shared" si="253"/>
        <v>22</v>
      </c>
      <c r="AM238" s="121">
        <f t="shared" si="255"/>
        <v>46164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30"/>
        <v>44353</v>
      </c>
      <c r="B239" s="103">
        <f t="shared" si="223"/>
        <v>964.32533378999995</v>
      </c>
      <c r="C239" s="103">
        <f t="shared" si="238"/>
        <v>812.97536799</v>
      </c>
      <c r="D239" s="104">
        <f t="shared" si="231"/>
        <v>1011.948</v>
      </c>
      <c r="E239" s="105">
        <f t="shared" si="245"/>
        <v>1027.211</v>
      </c>
      <c r="F239" s="106">
        <f t="shared" si="246"/>
        <v>44306</v>
      </c>
      <c r="G239" s="107">
        <f t="shared" si="224"/>
        <v>1.5082790815338365E-2</v>
      </c>
      <c r="H239" s="108">
        <f t="shared" si="239"/>
        <v>44368</v>
      </c>
      <c r="I239" s="108">
        <f t="shared" si="225"/>
        <v>44368</v>
      </c>
      <c r="J239" s="109">
        <f t="shared" si="232"/>
        <v>21</v>
      </c>
      <c r="K239" s="109">
        <f t="shared" si="254"/>
        <v>11</v>
      </c>
      <c r="L239" s="8">
        <f t="shared" si="233"/>
        <v>1.00787234</v>
      </c>
      <c r="M239" s="110">
        <f t="shared" si="248"/>
        <v>1.0293826500000001</v>
      </c>
      <c r="N239" s="110">
        <f t="shared" si="243"/>
        <v>1.1720168062822458</v>
      </c>
      <c r="O239" s="103">
        <f t="shared" si="247"/>
        <v>1.1812433200000001</v>
      </c>
      <c r="P239" s="103">
        <f t="shared" si="226"/>
        <v>960.32172275999994</v>
      </c>
      <c r="Q239" s="11">
        <f t="shared" si="242"/>
        <v>0</v>
      </c>
      <c r="R239" s="30">
        <f t="shared" si="249"/>
        <v>0</v>
      </c>
      <c r="S239" s="103">
        <f t="shared" si="250"/>
        <v>0</v>
      </c>
      <c r="T239" s="113">
        <f t="shared" si="234"/>
        <v>0.1</v>
      </c>
      <c r="U239" s="111">
        <f t="shared" si="244"/>
        <v>11</v>
      </c>
      <c r="V239" s="111">
        <v>252</v>
      </c>
      <c r="W239" s="110">
        <f t="shared" si="227"/>
        <v>1.004169031</v>
      </c>
      <c r="X239" s="103">
        <f t="shared" si="228"/>
        <v>4.0036110300000001</v>
      </c>
      <c r="Y239" s="103">
        <f t="shared" si="229"/>
        <v>0</v>
      </c>
      <c r="Z239" s="114" t="str">
        <f t="shared" si="240"/>
        <v>A+J=</v>
      </c>
      <c r="AA239" s="108">
        <f t="shared" si="241"/>
        <v>44368</v>
      </c>
      <c r="AB239" s="4"/>
      <c r="AD239" s="190">
        <f>[2]Plan1!$A298</f>
        <v>45907</v>
      </c>
      <c r="AE239" s="129" t="str">
        <f>[2]Plan1!$C298</f>
        <v>Independência do Brasil</v>
      </c>
      <c r="AG239" s="119">
        <f t="shared" si="256"/>
        <v>68</v>
      </c>
      <c r="AH239" s="121">
        <f t="shared" si="221"/>
        <v>46193</v>
      </c>
      <c r="AI239" s="121">
        <f t="shared" si="251"/>
        <v>46192</v>
      </c>
      <c r="AJ239" s="121">
        <f t="shared" si="252"/>
        <v>46195</v>
      </c>
      <c r="AK239" s="121">
        <f t="shared" si="222"/>
        <v>46223</v>
      </c>
      <c r="AL239" s="119">
        <f t="shared" si="253"/>
        <v>20</v>
      </c>
      <c r="AM239" s="121">
        <f t="shared" si="255"/>
        <v>46197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30"/>
        <v>44354</v>
      </c>
      <c r="B240" s="103">
        <f t="shared" si="223"/>
        <v>964.32533378999995</v>
      </c>
      <c r="C240" s="103">
        <f t="shared" si="238"/>
        <v>812.97536799</v>
      </c>
      <c r="D240" s="104">
        <f t="shared" si="231"/>
        <v>1011.948</v>
      </c>
      <c r="E240" s="105">
        <f t="shared" si="245"/>
        <v>1027.211</v>
      </c>
      <c r="F240" s="106">
        <f t="shared" si="246"/>
        <v>44306</v>
      </c>
      <c r="G240" s="107">
        <f t="shared" si="224"/>
        <v>1.5082790815338365E-2</v>
      </c>
      <c r="H240" s="108">
        <f t="shared" si="239"/>
        <v>44368</v>
      </c>
      <c r="I240" s="108">
        <f t="shared" si="225"/>
        <v>44368</v>
      </c>
      <c r="J240" s="109">
        <f t="shared" si="232"/>
        <v>21</v>
      </c>
      <c r="K240" s="109">
        <f t="shared" si="254"/>
        <v>11</v>
      </c>
      <c r="L240" s="8">
        <f t="shared" si="233"/>
        <v>1.00787234</v>
      </c>
      <c r="M240" s="110">
        <f t="shared" si="248"/>
        <v>1.0293826500000001</v>
      </c>
      <c r="N240" s="110">
        <f t="shared" si="243"/>
        <v>1.1720168062822458</v>
      </c>
      <c r="O240" s="103">
        <f t="shared" si="247"/>
        <v>1.1812433200000001</v>
      </c>
      <c r="P240" s="103">
        <f t="shared" si="226"/>
        <v>960.32172275999994</v>
      </c>
      <c r="Q240" s="11">
        <f t="shared" si="242"/>
        <v>0</v>
      </c>
      <c r="R240" s="30">
        <f t="shared" si="249"/>
        <v>0</v>
      </c>
      <c r="S240" s="103">
        <f t="shared" si="250"/>
        <v>0</v>
      </c>
      <c r="T240" s="113">
        <f t="shared" si="234"/>
        <v>0.1</v>
      </c>
      <c r="U240" s="111">
        <f t="shared" si="244"/>
        <v>11</v>
      </c>
      <c r="V240" s="111">
        <v>252</v>
      </c>
      <c r="W240" s="110">
        <f t="shared" si="227"/>
        <v>1.004169031</v>
      </c>
      <c r="X240" s="103">
        <f t="shared" si="228"/>
        <v>4.0036110300000001</v>
      </c>
      <c r="Y240" s="103">
        <f t="shared" si="229"/>
        <v>0</v>
      </c>
      <c r="Z240" s="114" t="str">
        <f t="shared" si="240"/>
        <v>A+J=</v>
      </c>
      <c r="AA240" s="108">
        <f t="shared" si="241"/>
        <v>44368</v>
      </c>
      <c r="AB240" s="4"/>
      <c r="AD240" s="190">
        <f>[2]Plan1!$A299</f>
        <v>45942</v>
      </c>
      <c r="AE240" s="129" t="str">
        <f>[2]Plan1!$C299</f>
        <v>Nossa Sr.a Aparecida - Padroeira do Brasil</v>
      </c>
      <c r="AG240" s="119">
        <f t="shared" si="256"/>
        <v>69</v>
      </c>
      <c r="AH240" s="121">
        <f t="shared" si="221"/>
        <v>46223</v>
      </c>
      <c r="AI240" s="121">
        <f t="shared" si="251"/>
        <v>46220</v>
      </c>
      <c r="AJ240" s="121">
        <f t="shared" si="252"/>
        <v>46223</v>
      </c>
      <c r="AK240" s="121">
        <f t="shared" si="222"/>
        <v>46254</v>
      </c>
      <c r="AL240" s="119">
        <f t="shared" si="253"/>
        <v>23</v>
      </c>
      <c r="AM240" s="121">
        <f t="shared" si="255"/>
        <v>46225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30"/>
        <v>44355</v>
      </c>
      <c r="B241" s="103">
        <f t="shared" si="223"/>
        <v>965.37805852999998</v>
      </c>
      <c r="C241" s="103">
        <f t="shared" si="238"/>
        <v>812.97536799</v>
      </c>
      <c r="D241" s="104">
        <f t="shared" si="231"/>
        <v>1011.948</v>
      </c>
      <c r="E241" s="105">
        <f t="shared" si="245"/>
        <v>1027.211</v>
      </c>
      <c r="F241" s="106">
        <f t="shared" si="246"/>
        <v>44306</v>
      </c>
      <c r="G241" s="107">
        <f t="shared" si="224"/>
        <v>1.5082790815338365E-2</v>
      </c>
      <c r="H241" s="108">
        <f t="shared" si="239"/>
        <v>44368</v>
      </c>
      <c r="I241" s="108">
        <f t="shared" si="225"/>
        <v>44368</v>
      </c>
      <c r="J241" s="109">
        <f t="shared" si="232"/>
        <v>21</v>
      </c>
      <c r="K241" s="109">
        <f t="shared" si="254"/>
        <v>12</v>
      </c>
      <c r="L241" s="8">
        <f t="shared" si="233"/>
        <v>1.00859107</v>
      </c>
      <c r="M241" s="110">
        <f t="shared" si="248"/>
        <v>1.0293826500000001</v>
      </c>
      <c r="N241" s="110">
        <f t="shared" si="243"/>
        <v>1.1720168062822458</v>
      </c>
      <c r="O241" s="103">
        <f t="shared" si="247"/>
        <v>1.1820856799999999</v>
      </c>
      <c r="P241" s="103">
        <f t="shared" si="226"/>
        <v>961.00654068999995</v>
      </c>
      <c r="Q241" s="11">
        <f t="shared" si="242"/>
        <v>0</v>
      </c>
      <c r="R241" s="30">
        <f t="shared" si="249"/>
        <v>0</v>
      </c>
      <c r="S241" s="103">
        <f t="shared" si="250"/>
        <v>0</v>
      </c>
      <c r="T241" s="113">
        <f t="shared" si="234"/>
        <v>0.1</v>
      </c>
      <c r="U241" s="111">
        <f t="shared" si="244"/>
        <v>12</v>
      </c>
      <c r="V241" s="111">
        <v>252</v>
      </c>
      <c r="W241" s="110">
        <f t="shared" si="227"/>
        <v>1.0045488950000001</v>
      </c>
      <c r="X241" s="103">
        <f t="shared" si="228"/>
        <v>4.3715178400000001</v>
      </c>
      <c r="Y241" s="103">
        <f t="shared" si="229"/>
        <v>0</v>
      </c>
      <c r="Z241" s="114" t="str">
        <f t="shared" si="240"/>
        <v>A+J=</v>
      </c>
      <c r="AA241" s="108">
        <f t="shared" si="241"/>
        <v>44368</v>
      </c>
      <c r="AB241" s="4"/>
      <c r="AD241" s="190">
        <f>[2]Plan1!$A300</f>
        <v>45963</v>
      </c>
      <c r="AE241" s="129" t="str">
        <f>[2]Plan1!$C300</f>
        <v>Finados</v>
      </c>
      <c r="AG241" s="119">
        <f t="shared" si="256"/>
        <v>70</v>
      </c>
      <c r="AH241" s="121">
        <f t="shared" si="221"/>
        <v>46254</v>
      </c>
      <c r="AI241" s="121">
        <f t="shared" si="251"/>
        <v>46253</v>
      </c>
      <c r="AJ241" s="121">
        <f t="shared" si="252"/>
        <v>46254</v>
      </c>
      <c r="AK241" s="121">
        <f t="shared" si="222"/>
        <v>46286</v>
      </c>
      <c r="AL241" s="119">
        <f t="shared" si="253"/>
        <v>21</v>
      </c>
      <c r="AM241" s="121">
        <f t="shared" si="255"/>
        <v>46258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30"/>
        <v>44356</v>
      </c>
      <c r="B242" s="103">
        <f t="shared" si="223"/>
        <v>966.43193943000006</v>
      </c>
      <c r="C242" s="103">
        <f t="shared" si="238"/>
        <v>812.97536799</v>
      </c>
      <c r="D242" s="104">
        <f t="shared" si="231"/>
        <v>1011.948</v>
      </c>
      <c r="E242" s="105">
        <f t="shared" si="245"/>
        <v>1027.211</v>
      </c>
      <c r="F242" s="106">
        <f t="shared" si="246"/>
        <v>44306</v>
      </c>
      <c r="G242" s="107">
        <f t="shared" si="224"/>
        <v>1.5082790815338365E-2</v>
      </c>
      <c r="H242" s="108">
        <f t="shared" si="239"/>
        <v>44368</v>
      </c>
      <c r="I242" s="108">
        <f t="shared" si="225"/>
        <v>44368</v>
      </c>
      <c r="J242" s="109">
        <f t="shared" si="232"/>
        <v>21</v>
      </c>
      <c r="K242" s="109">
        <f t="shared" si="254"/>
        <v>13</v>
      </c>
      <c r="L242" s="8">
        <f t="shared" si="233"/>
        <v>1.00931032</v>
      </c>
      <c r="M242" s="110">
        <f t="shared" si="248"/>
        <v>1.0293826500000001</v>
      </c>
      <c r="N242" s="110">
        <f t="shared" si="243"/>
        <v>1.1720168062822458</v>
      </c>
      <c r="O242" s="103">
        <f t="shared" si="247"/>
        <v>1.18292865</v>
      </c>
      <c r="P242" s="103">
        <f t="shared" si="226"/>
        <v>961.69185453</v>
      </c>
      <c r="Q242" s="11">
        <f t="shared" si="242"/>
        <v>0</v>
      </c>
      <c r="R242" s="30">
        <f t="shared" si="249"/>
        <v>0</v>
      </c>
      <c r="S242" s="103">
        <f t="shared" si="250"/>
        <v>0</v>
      </c>
      <c r="T242" s="113">
        <f t="shared" si="234"/>
        <v>0.1</v>
      </c>
      <c r="U242" s="111">
        <f t="shared" si="244"/>
        <v>13</v>
      </c>
      <c r="V242" s="111">
        <v>252</v>
      </c>
      <c r="W242" s="110">
        <f t="shared" si="227"/>
        <v>1.0049289020000001</v>
      </c>
      <c r="X242" s="103">
        <f t="shared" si="228"/>
        <v>4.7400849000000003</v>
      </c>
      <c r="Y242" s="103">
        <f t="shared" si="229"/>
        <v>0</v>
      </c>
      <c r="Z242" s="114" t="str">
        <f t="shared" si="240"/>
        <v>A+J=</v>
      </c>
      <c r="AA242" s="108">
        <f t="shared" si="241"/>
        <v>44368</v>
      </c>
      <c r="AB242" s="4"/>
      <c r="AD242" s="190">
        <f>[2]Plan1!$A301</f>
        <v>45976</v>
      </c>
      <c r="AE242" s="129" t="str">
        <f>[2]Plan1!$C301</f>
        <v>Proclamação da República</v>
      </c>
      <c r="AG242" s="119">
        <f t="shared" si="256"/>
        <v>71</v>
      </c>
      <c r="AH242" s="121">
        <f t="shared" si="221"/>
        <v>46285</v>
      </c>
      <c r="AI242" s="121">
        <f t="shared" si="251"/>
        <v>46283</v>
      </c>
      <c r="AJ242" s="121">
        <f t="shared" si="252"/>
        <v>46286</v>
      </c>
      <c r="AK242" s="121">
        <f t="shared" si="222"/>
        <v>46315</v>
      </c>
      <c r="AL242" s="119">
        <f t="shared" si="253"/>
        <v>20</v>
      </c>
      <c r="AM242" s="121">
        <f t="shared" si="255"/>
        <v>46288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30"/>
        <v>44357</v>
      </c>
      <c r="B243" s="103">
        <f t="shared" si="223"/>
        <v>967.48697015000005</v>
      </c>
      <c r="C243" s="103">
        <f t="shared" si="238"/>
        <v>812.97536799</v>
      </c>
      <c r="D243" s="104">
        <f t="shared" si="231"/>
        <v>1011.948</v>
      </c>
      <c r="E243" s="105">
        <f t="shared" si="245"/>
        <v>1027.211</v>
      </c>
      <c r="F243" s="106">
        <f t="shared" si="246"/>
        <v>44306</v>
      </c>
      <c r="G243" s="107">
        <f t="shared" si="224"/>
        <v>1.5082790815338365E-2</v>
      </c>
      <c r="H243" s="108">
        <f t="shared" si="239"/>
        <v>44368</v>
      </c>
      <c r="I243" s="108">
        <f t="shared" si="225"/>
        <v>44368</v>
      </c>
      <c r="J243" s="109">
        <f t="shared" si="232"/>
        <v>21</v>
      </c>
      <c r="K243" s="109">
        <f t="shared" si="254"/>
        <v>14</v>
      </c>
      <c r="L243" s="8">
        <f t="shared" si="233"/>
        <v>1.0100300799999999</v>
      </c>
      <c r="M243" s="110">
        <f t="shared" si="248"/>
        <v>1.0293826500000001</v>
      </c>
      <c r="N243" s="110">
        <f t="shared" si="243"/>
        <v>1.1720168062822458</v>
      </c>
      <c r="O243" s="103">
        <f t="shared" si="247"/>
        <v>1.18377222</v>
      </c>
      <c r="P243" s="103">
        <f t="shared" si="226"/>
        <v>962.37765617000002</v>
      </c>
      <c r="Q243" s="11">
        <f t="shared" si="242"/>
        <v>0</v>
      </c>
      <c r="R243" s="30">
        <f t="shared" si="249"/>
        <v>0</v>
      </c>
      <c r="S243" s="103">
        <f t="shared" si="250"/>
        <v>0</v>
      </c>
      <c r="T243" s="113">
        <f t="shared" si="234"/>
        <v>0.1</v>
      </c>
      <c r="U243" s="111">
        <f t="shared" si="244"/>
        <v>14</v>
      </c>
      <c r="V243" s="111">
        <v>252</v>
      </c>
      <c r="W243" s="110">
        <f t="shared" si="227"/>
        <v>1.005309053</v>
      </c>
      <c r="X243" s="103">
        <f t="shared" si="228"/>
        <v>5.1093139799999996</v>
      </c>
      <c r="Y243" s="103">
        <f t="shared" si="229"/>
        <v>0</v>
      </c>
      <c r="Z243" s="114" t="str">
        <f t="shared" si="240"/>
        <v>A+J=</v>
      </c>
      <c r="AA243" s="108">
        <f t="shared" si="241"/>
        <v>44368</v>
      </c>
      <c r="AB243" s="4"/>
      <c r="AD243" s="190">
        <f>[2]Plan1!$A302</f>
        <v>45981</v>
      </c>
      <c r="AE243" s="129" t="str">
        <f>[2]Plan1!$C302</f>
        <v>Dia Nacional de Zumbi e da Consciência Negra</v>
      </c>
      <c r="AG243" s="119">
        <f t="shared" si="256"/>
        <v>72</v>
      </c>
      <c r="AH243" s="121">
        <f t="shared" si="221"/>
        <v>46315</v>
      </c>
      <c r="AI243" s="121">
        <f t="shared" si="251"/>
        <v>46314</v>
      </c>
      <c r="AJ243" s="121">
        <f t="shared" si="252"/>
        <v>46315</v>
      </c>
      <c r="AK243" s="121">
        <f t="shared" si="222"/>
        <v>46349</v>
      </c>
      <c r="AL243" s="119">
        <f t="shared" si="253"/>
        <v>22</v>
      </c>
      <c r="AM243" s="121">
        <f t="shared" si="255"/>
        <v>46317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30"/>
        <v>44358</v>
      </c>
      <c r="B244" s="103">
        <f t="shared" si="223"/>
        <v>968.54315151000003</v>
      </c>
      <c r="C244" s="103">
        <f t="shared" si="238"/>
        <v>812.97536799</v>
      </c>
      <c r="D244" s="104">
        <f t="shared" si="231"/>
        <v>1011.948</v>
      </c>
      <c r="E244" s="105">
        <f t="shared" si="245"/>
        <v>1027.211</v>
      </c>
      <c r="F244" s="106">
        <f t="shared" si="246"/>
        <v>44306</v>
      </c>
      <c r="G244" s="107">
        <f t="shared" si="224"/>
        <v>1.5082790815338365E-2</v>
      </c>
      <c r="H244" s="108">
        <f t="shared" si="239"/>
        <v>44368</v>
      </c>
      <c r="I244" s="108">
        <f t="shared" si="225"/>
        <v>44368</v>
      </c>
      <c r="J244" s="109">
        <f t="shared" si="232"/>
        <v>21</v>
      </c>
      <c r="K244" s="109">
        <f t="shared" si="254"/>
        <v>15</v>
      </c>
      <c r="L244" s="8">
        <f t="shared" si="233"/>
        <v>1.0107503499999999</v>
      </c>
      <c r="M244" s="110">
        <f t="shared" si="248"/>
        <v>1.0293826500000001</v>
      </c>
      <c r="N244" s="110">
        <f t="shared" si="243"/>
        <v>1.1720168062822458</v>
      </c>
      <c r="O244" s="103">
        <f t="shared" si="247"/>
        <v>1.18461639</v>
      </c>
      <c r="P244" s="103">
        <f t="shared" si="226"/>
        <v>963.06394558</v>
      </c>
      <c r="Q244" s="11">
        <f t="shared" si="242"/>
        <v>0</v>
      </c>
      <c r="R244" s="30">
        <f t="shared" si="249"/>
        <v>0</v>
      </c>
      <c r="S244" s="103">
        <f t="shared" si="250"/>
        <v>0</v>
      </c>
      <c r="T244" s="113">
        <f t="shared" si="234"/>
        <v>0.1</v>
      </c>
      <c r="U244" s="111">
        <f t="shared" si="244"/>
        <v>15</v>
      </c>
      <c r="V244" s="111">
        <v>252</v>
      </c>
      <c r="W244" s="110">
        <f t="shared" si="227"/>
        <v>1.005689348</v>
      </c>
      <c r="X244" s="103">
        <f t="shared" si="228"/>
        <v>5.47920593</v>
      </c>
      <c r="Y244" s="103">
        <f t="shared" si="229"/>
        <v>0</v>
      </c>
      <c r="Z244" s="114" t="str">
        <f t="shared" si="240"/>
        <v>A+J=</v>
      </c>
      <c r="AA244" s="108">
        <f t="shared" si="241"/>
        <v>44368</v>
      </c>
      <c r="AB244" s="4"/>
      <c r="AD244" s="190">
        <f>[2]Plan1!$A303</f>
        <v>46016</v>
      </c>
      <c r="AE244" s="129" t="str">
        <f>[2]Plan1!$C303</f>
        <v>Natal</v>
      </c>
      <c r="AG244" s="119">
        <f t="shared" si="256"/>
        <v>73</v>
      </c>
      <c r="AH244" s="121">
        <f t="shared" si="221"/>
        <v>46346</v>
      </c>
      <c r="AI244" s="121">
        <f t="shared" si="251"/>
        <v>46345</v>
      </c>
      <c r="AJ244" s="121">
        <f t="shared" si="252"/>
        <v>46349</v>
      </c>
      <c r="AK244" s="121">
        <f t="shared" si="222"/>
        <v>46377</v>
      </c>
      <c r="AL244" s="119">
        <f t="shared" si="253"/>
        <v>20</v>
      </c>
      <c r="AM244" s="121">
        <f t="shared" si="255"/>
        <v>46351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30"/>
        <v>44359</v>
      </c>
      <c r="B245" s="103">
        <f t="shared" si="223"/>
        <v>969.60049256000002</v>
      </c>
      <c r="C245" s="103">
        <f t="shared" si="238"/>
        <v>812.97536799</v>
      </c>
      <c r="D245" s="104">
        <f t="shared" si="231"/>
        <v>1011.948</v>
      </c>
      <c r="E245" s="105">
        <f t="shared" si="245"/>
        <v>1027.211</v>
      </c>
      <c r="F245" s="106">
        <f t="shared" si="246"/>
        <v>44306</v>
      </c>
      <c r="G245" s="107">
        <f t="shared" si="224"/>
        <v>1.5082790815338365E-2</v>
      </c>
      <c r="H245" s="108">
        <f t="shared" si="239"/>
        <v>44368</v>
      </c>
      <c r="I245" s="108">
        <f t="shared" si="225"/>
        <v>44368</v>
      </c>
      <c r="J245" s="109">
        <f t="shared" si="232"/>
        <v>21</v>
      </c>
      <c r="K245" s="109">
        <f t="shared" si="254"/>
        <v>16</v>
      </c>
      <c r="L245" s="8">
        <f t="shared" si="233"/>
        <v>1.01147114</v>
      </c>
      <c r="M245" s="110">
        <f t="shared" si="248"/>
        <v>1.0293826500000001</v>
      </c>
      <c r="N245" s="110">
        <f t="shared" si="243"/>
        <v>1.1720168062822458</v>
      </c>
      <c r="O245" s="103">
        <f t="shared" si="247"/>
        <v>1.18546117</v>
      </c>
      <c r="P245" s="103">
        <f t="shared" si="226"/>
        <v>963.75073091000002</v>
      </c>
      <c r="Q245" s="11">
        <f t="shared" si="242"/>
        <v>0</v>
      </c>
      <c r="R245" s="30">
        <f t="shared" si="249"/>
        <v>0</v>
      </c>
      <c r="S245" s="103">
        <f t="shared" si="250"/>
        <v>0</v>
      </c>
      <c r="T245" s="113">
        <f t="shared" si="234"/>
        <v>0.1</v>
      </c>
      <c r="U245" s="111">
        <f t="shared" si="244"/>
        <v>16</v>
      </c>
      <c r="V245" s="111">
        <v>252</v>
      </c>
      <c r="W245" s="110">
        <f t="shared" si="227"/>
        <v>1.0060697869999999</v>
      </c>
      <c r="X245" s="103">
        <f t="shared" si="228"/>
        <v>5.8497616499999996</v>
      </c>
      <c r="Y245" s="103">
        <f t="shared" si="229"/>
        <v>0</v>
      </c>
      <c r="Z245" s="114" t="str">
        <f t="shared" si="240"/>
        <v>A+J=</v>
      </c>
      <c r="AA245" s="108">
        <f t="shared" si="241"/>
        <v>44368</v>
      </c>
      <c r="AB245" s="4"/>
      <c r="AD245" s="190">
        <f>[2]Plan1!$A304</f>
        <v>46023</v>
      </c>
      <c r="AE245" s="129" t="str">
        <f>[2]Plan1!$C304</f>
        <v>Confraternização Universal</v>
      </c>
      <c r="AG245" s="119">
        <f t="shared" si="256"/>
        <v>74</v>
      </c>
      <c r="AH245" s="121">
        <f t="shared" si="221"/>
        <v>46376</v>
      </c>
      <c r="AI245" s="121">
        <f t="shared" si="251"/>
        <v>46374</v>
      </c>
      <c r="AJ245" s="121">
        <f t="shared" si="252"/>
        <v>46377</v>
      </c>
      <c r="AK245" s="121">
        <f t="shared" si="222"/>
        <v>46407</v>
      </c>
      <c r="AL245" s="119">
        <f t="shared" si="253"/>
        <v>20</v>
      </c>
      <c r="AM245" s="121">
        <f t="shared" si="255"/>
        <v>46379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30"/>
        <v>44360</v>
      </c>
      <c r="B246" s="103">
        <f t="shared" si="223"/>
        <v>969.60049256000002</v>
      </c>
      <c r="C246" s="103">
        <f t="shared" si="238"/>
        <v>812.97536799</v>
      </c>
      <c r="D246" s="104">
        <f t="shared" si="231"/>
        <v>1011.948</v>
      </c>
      <c r="E246" s="105">
        <f t="shared" si="245"/>
        <v>1027.211</v>
      </c>
      <c r="F246" s="106">
        <f t="shared" si="246"/>
        <v>44306</v>
      </c>
      <c r="G246" s="107">
        <f t="shared" si="224"/>
        <v>1.5082790815338365E-2</v>
      </c>
      <c r="H246" s="108">
        <f t="shared" si="239"/>
        <v>44368</v>
      </c>
      <c r="I246" s="108">
        <f t="shared" si="225"/>
        <v>44368</v>
      </c>
      <c r="J246" s="109">
        <f t="shared" si="232"/>
        <v>21</v>
      </c>
      <c r="K246" s="109">
        <f t="shared" si="254"/>
        <v>16</v>
      </c>
      <c r="L246" s="8">
        <f t="shared" si="233"/>
        <v>1.01147114</v>
      </c>
      <c r="M246" s="110">
        <f t="shared" si="248"/>
        <v>1.0293826500000001</v>
      </c>
      <c r="N246" s="110">
        <f t="shared" si="243"/>
        <v>1.1720168062822458</v>
      </c>
      <c r="O246" s="103">
        <f t="shared" si="247"/>
        <v>1.18546117</v>
      </c>
      <c r="P246" s="103">
        <f t="shared" si="226"/>
        <v>963.75073091000002</v>
      </c>
      <c r="Q246" s="11">
        <f t="shared" si="242"/>
        <v>0</v>
      </c>
      <c r="R246" s="30">
        <f t="shared" si="249"/>
        <v>0</v>
      </c>
      <c r="S246" s="103">
        <f t="shared" si="250"/>
        <v>0</v>
      </c>
      <c r="T246" s="113">
        <f t="shared" si="234"/>
        <v>0.1</v>
      </c>
      <c r="U246" s="111">
        <f t="shared" si="244"/>
        <v>16</v>
      </c>
      <c r="V246" s="111">
        <v>252</v>
      </c>
      <c r="W246" s="110">
        <f t="shared" si="227"/>
        <v>1.0060697869999999</v>
      </c>
      <c r="X246" s="103">
        <f t="shared" si="228"/>
        <v>5.8497616499999996</v>
      </c>
      <c r="Y246" s="103">
        <f t="shared" si="229"/>
        <v>0</v>
      </c>
      <c r="Z246" s="114" t="str">
        <f t="shared" si="240"/>
        <v>A+J=</v>
      </c>
      <c r="AA246" s="108">
        <f t="shared" si="241"/>
        <v>44368</v>
      </c>
      <c r="AB246" s="4"/>
      <c r="AD246" s="190">
        <f>[2]Plan1!$A305</f>
        <v>46069</v>
      </c>
      <c r="AE246" s="129" t="str">
        <f>[2]Plan1!$C305</f>
        <v>Carnaval</v>
      </c>
      <c r="AG246" s="119">
        <f t="shared" si="256"/>
        <v>75</v>
      </c>
      <c r="AH246" s="121">
        <f t="shared" si="221"/>
        <v>46407</v>
      </c>
      <c r="AI246" s="121">
        <f t="shared" si="251"/>
        <v>46406</v>
      </c>
      <c r="AJ246" s="121">
        <f t="shared" si="252"/>
        <v>46407</v>
      </c>
      <c r="AK246" s="121">
        <f t="shared" si="222"/>
        <v>46440</v>
      </c>
      <c r="AL246" s="119">
        <f t="shared" si="253"/>
        <v>21</v>
      </c>
      <c r="AM246" s="121">
        <f t="shared" si="255"/>
        <v>46409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30"/>
        <v>44361</v>
      </c>
      <c r="B247" s="103">
        <f t="shared" si="223"/>
        <v>969.60049256000002</v>
      </c>
      <c r="C247" s="103">
        <f t="shared" si="238"/>
        <v>812.97536799</v>
      </c>
      <c r="D247" s="104">
        <f t="shared" si="231"/>
        <v>1011.948</v>
      </c>
      <c r="E247" s="105">
        <f t="shared" si="245"/>
        <v>1027.211</v>
      </c>
      <c r="F247" s="106">
        <f t="shared" si="246"/>
        <v>44306</v>
      </c>
      <c r="G247" s="107">
        <f t="shared" si="224"/>
        <v>1.5082790815338365E-2</v>
      </c>
      <c r="H247" s="108">
        <f t="shared" si="239"/>
        <v>44368</v>
      </c>
      <c r="I247" s="108">
        <f t="shared" si="225"/>
        <v>44368</v>
      </c>
      <c r="J247" s="109">
        <f t="shared" si="232"/>
        <v>21</v>
      </c>
      <c r="K247" s="109">
        <f t="shared" si="254"/>
        <v>16</v>
      </c>
      <c r="L247" s="8">
        <f t="shared" si="233"/>
        <v>1.01147114</v>
      </c>
      <c r="M247" s="110">
        <f t="shared" si="248"/>
        <v>1.0293826500000001</v>
      </c>
      <c r="N247" s="110">
        <f t="shared" si="243"/>
        <v>1.1720168062822458</v>
      </c>
      <c r="O247" s="103">
        <f t="shared" si="247"/>
        <v>1.18546117</v>
      </c>
      <c r="P247" s="103">
        <f t="shared" si="226"/>
        <v>963.75073091000002</v>
      </c>
      <c r="Q247" s="11">
        <f t="shared" si="242"/>
        <v>0</v>
      </c>
      <c r="R247" s="30">
        <f t="shared" si="249"/>
        <v>0</v>
      </c>
      <c r="S247" s="103">
        <f t="shared" si="250"/>
        <v>0</v>
      </c>
      <c r="T247" s="113">
        <f t="shared" si="234"/>
        <v>0.1</v>
      </c>
      <c r="U247" s="111">
        <f t="shared" si="244"/>
        <v>16</v>
      </c>
      <c r="V247" s="111">
        <v>252</v>
      </c>
      <c r="W247" s="110">
        <f t="shared" si="227"/>
        <v>1.0060697869999999</v>
      </c>
      <c r="X247" s="103">
        <f t="shared" si="228"/>
        <v>5.8497616499999996</v>
      </c>
      <c r="Y247" s="103">
        <f t="shared" si="229"/>
        <v>0</v>
      </c>
      <c r="Z247" s="114" t="str">
        <f t="shared" si="240"/>
        <v>A+J=</v>
      </c>
      <c r="AA247" s="108">
        <f t="shared" si="241"/>
        <v>44368</v>
      </c>
      <c r="AB247" s="4"/>
      <c r="AD247" s="190">
        <f>[2]Plan1!$A306</f>
        <v>46070</v>
      </c>
      <c r="AE247" s="129" t="str">
        <f>[2]Plan1!$C306</f>
        <v>Carnaval</v>
      </c>
      <c r="AG247" s="119">
        <f t="shared" si="256"/>
        <v>76</v>
      </c>
      <c r="AH247" s="121">
        <f t="shared" si="221"/>
        <v>46438</v>
      </c>
      <c r="AI247" s="121">
        <f t="shared" si="251"/>
        <v>46437</v>
      </c>
      <c r="AJ247" s="121">
        <f t="shared" si="252"/>
        <v>46440</v>
      </c>
      <c r="AK247" s="121">
        <f t="shared" si="222"/>
        <v>46468</v>
      </c>
      <c r="AL247" s="119">
        <f t="shared" si="253"/>
        <v>20</v>
      </c>
      <c r="AM247" s="121">
        <f t="shared" si="255"/>
        <v>46442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30"/>
        <v>44362</v>
      </c>
      <c r="B248" s="103">
        <f t="shared" si="223"/>
        <v>970.65898599000002</v>
      </c>
      <c r="C248" s="103">
        <f t="shared" si="238"/>
        <v>812.97536799</v>
      </c>
      <c r="D248" s="104">
        <f t="shared" si="231"/>
        <v>1011.948</v>
      </c>
      <c r="E248" s="105">
        <f t="shared" si="245"/>
        <v>1027.211</v>
      </c>
      <c r="F248" s="106">
        <f t="shared" si="246"/>
        <v>44306</v>
      </c>
      <c r="G248" s="107">
        <f t="shared" si="224"/>
        <v>1.5082790815338365E-2</v>
      </c>
      <c r="H248" s="108">
        <f t="shared" si="239"/>
        <v>44368</v>
      </c>
      <c r="I248" s="108">
        <f t="shared" si="225"/>
        <v>44368</v>
      </c>
      <c r="J248" s="109">
        <f t="shared" si="232"/>
        <v>21</v>
      </c>
      <c r="K248" s="109">
        <f t="shared" si="254"/>
        <v>17</v>
      </c>
      <c r="L248" s="8">
        <f t="shared" si="233"/>
        <v>1.01219244</v>
      </c>
      <c r="M248" s="110">
        <f t="shared" si="248"/>
        <v>1.0293826500000001</v>
      </c>
      <c r="N248" s="110">
        <f t="shared" si="243"/>
        <v>1.1720168062822458</v>
      </c>
      <c r="O248" s="103">
        <f t="shared" si="247"/>
        <v>1.1863065500000001</v>
      </c>
      <c r="P248" s="103">
        <f t="shared" si="226"/>
        <v>964.43800403</v>
      </c>
      <c r="Q248" s="11">
        <f t="shared" si="242"/>
        <v>0</v>
      </c>
      <c r="R248" s="30">
        <f t="shared" si="249"/>
        <v>0</v>
      </c>
      <c r="S248" s="103">
        <f t="shared" si="250"/>
        <v>0</v>
      </c>
      <c r="T248" s="113">
        <f t="shared" si="234"/>
        <v>0.1</v>
      </c>
      <c r="U248" s="111">
        <f t="shared" si="244"/>
        <v>17</v>
      </c>
      <c r="V248" s="111">
        <v>252</v>
      </c>
      <c r="W248" s="110">
        <f t="shared" si="227"/>
        <v>1.00645037</v>
      </c>
      <c r="X248" s="103">
        <f t="shared" si="228"/>
        <v>6.2209819599999996</v>
      </c>
      <c r="Y248" s="103">
        <f t="shared" si="229"/>
        <v>0</v>
      </c>
      <c r="Z248" s="114" t="str">
        <f t="shared" si="240"/>
        <v>A+J=</v>
      </c>
      <c r="AA248" s="108">
        <f t="shared" si="241"/>
        <v>44368</v>
      </c>
      <c r="AB248" s="4"/>
      <c r="AD248" s="190">
        <f>[2]Plan1!$A307</f>
        <v>46115</v>
      </c>
      <c r="AE248" s="129" t="str">
        <f>[2]Plan1!$C307</f>
        <v>Paixão de Cristo</v>
      </c>
      <c r="AG248" s="119">
        <f t="shared" si="256"/>
        <v>77</v>
      </c>
      <c r="AH248" s="121">
        <f t="shared" si="221"/>
        <v>46466</v>
      </c>
      <c r="AI248" s="121">
        <f t="shared" si="251"/>
        <v>46465</v>
      </c>
      <c r="AJ248" s="121">
        <f t="shared" si="252"/>
        <v>46468</v>
      </c>
      <c r="AK248" s="121">
        <f t="shared" si="222"/>
        <v>46497</v>
      </c>
      <c r="AL248" s="119">
        <f t="shared" si="253"/>
        <v>20</v>
      </c>
      <c r="AM248" s="121">
        <f t="shared" si="255"/>
        <v>46470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30"/>
        <v>44363</v>
      </c>
      <c r="B249" s="103">
        <f t="shared" si="223"/>
        <v>971.71862349000003</v>
      </c>
      <c r="C249" s="103">
        <f t="shared" si="238"/>
        <v>812.97536799</v>
      </c>
      <c r="D249" s="104">
        <f t="shared" si="231"/>
        <v>1011.948</v>
      </c>
      <c r="E249" s="105">
        <f t="shared" si="245"/>
        <v>1027.211</v>
      </c>
      <c r="F249" s="106">
        <f t="shared" si="246"/>
        <v>44306</v>
      </c>
      <c r="G249" s="107">
        <f t="shared" si="224"/>
        <v>1.5082790815338365E-2</v>
      </c>
      <c r="H249" s="108">
        <f t="shared" si="239"/>
        <v>44368</v>
      </c>
      <c r="I249" s="108">
        <f t="shared" si="225"/>
        <v>44368</v>
      </c>
      <c r="J249" s="109">
        <f t="shared" si="232"/>
        <v>21</v>
      </c>
      <c r="K249" s="109">
        <f t="shared" si="254"/>
        <v>18</v>
      </c>
      <c r="L249" s="8">
        <f t="shared" si="233"/>
        <v>1.0129142499999999</v>
      </c>
      <c r="M249" s="110">
        <f t="shared" si="248"/>
        <v>1.0293826500000001</v>
      </c>
      <c r="N249" s="110">
        <f t="shared" si="243"/>
        <v>1.1720168062822458</v>
      </c>
      <c r="O249" s="103">
        <f t="shared" si="247"/>
        <v>1.1871525199999999</v>
      </c>
      <c r="P249" s="103">
        <f t="shared" si="226"/>
        <v>965.12575679999998</v>
      </c>
      <c r="Q249" s="11">
        <f t="shared" si="242"/>
        <v>0</v>
      </c>
      <c r="R249" s="30">
        <f t="shared" si="249"/>
        <v>0</v>
      </c>
      <c r="S249" s="103">
        <f t="shared" si="250"/>
        <v>0</v>
      </c>
      <c r="T249" s="113">
        <f t="shared" si="234"/>
        <v>0.1</v>
      </c>
      <c r="U249" s="111">
        <f t="shared" si="244"/>
        <v>18</v>
      </c>
      <c r="V249" s="111">
        <v>252</v>
      </c>
      <c r="W249" s="110">
        <f t="shared" si="227"/>
        <v>1.006831096</v>
      </c>
      <c r="X249" s="103">
        <f t="shared" si="228"/>
        <v>6.5928666900000001</v>
      </c>
      <c r="Y249" s="103">
        <f t="shared" si="229"/>
        <v>0</v>
      </c>
      <c r="Z249" s="114" t="str">
        <f t="shared" si="240"/>
        <v>A+J=</v>
      </c>
      <c r="AA249" s="108">
        <f t="shared" si="241"/>
        <v>44368</v>
      </c>
      <c r="AB249" s="4"/>
      <c r="AD249" s="190">
        <f>[2]Plan1!$A308</f>
        <v>46133</v>
      </c>
      <c r="AE249" s="129" t="str">
        <f>[2]Plan1!$C308</f>
        <v>Tiradentes</v>
      </c>
      <c r="AG249" s="119">
        <f t="shared" si="256"/>
        <v>78</v>
      </c>
      <c r="AH249" s="121">
        <f t="shared" si="221"/>
        <v>46497</v>
      </c>
      <c r="AI249" s="121">
        <f t="shared" si="251"/>
        <v>46496</v>
      </c>
      <c r="AJ249" s="121">
        <f t="shared" si="252"/>
        <v>46497</v>
      </c>
      <c r="AK249" s="121">
        <f t="shared" si="222"/>
        <v>46527</v>
      </c>
      <c r="AL249" s="119">
        <f t="shared" si="253"/>
        <v>21</v>
      </c>
      <c r="AM249" s="121">
        <f t="shared" si="255"/>
        <v>46499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30"/>
        <v>44364</v>
      </c>
      <c r="B250" s="103">
        <f t="shared" si="223"/>
        <v>972.77942422000001</v>
      </c>
      <c r="C250" s="103">
        <f t="shared" si="238"/>
        <v>812.97536799</v>
      </c>
      <c r="D250" s="104">
        <f t="shared" si="231"/>
        <v>1011.948</v>
      </c>
      <c r="E250" s="105">
        <f t="shared" si="245"/>
        <v>1027.211</v>
      </c>
      <c r="F250" s="106">
        <f t="shared" si="246"/>
        <v>44306</v>
      </c>
      <c r="G250" s="107">
        <f t="shared" si="224"/>
        <v>1.5082790815338365E-2</v>
      </c>
      <c r="H250" s="108">
        <f t="shared" si="239"/>
        <v>44368</v>
      </c>
      <c r="I250" s="108">
        <f t="shared" si="225"/>
        <v>44368</v>
      </c>
      <c r="J250" s="109">
        <f t="shared" si="232"/>
        <v>21</v>
      </c>
      <c r="K250" s="109">
        <f t="shared" si="254"/>
        <v>19</v>
      </c>
      <c r="L250" s="8">
        <f t="shared" si="233"/>
        <v>1.01363658</v>
      </c>
      <c r="M250" s="110">
        <f t="shared" si="248"/>
        <v>1.0293826500000001</v>
      </c>
      <c r="N250" s="110">
        <f t="shared" si="243"/>
        <v>1.1720168062822458</v>
      </c>
      <c r="O250" s="103">
        <f t="shared" si="247"/>
        <v>1.1879991000000001</v>
      </c>
      <c r="P250" s="103">
        <f t="shared" si="226"/>
        <v>965.81400549</v>
      </c>
      <c r="Q250" s="11">
        <f t="shared" si="242"/>
        <v>0</v>
      </c>
      <c r="R250" s="30">
        <f t="shared" si="249"/>
        <v>0</v>
      </c>
      <c r="S250" s="103">
        <f t="shared" si="250"/>
        <v>0</v>
      </c>
      <c r="T250" s="113">
        <f t="shared" si="234"/>
        <v>0.1</v>
      </c>
      <c r="U250" s="111">
        <f t="shared" si="244"/>
        <v>19</v>
      </c>
      <c r="V250" s="111">
        <v>252</v>
      </c>
      <c r="W250" s="110">
        <f t="shared" si="227"/>
        <v>1.0072119669999999</v>
      </c>
      <c r="X250" s="103">
        <f t="shared" si="228"/>
        <v>6.9654187299999997</v>
      </c>
      <c r="Y250" s="103">
        <f t="shared" si="229"/>
        <v>0</v>
      </c>
      <c r="Z250" s="114" t="str">
        <f t="shared" si="240"/>
        <v>A+J=</v>
      </c>
      <c r="AA250" s="108">
        <f t="shared" si="241"/>
        <v>44368</v>
      </c>
      <c r="AB250" s="4"/>
      <c r="AD250" s="190">
        <f>[2]Plan1!$A309</f>
        <v>46143</v>
      </c>
      <c r="AE250" s="129" t="str">
        <f>[2]Plan1!$C309</f>
        <v>Dia do Trabalho</v>
      </c>
      <c r="AG250" s="119">
        <f t="shared" si="256"/>
        <v>79</v>
      </c>
      <c r="AH250" s="121">
        <f t="shared" ref="AH250:AH280" si="257">EDATE(AH249,1)</f>
        <v>46527</v>
      </c>
      <c r="AI250" s="121">
        <f t="shared" si="251"/>
        <v>46526</v>
      </c>
      <c r="AJ250" s="121">
        <f t="shared" si="252"/>
        <v>46527</v>
      </c>
      <c r="AK250" s="121">
        <f t="shared" ref="AK250:AK254" si="258">AJ251</f>
        <v>46559</v>
      </c>
      <c r="AL250" s="119">
        <f t="shared" si="253"/>
        <v>21</v>
      </c>
      <c r="AM250" s="121">
        <f t="shared" si="255"/>
        <v>46531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30"/>
        <v>44365</v>
      </c>
      <c r="B251" s="103">
        <f t="shared" si="223"/>
        <v>973.84138806999999</v>
      </c>
      <c r="C251" s="103">
        <f t="shared" si="238"/>
        <v>812.97536799</v>
      </c>
      <c r="D251" s="104">
        <f t="shared" si="231"/>
        <v>1011.948</v>
      </c>
      <c r="E251" s="105">
        <f t="shared" si="245"/>
        <v>1027.211</v>
      </c>
      <c r="F251" s="106">
        <f t="shared" si="246"/>
        <v>44306</v>
      </c>
      <c r="G251" s="107">
        <f t="shared" si="224"/>
        <v>1.5082790815338365E-2</v>
      </c>
      <c r="H251" s="108">
        <f t="shared" si="239"/>
        <v>44368</v>
      </c>
      <c r="I251" s="108">
        <f t="shared" si="225"/>
        <v>44368</v>
      </c>
      <c r="J251" s="109">
        <f t="shared" si="232"/>
        <v>21</v>
      </c>
      <c r="K251" s="109">
        <f t="shared" si="254"/>
        <v>20</v>
      </c>
      <c r="L251" s="8">
        <f t="shared" si="233"/>
        <v>1.0143594300000001</v>
      </c>
      <c r="M251" s="110">
        <f t="shared" si="248"/>
        <v>1.0293826500000001</v>
      </c>
      <c r="N251" s="110">
        <f t="shared" si="243"/>
        <v>1.1720168062822458</v>
      </c>
      <c r="O251" s="103">
        <f t="shared" si="247"/>
        <v>1.1888462900000001</v>
      </c>
      <c r="P251" s="103">
        <f t="shared" si="226"/>
        <v>966.50275008999995</v>
      </c>
      <c r="Q251" s="11">
        <f t="shared" si="242"/>
        <v>0</v>
      </c>
      <c r="R251" s="30">
        <f t="shared" si="249"/>
        <v>0</v>
      </c>
      <c r="S251" s="103">
        <f t="shared" si="250"/>
        <v>0</v>
      </c>
      <c r="T251" s="113">
        <f t="shared" si="234"/>
        <v>0.1</v>
      </c>
      <c r="U251" s="111">
        <f t="shared" si="244"/>
        <v>20</v>
      </c>
      <c r="V251" s="111">
        <v>252</v>
      </c>
      <c r="W251" s="110">
        <f t="shared" si="227"/>
        <v>1.007592982</v>
      </c>
      <c r="X251" s="103">
        <f t="shared" si="228"/>
        <v>7.3386379799999997</v>
      </c>
      <c r="Y251" s="103">
        <f t="shared" si="229"/>
        <v>0</v>
      </c>
      <c r="Z251" s="114" t="str">
        <f t="shared" si="240"/>
        <v>A+J=</v>
      </c>
      <c r="AA251" s="108">
        <f t="shared" si="241"/>
        <v>44368</v>
      </c>
      <c r="AB251" s="4"/>
      <c r="AD251" s="190">
        <f>[2]Plan1!$A310</f>
        <v>46177</v>
      </c>
      <c r="AE251" s="129" t="str">
        <f>[2]Plan1!$C310</f>
        <v>Corpus Christi</v>
      </c>
      <c r="AG251" s="119">
        <f t="shared" si="256"/>
        <v>80</v>
      </c>
      <c r="AH251" s="121">
        <f t="shared" si="257"/>
        <v>46558</v>
      </c>
      <c r="AI251" s="121">
        <f t="shared" si="251"/>
        <v>46556</v>
      </c>
      <c r="AJ251" s="121">
        <f t="shared" si="252"/>
        <v>46559</v>
      </c>
      <c r="AK251" s="121">
        <f t="shared" si="258"/>
        <v>46588</v>
      </c>
      <c r="AL251" s="119">
        <f t="shared" si="253"/>
        <v>21</v>
      </c>
      <c r="AM251" s="121">
        <f t="shared" si="255"/>
        <v>46561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30"/>
        <v>44366</v>
      </c>
      <c r="B252" s="103">
        <f t="shared" si="223"/>
        <v>974.90450675</v>
      </c>
      <c r="C252" s="103">
        <f t="shared" si="238"/>
        <v>812.97536799</v>
      </c>
      <c r="D252" s="104">
        <f t="shared" si="231"/>
        <v>1011.948</v>
      </c>
      <c r="E252" s="105">
        <f t="shared" si="245"/>
        <v>1027.211</v>
      </c>
      <c r="F252" s="106">
        <f t="shared" si="246"/>
        <v>44306</v>
      </c>
      <c r="G252" s="107">
        <f t="shared" si="224"/>
        <v>1.5082790815338365E-2</v>
      </c>
      <c r="H252" s="108">
        <f t="shared" si="239"/>
        <v>44368</v>
      </c>
      <c r="I252" s="108">
        <f t="shared" si="225"/>
        <v>44368</v>
      </c>
      <c r="J252" s="109">
        <f t="shared" si="232"/>
        <v>21</v>
      </c>
      <c r="K252" s="109">
        <f t="shared" si="254"/>
        <v>21</v>
      </c>
      <c r="L252" s="8">
        <f t="shared" si="233"/>
        <v>1.0150827899999999</v>
      </c>
      <c r="M252" s="110">
        <f t="shared" si="248"/>
        <v>1.0293826500000001</v>
      </c>
      <c r="N252" s="110">
        <f t="shared" si="243"/>
        <v>1.1720168062822458</v>
      </c>
      <c r="O252" s="103">
        <f t="shared" si="247"/>
        <v>1.18969408</v>
      </c>
      <c r="P252" s="103">
        <f t="shared" si="226"/>
        <v>967.19198247999998</v>
      </c>
      <c r="Q252" s="11">
        <f t="shared" si="242"/>
        <v>0</v>
      </c>
      <c r="R252" s="30">
        <f t="shared" si="249"/>
        <v>0</v>
      </c>
      <c r="S252" s="103">
        <f t="shared" si="250"/>
        <v>0</v>
      </c>
      <c r="T252" s="113">
        <f t="shared" si="234"/>
        <v>0.1</v>
      </c>
      <c r="U252" s="111">
        <f t="shared" si="244"/>
        <v>21</v>
      </c>
      <c r="V252" s="111">
        <v>252</v>
      </c>
      <c r="W252" s="110">
        <f t="shared" si="227"/>
        <v>1.00797414</v>
      </c>
      <c r="X252" s="103">
        <f t="shared" si="228"/>
        <v>7.7125242700000003</v>
      </c>
      <c r="Y252" s="103">
        <f t="shared" si="229"/>
        <v>0</v>
      </c>
      <c r="Z252" s="114" t="str">
        <f t="shared" si="240"/>
        <v>A+J=</v>
      </c>
      <c r="AA252" s="108">
        <f t="shared" si="241"/>
        <v>44368</v>
      </c>
      <c r="AB252" s="4"/>
      <c r="AD252" s="190">
        <f>[2]Plan1!$A311</f>
        <v>46272</v>
      </c>
      <c r="AE252" s="129" t="str">
        <f>[2]Plan1!$C311</f>
        <v>Independência do Brasil</v>
      </c>
      <c r="AG252" s="119">
        <f t="shared" si="256"/>
        <v>81</v>
      </c>
      <c r="AH252" s="121">
        <f t="shared" si="257"/>
        <v>46588</v>
      </c>
      <c r="AI252" s="121">
        <f t="shared" si="251"/>
        <v>46587</v>
      </c>
      <c r="AJ252" s="121">
        <f t="shared" si="252"/>
        <v>46588</v>
      </c>
      <c r="AK252" s="121">
        <f t="shared" si="258"/>
        <v>46619</v>
      </c>
      <c r="AL252" s="119">
        <f t="shared" si="253"/>
        <v>23</v>
      </c>
      <c r="AM252" s="121">
        <f t="shared" si="255"/>
        <v>46590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230"/>
        <v>44367</v>
      </c>
      <c r="B253" s="103">
        <f t="shared" si="223"/>
        <v>974.90450675</v>
      </c>
      <c r="C253" s="103">
        <f t="shared" si="238"/>
        <v>812.97536799</v>
      </c>
      <c r="D253" s="104">
        <f t="shared" si="231"/>
        <v>1011.948</v>
      </c>
      <c r="E253" s="105">
        <f t="shared" si="245"/>
        <v>1027.211</v>
      </c>
      <c r="F253" s="106">
        <f t="shared" si="246"/>
        <v>44306</v>
      </c>
      <c r="G253" s="107">
        <f t="shared" si="224"/>
        <v>1.5082790815338365E-2</v>
      </c>
      <c r="H253" s="108">
        <f t="shared" si="239"/>
        <v>44397</v>
      </c>
      <c r="I253" s="108">
        <f t="shared" si="225"/>
        <v>44368</v>
      </c>
      <c r="J253" s="109">
        <f t="shared" si="232"/>
        <v>21</v>
      </c>
      <c r="K253" s="109">
        <f t="shared" si="254"/>
        <v>21</v>
      </c>
      <c r="L253" s="8">
        <f t="shared" si="233"/>
        <v>1.0150827899999999</v>
      </c>
      <c r="M253" s="110">
        <f t="shared" si="248"/>
        <v>1.0293826500000001</v>
      </c>
      <c r="N253" s="110">
        <f t="shared" si="243"/>
        <v>1.1720168062822458</v>
      </c>
      <c r="O253" s="103">
        <f t="shared" si="247"/>
        <v>1.18969408</v>
      </c>
      <c r="P253" s="103">
        <f t="shared" si="226"/>
        <v>967.19198247999998</v>
      </c>
      <c r="Q253" s="11">
        <f t="shared" si="242"/>
        <v>0</v>
      </c>
      <c r="R253" s="30">
        <f t="shared" si="249"/>
        <v>0</v>
      </c>
      <c r="S253" s="103">
        <f t="shared" si="250"/>
        <v>0</v>
      </c>
      <c r="T253" s="113">
        <f t="shared" si="234"/>
        <v>0.1</v>
      </c>
      <c r="U253" s="111">
        <f t="shared" si="244"/>
        <v>21</v>
      </c>
      <c r="V253" s="111">
        <v>252</v>
      </c>
      <c r="W253" s="110">
        <f t="shared" si="227"/>
        <v>1.00797414</v>
      </c>
      <c r="X253" s="103">
        <f t="shared" si="228"/>
        <v>7.7125242700000003</v>
      </c>
      <c r="Y253" s="103">
        <f t="shared" si="229"/>
        <v>0</v>
      </c>
      <c r="Z253" s="114" t="str">
        <f t="shared" si="240"/>
        <v>A+J=</v>
      </c>
      <c r="AA253" s="108">
        <f t="shared" si="241"/>
        <v>44368</v>
      </c>
      <c r="AB253" s="4"/>
      <c r="AD253" s="190">
        <f>[2]Plan1!$A312</f>
        <v>46307</v>
      </c>
      <c r="AE253" s="129" t="str">
        <f>[2]Plan1!$C312</f>
        <v>Nossa Sr.a Aparecida - Padroeira do Brasil</v>
      </c>
      <c r="AG253" s="119">
        <f t="shared" si="256"/>
        <v>82</v>
      </c>
      <c r="AH253" s="121">
        <f t="shared" si="257"/>
        <v>46619</v>
      </c>
      <c r="AI253" s="121">
        <f t="shared" si="251"/>
        <v>46618</v>
      </c>
      <c r="AJ253" s="121">
        <f t="shared" si="252"/>
        <v>46619</v>
      </c>
      <c r="AK253" s="121">
        <f t="shared" si="258"/>
        <v>46650</v>
      </c>
      <c r="AL253" s="119">
        <f t="shared" si="253"/>
        <v>20</v>
      </c>
      <c r="AM253" s="121">
        <f t="shared" si="255"/>
        <v>46623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30"/>
        <v>44368</v>
      </c>
      <c r="B254" s="103">
        <f t="shared" si="223"/>
        <v>974.90450675</v>
      </c>
      <c r="C254" s="103">
        <f t="shared" si="238"/>
        <v>812.97536799</v>
      </c>
      <c r="D254" s="104">
        <f t="shared" si="231"/>
        <v>1011.948</v>
      </c>
      <c r="E254" s="105">
        <f t="shared" si="245"/>
        <v>1027.211</v>
      </c>
      <c r="F254" s="106">
        <f t="shared" si="246"/>
        <v>44306</v>
      </c>
      <c r="G254" s="107">
        <f t="shared" si="224"/>
        <v>1.5082790815338365E-2</v>
      </c>
      <c r="H254" s="108">
        <f t="shared" si="239"/>
        <v>44397</v>
      </c>
      <c r="I254" s="108">
        <f t="shared" si="225"/>
        <v>44368</v>
      </c>
      <c r="J254" s="109">
        <f t="shared" si="232"/>
        <v>21</v>
      </c>
      <c r="K254" s="109">
        <f t="shared" si="254"/>
        <v>21</v>
      </c>
      <c r="L254" s="8">
        <f t="shared" si="233"/>
        <v>1.0150827899999999</v>
      </c>
      <c r="M254" s="110">
        <f t="shared" si="248"/>
        <v>1.0293826500000001</v>
      </c>
      <c r="N254" s="110">
        <f t="shared" si="243"/>
        <v>1.1720168062822458</v>
      </c>
      <c r="O254" s="103">
        <f t="shared" si="247"/>
        <v>1.18969408</v>
      </c>
      <c r="P254" s="103">
        <f t="shared" si="226"/>
        <v>967.19198247999998</v>
      </c>
      <c r="Q254" s="11">
        <f t="shared" si="242"/>
        <v>8</v>
      </c>
      <c r="R254" s="30">
        <f t="shared" si="249"/>
        <v>1.8780120978076451E-2</v>
      </c>
      <c r="S254" s="103">
        <f t="shared" si="250"/>
        <v>18.163982440000002</v>
      </c>
      <c r="T254" s="113">
        <f t="shared" si="234"/>
        <v>0.1</v>
      </c>
      <c r="U254" s="111">
        <f t="shared" si="244"/>
        <v>21</v>
      </c>
      <c r="V254" s="111">
        <v>252</v>
      </c>
      <c r="W254" s="110">
        <f t="shared" si="227"/>
        <v>1.00797414</v>
      </c>
      <c r="X254" s="103">
        <f t="shared" si="228"/>
        <v>7.7125242700000003</v>
      </c>
      <c r="Y254" s="103">
        <f t="shared" si="229"/>
        <v>25.876506710000001</v>
      </c>
      <c r="Z254" s="114" t="str">
        <f t="shared" si="240"/>
        <v>A+J=</v>
      </c>
      <c r="AA254" s="108">
        <f t="shared" si="241"/>
        <v>44368</v>
      </c>
      <c r="AB254" s="4"/>
      <c r="AD254" s="190">
        <f>[2]Plan1!$A313</f>
        <v>46328</v>
      </c>
      <c r="AE254" s="129" t="str">
        <f>[2]Plan1!$C313</f>
        <v>Finados</v>
      </c>
      <c r="AG254" s="119">
        <f t="shared" si="256"/>
        <v>83</v>
      </c>
      <c r="AH254" s="121">
        <f t="shared" si="257"/>
        <v>46650</v>
      </c>
      <c r="AI254" s="121">
        <f t="shared" si="251"/>
        <v>46647</v>
      </c>
      <c r="AJ254" s="121">
        <f t="shared" si="252"/>
        <v>46650</v>
      </c>
      <c r="AK254" s="121">
        <f t="shared" si="258"/>
        <v>46680</v>
      </c>
      <c r="AL254" s="119">
        <f t="shared" si="253"/>
        <v>21</v>
      </c>
      <c r="AM254" s="121">
        <f t="shared" si="255"/>
        <v>46652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30"/>
        <v>44369</v>
      </c>
      <c r="B255" s="103">
        <f t="shared" si="223"/>
        <v>951.2037282</v>
      </c>
      <c r="C255" s="103">
        <f t="shared" si="238"/>
        <v>797.70759223000005</v>
      </c>
      <c r="D255" s="104">
        <f t="shared" si="231"/>
        <v>1027.211</v>
      </c>
      <c r="E255" s="105">
        <f t="shared" si="245"/>
        <v>1069.289</v>
      </c>
      <c r="F255" s="106">
        <f t="shared" si="246"/>
        <v>44337</v>
      </c>
      <c r="G255" s="107">
        <f t="shared" si="224"/>
        <v>4.0963346381609922E-2</v>
      </c>
      <c r="H255" s="108">
        <f t="shared" si="239"/>
        <v>44397</v>
      </c>
      <c r="I255" s="108">
        <f t="shared" si="225"/>
        <v>44397</v>
      </c>
      <c r="J255" s="109">
        <f t="shared" si="232"/>
        <v>21</v>
      </c>
      <c r="K255" s="109">
        <f t="shared" si="254"/>
        <v>1</v>
      </c>
      <c r="L255" s="8">
        <f t="shared" si="233"/>
        <v>1.0019135699999999</v>
      </c>
      <c r="M255" s="110">
        <f t="shared" si="248"/>
        <v>1.0150827899999999</v>
      </c>
      <c r="N255" s="110">
        <f t="shared" si="243"/>
        <v>1.1896940896478714</v>
      </c>
      <c r="O255" s="103">
        <f t="shared" si="247"/>
        <v>1.19197065</v>
      </c>
      <c r="P255" s="103">
        <f t="shared" si="226"/>
        <v>950.84403722000002</v>
      </c>
      <c r="Q255" s="11">
        <f t="shared" si="242"/>
        <v>0</v>
      </c>
      <c r="R255" s="30">
        <f t="shared" si="249"/>
        <v>0</v>
      </c>
      <c r="S255" s="103">
        <f t="shared" si="250"/>
        <v>0</v>
      </c>
      <c r="T255" s="113">
        <f t="shared" si="234"/>
        <v>0.1</v>
      </c>
      <c r="U255" s="111">
        <f t="shared" si="244"/>
        <v>1</v>
      </c>
      <c r="V255" s="111">
        <v>252</v>
      </c>
      <c r="W255" s="110">
        <f t="shared" si="227"/>
        <v>1.0003782859999999</v>
      </c>
      <c r="X255" s="103">
        <f t="shared" si="228"/>
        <v>0.35969097999999999</v>
      </c>
      <c r="Y255" s="103">
        <f t="shared" si="229"/>
        <v>0</v>
      </c>
      <c r="Z255" s="114" t="str">
        <f t="shared" si="240"/>
        <v>A+J=</v>
      </c>
      <c r="AA255" s="108">
        <f t="shared" si="241"/>
        <v>44397</v>
      </c>
      <c r="AB255" s="4"/>
      <c r="AD255" s="190">
        <f>[2]Plan1!$A314</f>
        <v>46341</v>
      </c>
      <c r="AE255" s="129" t="str">
        <f>[2]Plan1!$C314</f>
        <v>Proclamação da República</v>
      </c>
      <c r="AG255" s="119">
        <f t="shared" si="256"/>
        <v>84</v>
      </c>
      <c r="AH255" s="121">
        <f t="shared" si="257"/>
        <v>46680</v>
      </c>
      <c r="AI255" s="121">
        <f t="shared" si="251"/>
        <v>46679</v>
      </c>
      <c r="AJ255" s="121">
        <f t="shared" si="252"/>
        <v>46680</v>
      </c>
      <c r="AK255" s="121">
        <f t="shared" ref="AK255" si="259">AJ256</f>
        <v>46713</v>
      </c>
      <c r="AL255" s="119">
        <f t="shared" si="253"/>
        <v>21</v>
      </c>
      <c r="AM255" s="121">
        <f t="shared" si="255"/>
        <v>46682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30"/>
        <v>44370</v>
      </c>
      <c r="B256" s="103">
        <f t="shared" si="223"/>
        <v>953.38443217999998</v>
      </c>
      <c r="C256" s="103">
        <f t="shared" si="238"/>
        <v>797.70759223000005</v>
      </c>
      <c r="D256" s="104">
        <f t="shared" si="231"/>
        <v>1027.211</v>
      </c>
      <c r="E256" s="105">
        <f t="shared" si="245"/>
        <v>1069.289</v>
      </c>
      <c r="F256" s="106">
        <f t="shared" si="246"/>
        <v>44337</v>
      </c>
      <c r="G256" s="107">
        <f t="shared" si="224"/>
        <v>4.0963346381609922E-2</v>
      </c>
      <c r="H256" s="108">
        <f t="shared" si="239"/>
        <v>44397</v>
      </c>
      <c r="I256" s="108">
        <f t="shared" si="225"/>
        <v>44397</v>
      </c>
      <c r="J256" s="109">
        <f t="shared" si="232"/>
        <v>21</v>
      </c>
      <c r="K256" s="109">
        <f t="shared" si="254"/>
        <v>2</v>
      </c>
      <c r="L256" s="8">
        <f t="shared" si="233"/>
        <v>1.0038308</v>
      </c>
      <c r="M256" s="110">
        <f t="shared" si="248"/>
        <v>1.0150827899999999</v>
      </c>
      <c r="N256" s="110">
        <f t="shared" si="243"/>
        <v>1.1896940896478714</v>
      </c>
      <c r="O256" s="103">
        <f t="shared" si="247"/>
        <v>1.1942515600000001</v>
      </c>
      <c r="P256" s="103">
        <f t="shared" si="226"/>
        <v>952.66353644000003</v>
      </c>
      <c r="Q256" s="11">
        <f t="shared" si="242"/>
        <v>0</v>
      </c>
      <c r="R256" s="30">
        <f t="shared" si="249"/>
        <v>0</v>
      </c>
      <c r="S256" s="103">
        <f t="shared" si="250"/>
        <v>0</v>
      </c>
      <c r="T256" s="113">
        <f t="shared" si="234"/>
        <v>0.1</v>
      </c>
      <c r="U256" s="111">
        <f t="shared" si="244"/>
        <v>2</v>
      </c>
      <c r="V256" s="111">
        <v>252</v>
      </c>
      <c r="W256" s="110">
        <f t="shared" si="227"/>
        <v>1.0007567159999999</v>
      </c>
      <c r="X256" s="103">
        <f t="shared" si="228"/>
        <v>0.72089574000000001</v>
      </c>
      <c r="Y256" s="103">
        <f t="shared" si="229"/>
        <v>0</v>
      </c>
      <c r="Z256" s="114" t="str">
        <f t="shared" si="240"/>
        <v>A+J=</v>
      </c>
      <c r="AA256" s="108">
        <f t="shared" si="241"/>
        <v>44397</v>
      </c>
      <c r="AB256" s="4"/>
      <c r="AD256" s="190">
        <f>[2]Plan1!$A315</f>
        <v>46346</v>
      </c>
      <c r="AE256" s="129" t="str">
        <f>[2]Plan1!$C315</f>
        <v>Dia Nacional de Zumbi e da Consciência Negra</v>
      </c>
      <c r="AG256" s="119">
        <f t="shared" si="256"/>
        <v>85</v>
      </c>
      <c r="AH256" s="121">
        <f t="shared" si="257"/>
        <v>46711</v>
      </c>
      <c r="AI256" s="121">
        <f t="shared" si="251"/>
        <v>46710</v>
      </c>
      <c r="AJ256" s="121">
        <f t="shared" si="252"/>
        <v>46713</v>
      </c>
      <c r="AK256" s="121">
        <f t="shared" ref="AK256:AK279" si="260">AJ257</f>
        <v>46741</v>
      </c>
      <c r="AL256" s="119">
        <f t="shared" si="253"/>
        <v>20</v>
      </c>
      <c r="AM256" s="121">
        <f t="shared" si="255"/>
        <v>46715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30"/>
        <v>44371</v>
      </c>
      <c r="B257" s="103">
        <f t="shared" si="223"/>
        <v>955.5701476700001</v>
      </c>
      <c r="C257" s="103">
        <f t="shared" si="238"/>
        <v>797.70759223000005</v>
      </c>
      <c r="D257" s="104">
        <f t="shared" si="231"/>
        <v>1027.211</v>
      </c>
      <c r="E257" s="105">
        <f t="shared" si="245"/>
        <v>1069.289</v>
      </c>
      <c r="F257" s="106">
        <f t="shared" si="246"/>
        <v>44337</v>
      </c>
      <c r="G257" s="107">
        <f t="shared" si="224"/>
        <v>4.0963346381609922E-2</v>
      </c>
      <c r="H257" s="108">
        <f t="shared" si="239"/>
        <v>44397</v>
      </c>
      <c r="I257" s="108">
        <f t="shared" si="225"/>
        <v>44397</v>
      </c>
      <c r="J257" s="109">
        <f t="shared" si="232"/>
        <v>21</v>
      </c>
      <c r="K257" s="109">
        <f t="shared" si="254"/>
        <v>3</v>
      </c>
      <c r="L257" s="8">
        <f t="shared" si="233"/>
        <v>1.0057517</v>
      </c>
      <c r="M257" s="110">
        <f t="shared" si="248"/>
        <v>1.0150827899999999</v>
      </c>
      <c r="N257" s="110">
        <f t="shared" si="243"/>
        <v>1.1896940896478714</v>
      </c>
      <c r="O257" s="103">
        <f t="shared" si="247"/>
        <v>1.19653685</v>
      </c>
      <c r="P257" s="103">
        <f t="shared" si="226"/>
        <v>954.48652962000006</v>
      </c>
      <c r="Q257" s="11">
        <f t="shared" si="242"/>
        <v>0</v>
      </c>
      <c r="R257" s="30">
        <f t="shared" si="249"/>
        <v>0</v>
      </c>
      <c r="S257" s="103">
        <f t="shared" si="250"/>
        <v>0</v>
      </c>
      <c r="T257" s="113">
        <f t="shared" si="234"/>
        <v>0.1</v>
      </c>
      <c r="U257" s="111">
        <f t="shared" si="244"/>
        <v>3</v>
      </c>
      <c r="V257" s="111">
        <v>252</v>
      </c>
      <c r="W257" s="110">
        <f t="shared" si="227"/>
        <v>1.001135289</v>
      </c>
      <c r="X257" s="103">
        <f t="shared" si="228"/>
        <v>1.0836180500000001</v>
      </c>
      <c r="Y257" s="103">
        <f t="shared" si="229"/>
        <v>0</v>
      </c>
      <c r="Z257" s="114" t="str">
        <f t="shared" si="240"/>
        <v>A+J=</v>
      </c>
      <c r="AA257" s="108">
        <f t="shared" si="241"/>
        <v>44397</v>
      </c>
      <c r="AB257" s="4"/>
      <c r="AD257" s="190">
        <f>[2]Plan1!$A316</f>
        <v>46381</v>
      </c>
      <c r="AE257" s="129" t="str">
        <f>[2]Plan1!$C316</f>
        <v>Natal</v>
      </c>
      <c r="AG257" s="119">
        <f t="shared" si="256"/>
        <v>86</v>
      </c>
      <c r="AH257" s="121">
        <f t="shared" si="257"/>
        <v>46741</v>
      </c>
      <c r="AI257" s="121">
        <f t="shared" si="251"/>
        <v>46738</v>
      </c>
      <c r="AJ257" s="121">
        <f t="shared" si="252"/>
        <v>46741</v>
      </c>
      <c r="AK257" s="121">
        <f t="shared" si="260"/>
        <v>46772</v>
      </c>
      <c r="AL257" s="119">
        <f t="shared" si="253"/>
        <v>23</v>
      </c>
      <c r="AM257" s="121">
        <f t="shared" si="255"/>
        <v>46743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30"/>
        <v>44372</v>
      </c>
      <c r="B258" s="103">
        <f t="shared" si="223"/>
        <v>957.76087145999998</v>
      </c>
      <c r="C258" s="103">
        <f t="shared" si="238"/>
        <v>797.70759223000005</v>
      </c>
      <c r="D258" s="104">
        <f t="shared" si="231"/>
        <v>1027.211</v>
      </c>
      <c r="E258" s="105">
        <f t="shared" si="245"/>
        <v>1069.289</v>
      </c>
      <c r="F258" s="106">
        <f t="shared" si="246"/>
        <v>44337</v>
      </c>
      <c r="G258" s="107">
        <f t="shared" si="224"/>
        <v>4.0963346381609922E-2</v>
      </c>
      <c r="H258" s="108">
        <f t="shared" si="239"/>
        <v>44397</v>
      </c>
      <c r="I258" s="108">
        <f t="shared" si="225"/>
        <v>44397</v>
      </c>
      <c r="J258" s="109">
        <f t="shared" si="232"/>
        <v>21</v>
      </c>
      <c r="K258" s="109">
        <f t="shared" si="254"/>
        <v>4</v>
      </c>
      <c r="L258" s="8">
        <f t="shared" si="233"/>
        <v>1.0076762800000001</v>
      </c>
      <c r="M258" s="110">
        <f t="shared" si="248"/>
        <v>1.0150827899999999</v>
      </c>
      <c r="N258" s="110">
        <f t="shared" si="243"/>
        <v>1.1896940896478714</v>
      </c>
      <c r="O258" s="103">
        <f t="shared" si="247"/>
        <v>1.19882651</v>
      </c>
      <c r="P258" s="103">
        <f t="shared" si="226"/>
        <v>956.31300879000003</v>
      </c>
      <c r="Q258" s="11">
        <f t="shared" si="242"/>
        <v>0</v>
      </c>
      <c r="R258" s="30">
        <f t="shared" si="249"/>
        <v>0</v>
      </c>
      <c r="S258" s="103">
        <f t="shared" si="250"/>
        <v>0</v>
      </c>
      <c r="T258" s="113">
        <f t="shared" si="234"/>
        <v>0.1</v>
      </c>
      <c r="U258" s="111">
        <f t="shared" si="244"/>
        <v>4</v>
      </c>
      <c r="V258" s="111">
        <v>252</v>
      </c>
      <c r="W258" s="110">
        <f t="shared" si="227"/>
        <v>1.001514005</v>
      </c>
      <c r="X258" s="103">
        <f t="shared" si="228"/>
        <v>1.4478626699999999</v>
      </c>
      <c r="Y258" s="103">
        <f t="shared" si="229"/>
        <v>0</v>
      </c>
      <c r="Z258" s="114" t="str">
        <f t="shared" si="240"/>
        <v>A+J=</v>
      </c>
      <c r="AA258" s="108">
        <f t="shared" si="241"/>
        <v>44397</v>
      </c>
      <c r="AB258" s="4"/>
      <c r="AD258" s="190">
        <f>[2]Plan1!$A317</f>
        <v>46388</v>
      </c>
      <c r="AE258" s="129" t="str">
        <f>[2]Plan1!$C317</f>
        <v>Confraternização Universal</v>
      </c>
      <c r="AG258" s="119">
        <f t="shared" si="256"/>
        <v>87</v>
      </c>
      <c r="AH258" s="121">
        <f t="shared" si="257"/>
        <v>46772</v>
      </c>
      <c r="AI258" s="121">
        <f t="shared" si="251"/>
        <v>46771</v>
      </c>
      <c r="AJ258" s="121">
        <f t="shared" si="252"/>
        <v>46772</v>
      </c>
      <c r="AK258" s="121">
        <f t="shared" si="260"/>
        <v>46804</v>
      </c>
      <c r="AL258" s="119">
        <f t="shared" si="253"/>
        <v>22</v>
      </c>
      <c r="AM258" s="121">
        <f t="shared" si="255"/>
        <v>46776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30"/>
        <v>44373</v>
      </c>
      <c r="B259" s="103">
        <f t="shared" si="223"/>
        <v>959.95660828000007</v>
      </c>
      <c r="C259" s="103">
        <f t="shared" si="238"/>
        <v>797.70759223000005</v>
      </c>
      <c r="D259" s="104">
        <f t="shared" si="231"/>
        <v>1027.211</v>
      </c>
      <c r="E259" s="105">
        <f t="shared" si="245"/>
        <v>1069.289</v>
      </c>
      <c r="F259" s="106">
        <f t="shared" si="246"/>
        <v>44337</v>
      </c>
      <c r="G259" s="107">
        <f t="shared" si="224"/>
        <v>4.0963346381609922E-2</v>
      </c>
      <c r="H259" s="108">
        <f t="shared" si="239"/>
        <v>44397</v>
      </c>
      <c r="I259" s="108">
        <f t="shared" si="225"/>
        <v>44397</v>
      </c>
      <c r="J259" s="109">
        <f t="shared" si="232"/>
        <v>21</v>
      </c>
      <c r="K259" s="109">
        <f t="shared" si="254"/>
        <v>5</v>
      </c>
      <c r="L259" s="8">
        <f t="shared" si="233"/>
        <v>1.0096045300000001</v>
      </c>
      <c r="M259" s="110">
        <f t="shared" si="248"/>
        <v>1.0150827899999999</v>
      </c>
      <c r="N259" s="110">
        <f t="shared" si="243"/>
        <v>1.1896940896478714</v>
      </c>
      <c r="O259" s="103">
        <f t="shared" si="247"/>
        <v>1.20112054</v>
      </c>
      <c r="P259" s="103">
        <f t="shared" si="226"/>
        <v>958.14297394000005</v>
      </c>
      <c r="Q259" s="11">
        <f t="shared" si="242"/>
        <v>0</v>
      </c>
      <c r="R259" s="30">
        <f t="shared" si="249"/>
        <v>0</v>
      </c>
      <c r="S259" s="103">
        <f t="shared" si="250"/>
        <v>0</v>
      </c>
      <c r="T259" s="113">
        <f t="shared" si="234"/>
        <v>0.1</v>
      </c>
      <c r="U259" s="111">
        <f t="shared" si="244"/>
        <v>5</v>
      </c>
      <c r="V259" s="111">
        <v>252</v>
      </c>
      <c r="W259" s="110">
        <f t="shared" si="227"/>
        <v>1.001892864</v>
      </c>
      <c r="X259" s="103">
        <f t="shared" si="228"/>
        <v>1.8136343399999999</v>
      </c>
      <c r="Y259" s="103">
        <f t="shared" si="229"/>
        <v>0</v>
      </c>
      <c r="Z259" s="114" t="str">
        <f t="shared" si="240"/>
        <v>A+J=</v>
      </c>
      <c r="AA259" s="108">
        <f t="shared" si="241"/>
        <v>44397</v>
      </c>
      <c r="AB259" s="4"/>
      <c r="AD259" s="190">
        <f>[2]Plan1!$A318</f>
        <v>46426</v>
      </c>
      <c r="AE259" s="129" t="str">
        <f>[2]Plan1!$C318</f>
        <v>Carnaval</v>
      </c>
      <c r="AG259" s="119">
        <f t="shared" si="256"/>
        <v>88</v>
      </c>
      <c r="AH259" s="121">
        <f t="shared" si="257"/>
        <v>46803</v>
      </c>
      <c r="AI259" s="121">
        <f t="shared" si="251"/>
        <v>46801</v>
      </c>
      <c r="AJ259" s="121">
        <f t="shared" si="252"/>
        <v>46804</v>
      </c>
      <c r="AK259" s="121">
        <f t="shared" si="260"/>
        <v>46832</v>
      </c>
      <c r="AL259" s="119">
        <f t="shared" si="253"/>
        <v>18</v>
      </c>
      <c r="AM259" s="121">
        <f t="shared" si="255"/>
        <v>46806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30"/>
        <v>44374</v>
      </c>
      <c r="B260" s="103">
        <f t="shared" si="223"/>
        <v>959.95660828000007</v>
      </c>
      <c r="C260" s="103">
        <f t="shared" si="238"/>
        <v>797.70759223000005</v>
      </c>
      <c r="D260" s="104">
        <f t="shared" si="231"/>
        <v>1027.211</v>
      </c>
      <c r="E260" s="105">
        <f t="shared" si="245"/>
        <v>1069.289</v>
      </c>
      <c r="F260" s="106">
        <f t="shared" si="246"/>
        <v>44337</v>
      </c>
      <c r="G260" s="107">
        <f t="shared" si="224"/>
        <v>4.0963346381609922E-2</v>
      </c>
      <c r="H260" s="108">
        <f t="shared" si="239"/>
        <v>44397</v>
      </c>
      <c r="I260" s="108">
        <f t="shared" si="225"/>
        <v>44397</v>
      </c>
      <c r="J260" s="109">
        <f t="shared" si="232"/>
        <v>21</v>
      </c>
      <c r="K260" s="109">
        <f t="shared" si="254"/>
        <v>5</v>
      </c>
      <c r="L260" s="8">
        <f t="shared" si="233"/>
        <v>1.0096045300000001</v>
      </c>
      <c r="M260" s="110">
        <f t="shared" si="248"/>
        <v>1.0150827899999999</v>
      </c>
      <c r="N260" s="110">
        <f t="shared" si="243"/>
        <v>1.1896940896478714</v>
      </c>
      <c r="O260" s="103">
        <f t="shared" si="247"/>
        <v>1.20112054</v>
      </c>
      <c r="P260" s="103">
        <f t="shared" si="226"/>
        <v>958.14297394000005</v>
      </c>
      <c r="Q260" s="11">
        <f t="shared" si="242"/>
        <v>0</v>
      </c>
      <c r="R260" s="30">
        <f t="shared" si="249"/>
        <v>0</v>
      </c>
      <c r="S260" s="103">
        <f t="shared" si="250"/>
        <v>0</v>
      </c>
      <c r="T260" s="113">
        <f t="shared" si="234"/>
        <v>0.1</v>
      </c>
      <c r="U260" s="111">
        <f t="shared" si="244"/>
        <v>5</v>
      </c>
      <c r="V260" s="111">
        <v>252</v>
      </c>
      <c r="W260" s="110">
        <f t="shared" si="227"/>
        <v>1.001892864</v>
      </c>
      <c r="X260" s="103">
        <f t="shared" si="228"/>
        <v>1.8136343399999999</v>
      </c>
      <c r="Y260" s="103">
        <f t="shared" si="229"/>
        <v>0</v>
      </c>
      <c r="Z260" s="114" t="str">
        <f t="shared" si="240"/>
        <v>A+J=</v>
      </c>
      <c r="AA260" s="108">
        <f t="shared" si="241"/>
        <v>44397</v>
      </c>
      <c r="AB260" s="4"/>
      <c r="AD260" s="190">
        <f>[2]Plan1!$A319</f>
        <v>46427</v>
      </c>
      <c r="AE260" s="129" t="str">
        <f>[2]Plan1!$C319</f>
        <v>Carnaval</v>
      </c>
      <c r="AG260" s="119">
        <f t="shared" si="256"/>
        <v>89</v>
      </c>
      <c r="AH260" s="121">
        <f t="shared" si="257"/>
        <v>46832</v>
      </c>
      <c r="AI260" s="121">
        <f t="shared" si="251"/>
        <v>46829</v>
      </c>
      <c r="AJ260" s="121">
        <f t="shared" si="252"/>
        <v>46832</v>
      </c>
      <c r="AK260" s="121">
        <f t="shared" si="260"/>
        <v>46863</v>
      </c>
      <c r="AL260" s="119">
        <f t="shared" si="253"/>
        <v>22</v>
      </c>
      <c r="AM260" s="121">
        <f t="shared" si="255"/>
        <v>46834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30"/>
        <v>44375</v>
      </c>
      <c r="B261" s="103">
        <f t="shared" si="223"/>
        <v>959.95660828000007</v>
      </c>
      <c r="C261" s="103">
        <f t="shared" si="238"/>
        <v>797.70759223000005</v>
      </c>
      <c r="D261" s="104">
        <f t="shared" si="231"/>
        <v>1027.211</v>
      </c>
      <c r="E261" s="105">
        <f t="shared" si="245"/>
        <v>1069.289</v>
      </c>
      <c r="F261" s="106">
        <f t="shared" si="246"/>
        <v>44337</v>
      </c>
      <c r="G261" s="107">
        <f t="shared" si="224"/>
        <v>4.0963346381609922E-2</v>
      </c>
      <c r="H261" s="108">
        <f t="shared" si="239"/>
        <v>44397</v>
      </c>
      <c r="I261" s="108">
        <f t="shared" si="225"/>
        <v>44397</v>
      </c>
      <c r="J261" s="109">
        <f t="shared" si="232"/>
        <v>21</v>
      </c>
      <c r="K261" s="109">
        <f t="shared" si="254"/>
        <v>5</v>
      </c>
      <c r="L261" s="8">
        <f t="shared" si="233"/>
        <v>1.0096045300000001</v>
      </c>
      <c r="M261" s="110">
        <f t="shared" si="248"/>
        <v>1.0150827899999999</v>
      </c>
      <c r="N261" s="110">
        <f t="shared" si="243"/>
        <v>1.1896940896478714</v>
      </c>
      <c r="O261" s="103">
        <f t="shared" si="247"/>
        <v>1.20112054</v>
      </c>
      <c r="P261" s="103">
        <f t="shared" si="226"/>
        <v>958.14297394000005</v>
      </c>
      <c r="Q261" s="11">
        <f t="shared" si="242"/>
        <v>0</v>
      </c>
      <c r="R261" s="30">
        <f t="shared" si="249"/>
        <v>0</v>
      </c>
      <c r="S261" s="103">
        <f t="shared" si="250"/>
        <v>0</v>
      </c>
      <c r="T261" s="113">
        <f t="shared" si="234"/>
        <v>0.1</v>
      </c>
      <c r="U261" s="111">
        <f t="shared" si="244"/>
        <v>5</v>
      </c>
      <c r="V261" s="111">
        <v>252</v>
      </c>
      <c r="W261" s="110">
        <f t="shared" si="227"/>
        <v>1.001892864</v>
      </c>
      <c r="X261" s="103">
        <f t="shared" si="228"/>
        <v>1.8136343399999999</v>
      </c>
      <c r="Y261" s="103">
        <f t="shared" si="229"/>
        <v>0</v>
      </c>
      <c r="Z261" s="114" t="str">
        <f t="shared" si="240"/>
        <v>A+J=</v>
      </c>
      <c r="AA261" s="108">
        <f t="shared" si="241"/>
        <v>44397</v>
      </c>
      <c r="AB261" s="4"/>
      <c r="AD261" s="190">
        <f>[2]Plan1!$A320</f>
        <v>46472</v>
      </c>
      <c r="AE261" s="129" t="str">
        <f>[2]Plan1!$C320</f>
        <v>Paixão de Cristo</v>
      </c>
      <c r="AG261" s="119">
        <f t="shared" si="256"/>
        <v>90</v>
      </c>
      <c r="AH261" s="121">
        <f t="shared" si="257"/>
        <v>46863</v>
      </c>
      <c r="AI261" s="121">
        <f t="shared" si="251"/>
        <v>46862</v>
      </c>
      <c r="AJ261" s="121">
        <f t="shared" si="252"/>
        <v>46863</v>
      </c>
      <c r="AK261" s="121">
        <f t="shared" si="260"/>
        <v>46895</v>
      </c>
      <c r="AL261" s="119">
        <f t="shared" si="253"/>
        <v>20</v>
      </c>
      <c r="AM261" s="121">
        <f t="shared" si="255"/>
        <v>46867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30"/>
        <v>44376</v>
      </c>
      <c r="B262" s="103">
        <f t="shared" si="223"/>
        <v>962.15738781000005</v>
      </c>
      <c r="C262" s="103">
        <f t="shared" si="238"/>
        <v>797.70759223000005</v>
      </c>
      <c r="D262" s="104">
        <f t="shared" si="231"/>
        <v>1027.211</v>
      </c>
      <c r="E262" s="105">
        <f t="shared" si="245"/>
        <v>1069.289</v>
      </c>
      <c r="F262" s="106">
        <f t="shared" si="246"/>
        <v>44337</v>
      </c>
      <c r="G262" s="107">
        <f t="shared" si="224"/>
        <v>4.0963346381609922E-2</v>
      </c>
      <c r="H262" s="108">
        <f t="shared" si="239"/>
        <v>44397</v>
      </c>
      <c r="I262" s="108">
        <f t="shared" si="225"/>
        <v>44397</v>
      </c>
      <c r="J262" s="109">
        <f t="shared" si="232"/>
        <v>21</v>
      </c>
      <c r="K262" s="109">
        <f t="shared" si="254"/>
        <v>6</v>
      </c>
      <c r="L262" s="8">
        <f t="shared" si="233"/>
        <v>1.01153648</v>
      </c>
      <c r="M262" s="110">
        <f t="shared" si="248"/>
        <v>1.0150827899999999</v>
      </c>
      <c r="N262" s="110">
        <f t="shared" si="243"/>
        <v>1.1896940896478714</v>
      </c>
      <c r="O262" s="103">
        <f t="shared" si="247"/>
        <v>1.20341897</v>
      </c>
      <c r="P262" s="103">
        <f t="shared" si="226"/>
        <v>959.976449</v>
      </c>
      <c r="Q262" s="11">
        <f t="shared" si="242"/>
        <v>0</v>
      </c>
      <c r="R262" s="30">
        <f t="shared" si="249"/>
        <v>0</v>
      </c>
      <c r="S262" s="103">
        <f t="shared" si="250"/>
        <v>0</v>
      </c>
      <c r="T262" s="113">
        <f t="shared" si="234"/>
        <v>0.1</v>
      </c>
      <c r="U262" s="111">
        <f t="shared" si="244"/>
        <v>6</v>
      </c>
      <c r="V262" s="111">
        <v>252</v>
      </c>
      <c r="W262" s="110">
        <f t="shared" si="227"/>
        <v>1.0022718669999999</v>
      </c>
      <c r="X262" s="103">
        <f t="shared" si="228"/>
        <v>2.1809388099999998</v>
      </c>
      <c r="Y262" s="103">
        <f t="shared" si="229"/>
        <v>0</v>
      </c>
      <c r="Z262" s="114" t="str">
        <f t="shared" si="240"/>
        <v>A+J=</v>
      </c>
      <c r="AA262" s="108">
        <f t="shared" si="241"/>
        <v>44397</v>
      </c>
      <c r="AB262" s="4"/>
      <c r="AD262" s="190">
        <f>[2]Plan1!$A321</f>
        <v>46498</v>
      </c>
      <c r="AE262" s="129" t="str">
        <f>[2]Plan1!$C321</f>
        <v>Tiradentes</v>
      </c>
      <c r="AG262" s="119">
        <f t="shared" si="256"/>
        <v>91</v>
      </c>
      <c r="AH262" s="121">
        <f t="shared" si="257"/>
        <v>46893</v>
      </c>
      <c r="AI262" s="121">
        <f t="shared" si="251"/>
        <v>46892</v>
      </c>
      <c r="AJ262" s="121">
        <f t="shared" si="252"/>
        <v>46895</v>
      </c>
      <c r="AK262" s="121">
        <f t="shared" si="260"/>
        <v>46924</v>
      </c>
      <c r="AL262" s="119">
        <f t="shared" si="253"/>
        <v>20</v>
      </c>
      <c r="AM262" s="121">
        <f t="shared" si="255"/>
        <v>46897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30"/>
        <v>44377</v>
      </c>
      <c r="B263" s="103">
        <f t="shared" si="223"/>
        <v>964.36321387999999</v>
      </c>
      <c r="C263" s="103">
        <f t="shared" si="238"/>
        <v>797.70759223000005</v>
      </c>
      <c r="D263" s="104">
        <f t="shared" si="231"/>
        <v>1027.211</v>
      </c>
      <c r="E263" s="105">
        <f t="shared" si="245"/>
        <v>1069.289</v>
      </c>
      <c r="F263" s="106">
        <f t="shared" si="246"/>
        <v>44337</v>
      </c>
      <c r="G263" s="107">
        <f t="shared" si="224"/>
        <v>4.0963346381609922E-2</v>
      </c>
      <c r="H263" s="108">
        <f t="shared" si="239"/>
        <v>44397</v>
      </c>
      <c r="I263" s="108">
        <f t="shared" si="225"/>
        <v>44397</v>
      </c>
      <c r="J263" s="109">
        <f t="shared" si="232"/>
        <v>21</v>
      </c>
      <c r="K263" s="109">
        <f t="shared" si="254"/>
        <v>7</v>
      </c>
      <c r="L263" s="8">
        <f t="shared" si="233"/>
        <v>1.01347213</v>
      </c>
      <c r="M263" s="110">
        <f t="shared" si="248"/>
        <v>1.0150827899999999</v>
      </c>
      <c r="N263" s="110">
        <f t="shared" si="243"/>
        <v>1.1896940896478714</v>
      </c>
      <c r="O263" s="103">
        <f t="shared" si="247"/>
        <v>1.2057218000000001</v>
      </c>
      <c r="P263" s="103">
        <f t="shared" si="226"/>
        <v>961.81343397000001</v>
      </c>
      <c r="Q263" s="11">
        <f t="shared" si="242"/>
        <v>0</v>
      </c>
      <c r="R263" s="30">
        <f t="shared" si="249"/>
        <v>0</v>
      </c>
      <c r="S263" s="103">
        <f t="shared" si="250"/>
        <v>0</v>
      </c>
      <c r="T263" s="113">
        <f t="shared" si="234"/>
        <v>0.1</v>
      </c>
      <c r="U263" s="111">
        <f t="shared" si="244"/>
        <v>7</v>
      </c>
      <c r="V263" s="111">
        <v>252</v>
      </c>
      <c r="W263" s="110">
        <f t="shared" si="227"/>
        <v>1.0026510129999999</v>
      </c>
      <c r="X263" s="103">
        <f>TRUNC((P263*(W263-1)),8)</f>
        <v>2.5497799099999998</v>
      </c>
      <c r="Y263" s="103">
        <f t="shared" si="229"/>
        <v>0</v>
      </c>
      <c r="Z263" s="114" t="str">
        <f t="shared" si="240"/>
        <v>A+J=</v>
      </c>
      <c r="AA263" s="108">
        <f t="shared" si="241"/>
        <v>44397</v>
      </c>
      <c r="AB263" s="4"/>
      <c r="AD263" s="190">
        <f>[2]Plan1!$A322</f>
        <v>46508</v>
      </c>
      <c r="AE263" s="129" t="str">
        <f>[2]Plan1!$C322</f>
        <v>Dia do Trabalho</v>
      </c>
      <c r="AG263" s="119">
        <f t="shared" si="256"/>
        <v>92</v>
      </c>
      <c r="AH263" s="121">
        <f t="shared" si="257"/>
        <v>46924</v>
      </c>
      <c r="AI263" s="121">
        <f t="shared" si="251"/>
        <v>46923</v>
      </c>
      <c r="AJ263" s="121">
        <f t="shared" si="252"/>
        <v>46924</v>
      </c>
      <c r="AK263" s="121">
        <f t="shared" si="260"/>
        <v>46954</v>
      </c>
      <c r="AL263" s="119">
        <f t="shared" si="253"/>
        <v>22</v>
      </c>
      <c r="AM263" s="121">
        <f t="shared" si="255"/>
        <v>46926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30"/>
        <v>44378</v>
      </c>
      <c r="B264" s="103">
        <f t="shared" si="223"/>
        <v>966.57409127999995</v>
      </c>
      <c r="C264" s="103">
        <f t="shared" si="238"/>
        <v>797.70759223000005</v>
      </c>
      <c r="D264" s="104">
        <f t="shared" si="231"/>
        <v>1027.211</v>
      </c>
      <c r="E264" s="105">
        <f t="shared" si="245"/>
        <v>1069.289</v>
      </c>
      <c r="F264" s="106">
        <f t="shared" si="246"/>
        <v>44337</v>
      </c>
      <c r="G264" s="107">
        <f t="shared" si="224"/>
        <v>4.0963346381609922E-2</v>
      </c>
      <c r="H264" s="108">
        <f t="shared" si="239"/>
        <v>44397</v>
      </c>
      <c r="I264" s="108">
        <f t="shared" si="225"/>
        <v>44397</v>
      </c>
      <c r="J264" s="109">
        <f t="shared" si="232"/>
        <v>21</v>
      </c>
      <c r="K264" s="109">
        <f t="shared" si="254"/>
        <v>8</v>
      </c>
      <c r="L264" s="8">
        <f t="shared" si="233"/>
        <v>1.01541148</v>
      </c>
      <c r="M264" s="110">
        <f t="shared" si="248"/>
        <v>1.0150827899999999</v>
      </c>
      <c r="N264" s="110">
        <f t="shared" si="243"/>
        <v>1.1896940896478714</v>
      </c>
      <c r="O264" s="103">
        <f t="shared" si="247"/>
        <v>1.2080290300000001</v>
      </c>
      <c r="P264" s="103">
        <f t="shared" si="226"/>
        <v>963.65392885999995</v>
      </c>
      <c r="Q264" s="11">
        <f t="shared" si="242"/>
        <v>0</v>
      </c>
      <c r="R264" s="30">
        <f t="shared" si="249"/>
        <v>0</v>
      </c>
      <c r="S264" s="103">
        <f t="shared" si="250"/>
        <v>0</v>
      </c>
      <c r="T264" s="113">
        <f t="shared" si="234"/>
        <v>0.1</v>
      </c>
      <c r="U264" s="111">
        <f t="shared" si="244"/>
        <v>8</v>
      </c>
      <c r="V264" s="111">
        <v>252</v>
      </c>
      <c r="W264" s="110">
        <f t="shared" si="227"/>
        <v>1.003030302</v>
      </c>
      <c r="X264" s="103">
        <f t="shared" si="228"/>
        <v>2.92016242</v>
      </c>
      <c r="Y264" s="103">
        <f t="shared" si="229"/>
        <v>0</v>
      </c>
      <c r="Z264" s="114" t="str">
        <f t="shared" si="240"/>
        <v>A+J=</v>
      </c>
      <c r="AA264" s="108">
        <f t="shared" si="241"/>
        <v>44397</v>
      </c>
      <c r="AB264" s="4"/>
      <c r="AD264" s="190">
        <f>[2]Plan1!$A323</f>
        <v>46534</v>
      </c>
      <c r="AE264" s="129" t="str">
        <f>[2]Plan1!$C323</f>
        <v>Corpus Christi</v>
      </c>
      <c r="AG264" s="119">
        <f t="shared" si="256"/>
        <v>93</v>
      </c>
      <c r="AH264" s="121">
        <f t="shared" si="257"/>
        <v>46954</v>
      </c>
      <c r="AI264" s="121">
        <f t="shared" si="251"/>
        <v>46953</v>
      </c>
      <c r="AJ264" s="121">
        <f t="shared" si="252"/>
        <v>46954</v>
      </c>
      <c r="AK264" s="121">
        <f t="shared" si="260"/>
        <v>46986</v>
      </c>
      <c r="AL264" s="119">
        <f t="shared" si="253"/>
        <v>22</v>
      </c>
      <c r="AM264" s="121">
        <f t="shared" si="255"/>
        <v>46958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30"/>
        <v>44379</v>
      </c>
      <c r="B265" s="103">
        <f t="shared" si="223"/>
        <v>968.79004177000002</v>
      </c>
      <c r="C265" s="103">
        <f t="shared" si="238"/>
        <v>797.70759223000005</v>
      </c>
      <c r="D265" s="104">
        <f t="shared" si="231"/>
        <v>1027.211</v>
      </c>
      <c r="E265" s="105">
        <f t="shared" si="245"/>
        <v>1069.289</v>
      </c>
      <c r="F265" s="106">
        <f t="shared" si="246"/>
        <v>44337</v>
      </c>
      <c r="G265" s="107">
        <f t="shared" si="224"/>
        <v>4.0963346381609922E-2</v>
      </c>
      <c r="H265" s="108">
        <f t="shared" si="239"/>
        <v>44397</v>
      </c>
      <c r="I265" s="108">
        <f t="shared" si="225"/>
        <v>44397</v>
      </c>
      <c r="J265" s="109">
        <f t="shared" si="232"/>
        <v>21</v>
      </c>
      <c r="K265" s="109">
        <f t="shared" si="254"/>
        <v>9</v>
      </c>
      <c r="L265" s="8">
        <f t="shared" si="233"/>
        <v>1.0173545399999999</v>
      </c>
      <c r="M265" s="110">
        <f t="shared" si="248"/>
        <v>1.0150827899999999</v>
      </c>
      <c r="N265" s="110">
        <f t="shared" si="243"/>
        <v>1.1896940896478714</v>
      </c>
      <c r="O265" s="103">
        <f t="shared" si="247"/>
        <v>1.2103406800000001</v>
      </c>
      <c r="P265" s="103">
        <f t="shared" si="226"/>
        <v>965.49794961999999</v>
      </c>
      <c r="Q265" s="11">
        <f t="shared" si="242"/>
        <v>0</v>
      </c>
      <c r="R265" s="30">
        <f t="shared" si="249"/>
        <v>0</v>
      </c>
      <c r="S265" s="103">
        <f t="shared" si="250"/>
        <v>0</v>
      </c>
      <c r="T265" s="113">
        <f t="shared" si="234"/>
        <v>0.1</v>
      </c>
      <c r="U265" s="111">
        <f t="shared" si="244"/>
        <v>9</v>
      </c>
      <c r="V265" s="111">
        <v>252</v>
      </c>
      <c r="W265" s="110">
        <f t="shared" si="227"/>
        <v>1.003409735</v>
      </c>
      <c r="X265" s="103">
        <f t="shared" si="228"/>
        <v>3.2920921500000002</v>
      </c>
      <c r="Y265" s="103">
        <f t="shared" si="229"/>
        <v>0</v>
      </c>
      <c r="Z265" s="114" t="str">
        <f t="shared" si="240"/>
        <v>A+J=</v>
      </c>
      <c r="AA265" s="108">
        <f t="shared" si="241"/>
        <v>44397</v>
      </c>
      <c r="AB265" s="4"/>
      <c r="AD265" s="190">
        <f>[2]Plan1!$A324</f>
        <v>46637</v>
      </c>
      <c r="AE265" s="129" t="str">
        <f>[2]Plan1!$C324</f>
        <v>Independência do Brasil</v>
      </c>
      <c r="AG265" s="119">
        <f t="shared" si="256"/>
        <v>94</v>
      </c>
      <c r="AH265" s="121">
        <f t="shared" si="257"/>
        <v>46985</v>
      </c>
      <c r="AI265" s="121">
        <f t="shared" si="251"/>
        <v>46983</v>
      </c>
      <c r="AJ265" s="121">
        <f t="shared" si="252"/>
        <v>46986</v>
      </c>
      <c r="AK265" s="121">
        <f t="shared" si="260"/>
        <v>47016</v>
      </c>
      <c r="AL265" s="119">
        <f t="shared" si="253"/>
        <v>21</v>
      </c>
      <c r="AM265" s="121">
        <f t="shared" si="255"/>
        <v>46988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30"/>
        <v>44380</v>
      </c>
      <c r="B266" s="103">
        <f t="shared" ref="B266:B329" si="261">(P266+X266)</f>
        <v>971.01106916000003</v>
      </c>
      <c r="C266" s="103">
        <f t="shared" si="238"/>
        <v>797.70759223000005</v>
      </c>
      <c r="D266" s="104">
        <f t="shared" si="231"/>
        <v>1027.211</v>
      </c>
      <c r="E266" s="105">
        <f t="shared" si="245"/>
        <v>1069.289</v>
      </c>
      <c r="F266" s="106">
        <f t="shared" si="246"/>
        <v>44337</v>
      </c>
      <c r="G266" s="107">
        <f t="shared" ref="G266:G329" si="262">(E266/D266)-1</f>
        <v>4.0963346381609922E-2</v>
      </c>
      <c r="H266" s="108">
        <f t="shared" si="239"/>
        <v>44397</v>
      </c>
      <c r="I266" s="108">
        <f t="shared" ref="I266:I329" si="263">IF(A266&gt;I265,H266,I265)</f>
        <v>44397</v>
      </c>
      <c r="J266" s="109">
        <f t="shared" si="232"/>
        <v>21</v>
      </c>
      <c r="K266" s="109">
        <f t="shared" si="254"/>
        <v>10</v>
      </c>
      <c r="L266" s="8">
        <f t="shared" si="233"/>
        <v>1.0193013200000001</v>
      </c>
      <c r="M266" s="110">
        <f t="shared" si="248"/>
        <v>1.0150827899999999</v>
      </c>
      <c r="N266" s="110">
        <f t="shared" si="243"/>
        <v>1.1896940896478714</v>
      </c>
      <c r="O266" s="103">
        <f t="shared" si="247"/>
        <v>1.2126567500000001</v>
      </c>
      <c r="P266" s="103">
        <f t="shared" ref="P266:P329" si="264">TRUNC(C266*O266,8)</f>
        <v>967.34549623999999</v>
      </c>
      <c r="Q266" s="11">
        <f t="shared" si="242"/>
        <v>0</v>
      </c>
      <c r="R266" s="30">
        <f t="shared" si="249"/>
        <v>0</v>
      </c>
      <c r="S266" s="103">
        <f t="shared" si="250"/>
        <v>0</v>
      </c>
      <c r="T266" s="113">
        <f t="shared" si="234"/>
        <v>0.1</v>
      </c>
      <c r="U266" s="111">
        <f t="shared" si="244"/>
        <v>10</v>
      </c>
      <c r="V266" s="111">
        <v>252</v>
      </c>
      <c r="W266" s="110">
        <f t="shared" ref="W266:W329" si="265">ROUND((1+T266)^TRUNC((U266/V266),9),9)</f>
        <v>1.003789311</v>
      </c>
      <c r="X266" s="103">
        <f t="shared" ref="X266:X329" si="266">TRUNC((P266*(W266-1)),8)</f>
        <v>3.6655729199999998</v>
      </c>
      <c r="Y266" s="103">
        <f t="shared" ref="Y266:Y329" si="267">IF(Q266&gt;0,S266+X266,0)</f>
        <v>0</v>
      </c>
      <c r="Z266" s="114" t="str">
        <f t="shared" si="240"/>
        <v>A+J=</v>
      </c>
      <c r="AA266" s="108">
        <f t="shared" si="241"/>
        <v>44397</v>
      </c>
      <c r="AB266" s="4"/>
      <c r="AD266" s="190">
        <f>[2]Plan1!$A325</f>
        <v>46672</v>
      </c>
      <c r="AE266" s="129" t="str">
        <f>[2]Plan1!$C325</f>
        <v>Nossa Sr.a Aparecida - Padroeira do Brasil</v>
      </c>
      <c r="AG266" s="119">
        <f t="shared" si="256"/>
        <v>95</v>
      </c>
      <c r="AH266" s="121">
        <f t="shared" si="257"/>
        <v>47016</v>
      </c>
      <c r="AI266" s="121">
        <f t="shared" si="251"/>
        <v>47015</v>
      </c>
      <c r="AJ266" s="121">
        <f t="shared" si="252"/>
        <v>47016</v>
      </c>
      <c r="AK266" s="121">
        <f t="shared" si="260"/>
        <v>47046</v>
      </c>
      <c r="AL266" s="119">
        <f t="shared" si="253"/>
        <v>21</v>
      </c>
      <c r="AM266" s="121">
        <f t="shared" si="255"/>
        <v>47018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68">(A266+1)</f>
        <v>44381</v>
      </c>
      <c r="B267" s="103">
        <f t="shared" si="261"/>
        <v>971.01106916000003</v>
      </c>
      <c r="C267" s="103">
        <f t="shared" si="238"/>
        <v>797.70759223000005</v>
      </c>
      <c r="D267" s="104">
        <f t="shared" ref="D267:D330" si="269">IF(E267=E266,D266,E266)</f>
        <v>1027.211</v>
      </c>
      <c r="E267" s="105">
        <f t="shared" si="245"/>
        <v>1069.289</v>
      </c>
      <c r="F267" s="106">
        <f t="shared" si="246"/>
        <v>44337</v>
      </c>
      <c r="G267" s="107">
        <f t="shared" si="262"/>
        <v>4.0963346381609922E-2</v>
      </c>
      <c r="H267" s="108">
        <f t="shared" si="239"/>
        <v>44397</v>
      </c>
      <c r="I267" s="108">
        <f t="shared" si="263"/>
        <v>44397</v>
      </c>
      <c r="J267" s="109">
        <f t="shared" ref="J267:J330" si="270">IF(I267=I266,J266,NETWORKDAYS(I266,I267,$AD$171:$AD$502)-1)</f>
        <v>21</v>
      </c>
      <c r="K267" s="109">
        <f t="shared" si="254"/>
        <v>10</v>
      </c>
      <c r="L267" s="8">
        <f t="shared" ref="L267:L330" si="271">IF(E267&lt;D267,1,TRUNC((E267/D267)^TRUNC((K267/J267),9),8))</f>
        <v>1.0193013200000001</v>
      </c>
      <c r="M267" s="110">
        <f t="shared" si="248"/>
        <v>1.0150827899999999</v>
      </c>
      <c r="N267" s="110">
        <f t="shared" si="243"/>
        <v>1.1896940896478714</v>
      </c>
      <c r="O267" s="103">
        <f t="shared" si="247"/>
        <v>1.2126567500000001</v>
      </c>
      <c r="P267" s="103">
        <f t="shared" si="264"/>
        <v>967.34549623999999</v>
      </c>
      <c r="Q267" s="11">
        <f t="shared" si="242"/>
        <v>0</v>
      </c>
      <c r="R267" s="30">
        <f t="shared" si="249"/>
        <v>0</v>
      </c>
      <c r="S267" s="103">
        <f t="shared" si="250"/>
        <v>0</v>
      </c>
      <c r="T267" s="113">
        <f t="shared" ref="T267:T330" si="272">(T266)</f>
        <v>0.1</v>
      </c>
      <c r="U267" s="111">
        <f t="shared" si="244"/>
        <v>10</v>
      </c>
      <c r="V267" s="111">
        <v>252</v>
      </c>
      <c r="W267" s="110">
        <f t="shared" si="265"/>
        <v>1.003789311</v>
      </c>
      <c r="X267" s="103">
        <f t="shared" si="266"/>
        <v>3.6655729199999998</v>
      </c>
      <c r="Y267" s="103">
        <f t="shared" si="267"/>
        <v>0</v>
      </c>
      <c r="Z267" s="114" t="str">
        <f t="shared" si="240"/>
        <v>A+J=</v>
      </c>
      <c r="AA267" s="108">
        <f t="shared" si="241"/>
        <v>44397</v>
      </c>
      <c r="AB267" s="4"/>
      <c r="AD267" s="190">
        <f>[2]Plan1!$A326</f>
        <v>46693</v>
      </c>
      <c r="AE267" s="129" t="str">
        <f>[2]Plan1!$C326</f>
        <v>Finados</v>
      </c>
      <c r="AG267" s="119">
        <f t="shared" si="256"/>
        <v>96</v>
      </c>
      <c r="AH267" s="121">
        <f t="shared" si="257"/>
        <v>47046</v>
      </c>
      <c r="AI267" s="121">
        <f t="shared" ref="AI267:AI280" si="273">WORKDAY(AH267,-1,AD$171:AD$502)</f>
        <v>47045</v>
      </c>
      <c r="AJ267" s="121">
        <f t="shared" ref="AJ267:AJ280" si="274">WORKDAY(AI267,1,AD$171:AD$502)</f>
        <v>47046</v>
      </c>
      <c r="AK267" s="121">
        <f t="shared" si="260"/>
        <v>47078</v>
      </c>
      <c r="AL267" s="119">
        <f t="shared" ref="AL267:AL279" si="275">NETWORKDAYS(AJ267,AJ268,$AD$171:$AD$502)-1</f>
        <v>19</v>
      </c>
      <c r="AM267" s="121">
        <f t="shared" si="255"/>
        <v>47050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68"/>
        <v>44382</v>
      </c>
      <c r="B268" s="103">
        <f t="shared" si="261"/>
        <v>971.01106916000003</v>
      </c>
      <c r="C268" s="103">
        <f t="shared" ref="C268:C331" si="276">TRUNC(IF(Q267&gt;0,VLOOKUP(A267,$AD$12:$AE$165,2),C267),8)</f>
        <v>797.70759223000005</v>
      </c>
      <c r="D268" s="104">
        <f t="shared" si="269"/>
        <v>1027.211</v>
      </c>
      <c r="E268" s="105">
        <f t="shared" si="245"/>
        <v>1069.289</v>
      </c>
      <c r="F268" s="106">
        <f t="shared" si="246"/>
        <v>44337</v>
      </c>
      <c r="G268" s="107">
        <f t="shared" si="262"/>
        <v>4.0963346381609922E-2</v>
      </c>
      <c r="H268" s="108">
        <f t="shared" ref="H268:H331" si="277">IF(DAY(A268)=H$9,VLOOKUP(A268,AH$118:AN$450,4),H267)</f>
        <v>44397</v>
      </c>
      <c r="I268" s="108">
        <f t="shared" si="263"/>
        <v>44397</v>
      </c>
      <c r="J268" s="109">
        <f t="shared" si="270"/>
        <v>21</v>
      </c>
      <c r="K268" s="109">
        <f t="shared" si="254"/>
        <v>10</v>
      </c>
      <c r="L268" s="8">
        <f t="shared" si="271"/>
        <v>1.0193013200000001</v>
      </c>
      <c r="M268" s="110">
        <f t="shared" si="248"/>
        <v>1.0150827899999999</v>
      </c>
      <c r="N268" s="110">
        <f t="shared" si="243"/>
        <v>1.1896940896478714</v>
      </c>
      <c r="O268" s="103">
        <f t="shared" si="247"/>
        <v>1.2126567500000001</v>
      </c>
      <c r="P268" s="103">
        <f t="shared" si="264"/>
        <v>967.34549623999999</v>
      </c>
      <c r="Q268" s="11">
        <f t="shared" si="242"/>
        <v>0</v>
      </c>
      <c r="R268" s="30">
        <f t="shared" si="249"/>
        <v>0</v>
      </c>
      <c r="S268" s="103">
        <f t="shared" si="250"/>
        <v>0</v>
      </c>
      <c r="T268" s="113">
        <f t="shared" si="272"/>
        <v>0.1</v>
      </c>
      <c r="U268" s="111">
        <f t="shared" si="244"/>
        <v>10</v>
      </c>
      <c r="V268" s="111">
        <v>252</v>
      </c>
      <c r="W268" s="110">
        <f t="shared" si="265"/>
        <v>1.003789311</v>
      </c>
      <c r="X268" s="103">
        <f t="shared" si="266"/>
        <v>3.6655729199999998</v>
      </c>
      <c r="Y268" s="103">
        <f t="shared" si="267"/>
        <v>0</v>
      </c>
      <c r="Z268" s="114" t="str">
        <f t="shared" ref="Z268:Z331" si="278">IF($Q267&gt;0,VLOOKUP($A267,$AD$10:$AM$165,9),Z267)</f>
        <v>A+J=</v>
      </c>
      <c r="AA268" s="108">
        <f t="shared" ref="AA268:AA331" si="279">IF($Q267&gt;0,VLOOKUP($A267,$AD$10:$AM$165,10),AA267)</f>
        <v>44397</v>
      </c>
      <c r="AB268" s="4"/>
      <c r="AD268" s="190">
        <f>[2]Plan1!$A327</f>
        <v>46706</v>
      </c>
      <c r="AE268" s="129" t="str">
        <f>[2]Plan1!$C327</f>
        <v>Proclamação da República</v>
      </c>
      <c r="AG268" s="119">
        <f t="shared" si="256"/>
        <v>97</v>
      </c>
      <c r="AH268" s="121">
        <f t="shared" si="257"/>
        <v>47077</v>
      </c>
      <c r="AI268" s="121">
        <f t="shared" si="273"/>
        <v>47074</v>
      </c>
      <c r="AJ268" s="121">
        <f t="shared" si="274"/>
        <v>47078</v>
      </c>
      <c r="AK268" s="121">
        <f t="shared" si="260"/>
        <v>47107</v>
      </c>
      <c r="AL268" s="119">
        <f t="shared" si="275"/>
        <v>21</v>
      </c>
      <c r="AM268" s="121">
        <f t="shared" si="255"/>
        <v>47080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68"/>
        <v>44383</v>
      </c>
      <c r="B269" s="103">
        <f t="shared" si="261"/>
        <v>973.23719528000004</v>
      </c>
      <c r="C269" s="103">
        <f t="shared" si="276"/>
        <v>797.70759223000005</v>
      </c>
      <c r="D269" s="104">
        <f t="shared" si="269"/>
        <v>1027.211</v>
      </c>
      <c r="E269" s="105">
        <f t="shared" si="245"/>
        <v>1069.289</v>
      </c>
      <c r="F269" s="106">
        <f t="shared" si="246"/>
        <v>44337</v>
      </c>
      <c r="G269" s="107">
        <f t="shared" si="262"/>
        <v>4.0963346381609922E-2</v>
      </c>
      <c r="H269" s="108">
        <f t="shared" si="277"/>
        <v>44397</v>
      </c>
      <c r="I269" s="108">
        <f t="shared" si="263"/>
        <v>44397</v>
      </c>
      <c r="J269" s="109">
        <f t="shared" si="270"/>
        <v>21</v>
      </c>
      <c r="K269" s="109">
        <f t="shared" si="254"/>
        <v>11</v>
      </c>
      <c r="L269" s="8">
        <f t="shared" si="271"/>
        <v>1.02125183</v>
      </c>
      <c r="M269" s="110">
        <f t="shared" si="248"/>
        <v>1.0150827899999999</v>
      </c>
      <c r="N269" s="110">
        <f t="shared" si="243"/>
        <v>1.1896940896478714</v>
      </c>
      <c r="O269" s="103">
        <f t="shared" si="247"/>
        <v>1.2149772599999999</v>
      </c>
      <c r="P269" s="103">
        <f t="shared" si="264"/>
        <v>969.19658468</v>
      </c>
      <c r="Q269" s="11">
        <f t="shared" ref="Q269:Q332" si="280">IF(VLOOKUP(A269,AD$10:AK$165,8)=VLOOKUP(A268,AD$10:AK$165,8),0,VLOOKUP(A269,AD$10:AK$165,8))</f>
        <v>0</v>
      </c>
      <c r="R269" s="30">
        <f t="shared" si="249"/>
        <v>0</v>
      </c>
      <c r="S269" s="103">
        <f t="shared" si="250"/>
        <v>0</v>
      </c>
      <c r="T269" s="113">
        <f t="shared" si="272"/>
        <v>0.1</v>
      </c>
      <c r="U269" s="111">
        <f t="shared" si="244"/>
        <v>11</v>
      </c>
      <c r="V269" s="111">
        <v>252</v>
      </c>
      <c r="W269" s="110">
        <f t="shared" si="265"/>
        <v>1.004169031</v>
      </c>
      <c r="X269" s="103">
        <f t="shared" si="266"/>
        <v>4.0406105999999999</v>
      </c>
      <c r="Y269" s="103">
        <f t="shared" si="267"/>
        <v>0</v>
      </c>
      <c r="Z269" s="114" t="str">
        <f t="shared" si="278"/>
        <v>A+J=</v>
      </c>
      <c r="AA269" s="108">
        <f t="shared" si="279"/>
        <v>44397</v>
      </c>
      <c r="AB269" s="4"/>
      <c r="AD269" s="190">
        <f>[2]Plan1!$A328</f>
        <v>46711</v>
      </c>
      <c r="AE269" s="129" t="str">
        <f>[2]Plan1!$C328</f>
        <v>Dia Nacional de Zumbi e da Consciência Negra</v>
      </c>
      <c r="AG269" s="119">
        <f t="shared" si="256"/>
        <v>98</v>
      </c>
      <c r="AH269" s="121">
        <f t="shared" si="257"/>
        <v>47107</v>
      </c>
      <c r="AI269" s="121">
        <f t="shared" si="273"/>
        <v>47106</v>
      </c>
      <c r="AJ269" s="121">
        <f t="shared" si="274"/>
        <v>47107</v>
      </c>
      <c r="AK269" s="121">
        <f t="shared" si="260"/>
        <v>47140</v>
      </c>
      <c r="AL269" s="119">
        <f t="shared" si="275"/>
        <v>21</v>
      </c>
      <c r="AM269" s="121">
        <f t="shared" si="255"/>
        <v>47109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68"/>
        <v>44384</v>
      </c>
      <c r="B270" s="103">
        <f t="shared" si="261"/>
        <v>975.46841695000001</v>
      </c>
      <c r="C270" s="103">
        <f t="shared" si="276"/>
        <v>797.70759223000005</v>
      </c>
      <c r="D270" s="104">
        <f t="shared" si="269"/>
        <v>1027.211</v>
      </c>
      <c r="E270" s="105">
        <f t="shared" si="245"/>
        <v>1069.289</v>
      </c>
      <c r="F270" s="106">
        <f t="shared" si="246"/>
        <v>44337</v>
      </c>
      <c r="G270" s="107">
        <f t="shared" si="262"/>
        <v>4.0963346381609922E-2</v>
      </c>
      <c r="H270" s="108">
        <f t="shared" si="277"/>
        <v>44397</v>
      </c>
      <c r="I270" s="108">
        <f t="shared" si="263"/>
        <v>44397</v>
      </c>
      <c r="J270" s="109">
        <f t="shared" si="270"/>
        <v>21</v>
      </c>
      <c r="K270" s="109">
        <f t="shared" si="254"/>
        <v>12</v>
      </c>
      <c r="L270" s="8">
        <f t="shared" si="271"/>
        <v>1.0232060599999999</v>
      </c>
      <c r="M270" s="110">
        <f t="shared" si="248"/>
        <v>1.0150827899999999</v>
      </c>
      <c r="N270" s="110">
        <f t="shared" si="243"/>
        <v>1.1896940896478714</v>
      </c>
      <c r="O270" s="103">
        <f t="shared" si="247"/>
        <v>1.2173022</v>
      </c>
      <c r="P270" s="103">
        <f t="shared" si="264"/>
        <v>971.05120696999995</v>
      </c>
      <c r="Q270" s="11">
        <f t="shared" si="280"/>
        <v>0</v>
      </c>
      <c r="R270" s="30">
        <f t="shared" si="249"/>
        <v>0</v>
      </c>
      <c r="S270" s="103">
        <f t="shared" si="250"/>
        <v>0</v>
      </c>
      <c r="T270" s="113">
        <f t="shared" si="272"/>
        <v>0.1</v>
      </c>
      <c r="U270" s="111">
        <f t="shared" si="244"/>
        <v>12</v>
      </c>
      <c r="V270" s="111">
        <v>252</v>
      </c>
      <c r="W270" s="110">
        <f t="shared" si="265"/>
        <v>1.0045488950000001</v>
      </c>
      <c r="X270" s="103">
        <f t="shared" si="266"/>
        <v>4.41720998</v>
      </c>
      <c r="Y270" s="103">
        <f t="shared" si="267"/>
        <v>0</v>
      </c>
      <c r="Z270" s="114" t="str">
        <f t="shared" si="278"/>
        <v>A+J=</v>
      </c>
      <c r="AA270" s="108">
        <f t="shared" si="279"/>
        <v>44397</v>
      </c>
      <c r="AB270" s="4"/>
      <c r="AD270" s="190">
        <f>[2]Plan1!$A329</f>
        <v>46746</v>
      </c>
      <c r="AE270" s="129" t="str">
        <f>[2]Plan1!$C329</f>
        <v>Natal</v>
      </c>
      <c r="AG270" s="119">
        <f t="shared" si="256"/>
        <v>99</v>
      </c>
      <c r="AH270" s="121">
        <f t="shared" si="257"/>
        <v>47138</v>
      </c>
      <c r="AI270" s="121">
        <f t="shared" si="273"/>
        <v>47137</v>
      </c>
      <c r="AJ270" s="121">
        <f t="shared" si="274"/>
        <v>47140</v>
      </c>
      <c r="AK270" s="121">
        <f t="shared" si="260"/>
        <v>47169</v>
      </c>
      <c r="AL270" s="119">
        <f t="shared" si="275"/>
        <v>19</v>
      </c>
      <c r="AM270" s="121">
        <f t="shared" si="255"/>
        <v>47142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68"/>
        <v>44385</v>
      </c>
      <c r="B271" s="103">
        <f t="shared" si="261"/>
        <v>977.70475404000001</v>
      </c>
      <c r="C271" s="103">
        <f t="shared" si="276"/>
        <v>797.70759223000005</v>
      </c>
      <c r="D271" s="104">
        <f t="shared" si="269"/>
        <v>1027.211</v>
      </c>
      <c r="E271" s="105">
        <f t="shared" si="245"/>
        <v>1069.289</v>
      </c>
      <c r="F271" s="106">
        <f t="shared" si="246"/>
        <v>44337</v>
      </c>
      <c r="G271" s="107">
        <f t="shared" si="262"/>
        <v>4.0963346381609922E-2</v>
      </c>
      <c r="H271" s="108">
        <f t="shared" si="277"/>
        <v>44397</v>
      </c>
      <c r="I271" s="108">
        <f t="shared" si="263"/>
        <v>44397</v>
      </c>
      <c r="J271" s="109">
        <f t="shared" si="270"/>
        <v>21</v>
      </c>
      <c r="K271" s="109">
        <f t="shared" si="254"/>
        <v>13</v>
      </c>
      <c r="L271" s="8">
        <f t="shared" si="271"/>
        <v>1.0251640399999999</v>
      </c>
      <c r="M271" s="110">
        <f t="shared" si="248"/>
        <v>1.0150827899999999</v>
      </c>
      <c r="N271" s="110">
        <f t="shared" si="243"/>
        <v>1.1896940896478714</v>
      </c>
      <c r="O271" s="103">
        <f t="shared" si="247"/>
        <v>1.2196315900000001</v>
      </c>
      <c r="P271" s="103">
        <f t="shared" si="264"/>
        <v>972.90937905999999</v>
      </c>
      <c r="Q271" s="11">
        <f t="shared" si="280"/>
        <v>0</v>
      </c>
      <c r="R271" s="30">
        <f t="shared" si="249"/>
        <v>0</v>
      </c>
      <c r="S271" s="103">
        <f t="shared" si="250"/>
        <v>0</v>
      </c>
      <c r="T271" s="113">
        <f t="shared" si="272"/>
        <v>0.1</v>
      </c>
      <c r="U271" s="111">
        <f t="shared" si="244"/>
        <v>13</v>
      </c>
      <c r="V271" s="111">
        <v>252</v>
      </c>
      <c r="W271" s="110">
        <f t="shared" si="265"/>
        <v>1.0049289020000001</v>
      </c>
      <c r="X271" s="103">
        <f t="shared" si="266"/>
        <v>4.7953749800000001</v>
      </c>
      <c r="Y271" s="103">
        <f t="shared" si="267"/>
        <v>0</v>
      </c>
      <c r="Z271" s="114" t="str">
        <f t="shared" si="278"/>
        <v>A+J=</v>
      </c>
      <c r="AA271" s="108">
        <f t="shared" si="279"/>
        <v>44397</v>
      </c>
      <c r="AB271" s="4"/>
      <c r="AD271" s="190">
        <f>[2]Plan1!$A330</f>
        <v>46753</v>
      </c>
      <c r="AE271" s="129" t="str">
        <f>[2]Plan1!$C330</f>
        <v>Confraternização Universal</v>
      </c>
      <c r="AG271" s="119">
        <f t="shared" si="256"/>
        <v>100</v>
      </c>
      <c r="AH271" s="121">
        <f t="shared" si="257"/>
        <v>47169</v>
      </c>
      <c r="AI271" s="121">
        <f t="shared" si="273"/>
        <v>47168</v>
      </c>
      <c r="AJ271" s="121">
        <f t="shared" si="274"/>
        <v>47169</v>
      </c>
      <c r="AK271" s="121">
        <f t="shared" si="260"/>
        <v>47197</v>
      </c>
      <c r="AL271" s="119">
        <f t="shared" si="275"/>
        <v>20</v>
      </c>
      <c r="AM271" s="121">
        <f t="shared" si="255"/>
        <v>47171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68"/>
        <v>44386</v>
      </c>
      <c r="B272" s="103">
        <f t="shared" si="261"/>
        <v>979.94622041000002</v>
      </c>
      <c r="C272" s="103">
        <f t="shared" si="276"/>
        <v>797.70759223000005</v>
      </c>
      <c r="D272" s="104">
        <f t="shared" si="269"/>
        <v>1027.211</v>
      </c>
      <c r="E272" s="105">
        <f t="shared" si="245"/>
        <v>1069.289</v>
      </c>
      <c r="F272" s="106">
        <f t="shared" si="246"/>
        <v>44337</v>
      </c>
      <c r="G272" s="107">
        <f t="shared" si="262"/>
        <v>4.0963346381609922E-2</v>
      </c>
      <c r="H272" s="108">
        <f t="shared" si="277"/>
        <v>44397</v>
      </c>
      <c r="I272" s="108">
        <f t="shared" si="263"/>
        <v>44397</v>
      </c>
      <c r="J272" s="109">
        <f t="shared" si="270"/>
        <v>21</v>
      </c>
      <c r="K272" s="109">
        <f t="shared" si="254"/>
        <v>14</v>
      </c>
      <c r="L272" s="8">
        <f t="shared" si="271"/>
        <v>1.0271257600000001</v>
      </c>
      <c r="M272" s="110">
        <f t="shared" si="248"/>
        <v>1.0150827899999999</v>
      </c>
      <c r="N272" s="110">
        <f t="shared" si="243"/>
        <v>1.1896940896478714</v>
      </c>
      <c r="O272" s="103">
        <f t="shared" si="247"/>
        <v>1.22196544</v>
      </c>
      <c r="P272" s="103">
        <f t="shared" si="264"/>
        <v>974.77110892999997</v>
      </c>
      <c r="Q272" s="11">
        <f t="shared" si="280"/>
        <v>0</v>
      </c>
      <c r="R272" s="30">
        <f t="shared" si="249"/>
        <v>0</v>
      </c>
      <c r="S272" s="103">
        <f t="shared" si="250"/>
        <v>0</v>
      </c>
      <c r="T272" s="113">
        <f t="shared" si="272"/>
        <v>0.1</v>
      </c>
      <c r="U272" s="111">
        <f t="shared" si="244"/>
        <v>14</v>
      </c>
      <c r="V272" s="111">
        <v>252</v>
      </c>
      <c r="W272" s="110">
        <f t="shared" si="265"/>
        <v>1.005309053</v>
      </c>
      <c r="X272" s="103">
        <f t="shared" si="266"/>
        <v>5.17511148</v>
      </c>
      <c r="Y272" s="103">
        <f t="shared" si="267"/>
        <v>0</v>
      </c>
      <c r="Z272" s="114" t="str">
        <f t="shared" si="278"/>
        <v>A+J=</v>
      </c>
      <c r="AA272" s="108">
        <f t="shared" si="279"/>
        <v>44397</v>
      </c>
      <c r="AB272" s="4"/>
      <c r="AD272" s="190">
        <f>[2]Plan1!$A331</f>
        <v>46811</v>
      </c>
      <c r="AE272" s="129" t="str">
        <f>[2]Plan1!$C331</f>
        <v>Carnaval</v>
      </c>
      <c r="AG272" s="119">
        <f t="shared" si="256"/>
        <v>101</v>
      </c>
      <c r="AH272" s="121">
        <f t="shared" si="257"/>
        <v>47197</v>
      </c>
      <c r="AI272" s="121">
        <f t="shared" si="273"/>
        <v>47196</v>
      </c>
      <c r="AJ272" s="121">
        <f t="shared" si="274"/>
        <v>47197</v>
      </c>
      <c r="AK272" s="121">
        <f t="shared" si="260"/>
        <v>47228</v>
      </c>
      <c r="AL272" s="119">
        <f t="shared" si="275"/>
        <v>22</v>
      </c>
      <c r="AM272" s="121">
        <f t="shared" si="255"/>
        <v>47199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68"/>
        <v>44387</v>
      </c>
      <c r="B273" s="103">
        <f t="shared" si="261"/>
        <v>982.19282890999989</v>
      </c>
      <c r="C273" s="103">
        <f t="shared" si="276"/>
        <v>797.70759223000005</v>
      </c>
      <c r="D273" s="104">
        <f t="shared" si="269"/>
        <v>1027.211</v>
      </c>
      <c r="E273" s="105">
        <f t="shared" si="245"/>
        <v>1069.289</v>
      </c>
      <c r="F273" s="106">
        <f t="shared" si="246"/>
        <v>44337</v>
      </c>
      <c r="G273" s="107">
        <f t="shared" si="262"/>
        <v>4.0963346381609922E-2</v>
      </c>
      <c r="H273" s="108">
        <f t="shared" si="277"/>
        <v>44397</v>
      </c>
      <c r="I273" s="108">
        <f t="shared" si="263"/>
        <v>44397</v>
      </c>
      <c r="J273" s="109">
        <f t="shared" si="270"/>
        <v>21</v>
      </c>
      <c r="K273" s="109">
        <f t="shared" si="254"/>
        <v>15</v>
      </c>
      <c r="L273" s="8">
        <f t="shared" si="271"/>
        <v>1.0290912400000001</v>
      </c>
      <c r="M273" s="110">
        <f t="shared" si="248"/>
        <v>1.0150827899999999</v>
      </c>
      <c r="N273" s="110">
        <f t="shared" si="243"/>
        <v>1.1896940896478714</v>
      </c>
      <c r="O273" s="103">
        <f t="shared" si="247"/>
        <v>1.22430376</v>
      </c>
      <c r="P273" s="103">
        <f t="shared" si="264"/>
        <v>976.63640453999994</v>
      </c>
      <c r="Q273" s="11">
        <f t="shared" si="280"/>
        <v>0</v>
      </c>
      <c r="R273" s="30">
        <f t="shared" si="249"/>
        <v>0</v>
      </c>
      <c r="S273" s="103">
        <f t="shared" si="250"/>
        <v>0</v>
      </c>
      <c r="T273" s="113">
        <f t="shared" si="272"/>
        <v>0.1</v>
      </c>
      <c r="U273" s="111">
        <f t="shared" si="244"/>
        <v>15</v>
      </c>
      <c r="V273" s="111">
        <v>252</v>
      </c>
      <c r="W273" s="110">
        <f t="shared" si="265"/>
        <v>1.005689348</v>
      </c>
      <c r="X273" s="103">
        <f t="shared" si="266"/>
        <v>5.5564243700000002</v>
      </c>
      <c r="Y273" s="103">
        <f t="shared" si="267"/>
        <v>0</v>
      </c>
      <c r="Z273" s="114" t="str">
        <f t="shared" si="278"/>
        <v>A+J=</v>
      </c>
      <c r="AA273" s="108">
        <f t="shared" si="279"/>
        <v>44397</v>
      </c>
      <c r="AB273" s="4"/>
      <c r="AD273" s="190">
        <f>[2]Plan1!$A332</f>
        <v>46812</v>
      </c>
      <c r="AE273" s="129" t="str">
        <f>[2]Plan1!$C332</f>
        <v>Carnaval</v>
      </c>
      <c r="AG273" s="119">
        <f t="shared" si="256"/>
        <v>102</v>
      </c>
      <c r="AH273" s="121">
        <f t="shared" si="257"/>
        <v>47228</v>
      </c>
      <c r="AI273" s="121">
        <f t="shared" si="273"/>
        <v>47227</v>
      </c>
      <c r="AJ273" s="121">
        <f t="shared" si="274"/>
        <v>47228</v>
      </c>
      <c r="AK273" s="121">
        <f t="shared" si="260"/>
        <v>47259</v>
      </c>
      <c r="AL273" s="119">
        <f t="shared" si="275"/>
        <v>20</v>
      </c>
      <c r="AM273" s="121">
        <f t="shared" si="255"/>
        <v>47232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68"/>
        <v>44388</v>
      </c>
      <c r="B274" s="103">
        <f t="shared" si="261"/>
        <v>982.19282890999989</v>
      </c>
      <c r="C274" s="103">
        <f t="shared" si="276"/>
        <v>797.70759223000005</v>
      </c>
      <c r="D274" s="104">
        <f t="shared" si="269"/>
        <v>1027.211</v>
      </c>
      <c r="E274" s="105">
        <f t="shared" si="245"/>
        <v>1069.289</v>
      </c>
      <c r="F274" s="106">
        <f t="shared" si="246"/>
        <v>44337</v>
      </c>
      <c r="G274" s="107">
        <f t="shared" si="262"/>
        <v>4.0963346381609922E-2</v>
      </c>
      <c r="H274" s="108">
        <f t="shared" si="277"/>
        <v>44397</v>
      </c>
      <c r="I274" s="108">
        <f t="shared" si="263"/>
        <v>44397</v>
      </c>
      <c r="J274" s="109">
        <f t="shared" si="270"/>
        <v>21</v>
      </c>
      <c r="K274" s="109">
        <f t="shared" si="254"/>
        <v>15</v>
      </c>
      <c r="L274" s="8">
        <f t="shared" si="271"/>
        <v>1.0290912400000001</v>
      </c>
      <c r="M274" s="110">
        <f t="shared" si="248"/>
        <v>1.0150827899999999</v>
      </c>
      <c r="N274" s="110">
        <f t="shared" si="243"/>
        <v>1.1896940896478714</v>
      </c>
      <c r="O274" s="103">
        <f t="shared" si="247"/>
        <v>1.22430376</v>
      </c>
      <c r="P274" s="103">
        <f t="shared" si="264"/>
        <v>976.63640453999994</v>
      </c>
      <c r="Q274" s="11">
        <f t="shared" si="280"/>
        <v>0</v>
      </c>
      <c r="R274" s="30">
        <f t="shared" si="249"/>
        <v>0</v>
      </c>
      <c r="S274" s="103">
        <f t="shared" si="250"/>
        <v>0</v>
      </c>
      <c r="T274" s="113">
        <f t="shared" si="272"/>
        <v>0.1</v>
      </c>
      <c r="U274" s="111">
        <f t="shared" si="244"/>
        <v>15</v>
      </c>
      <c r="V274" s="111">
        <v>252</v>
      </c>
      <c r="W274" s="110">
        <f t="shared" si="265"/>
        <v>1.005689348</v>
      </c>
      <c r="X274" s="103">
        <f t="shared" si="266"/>
        <v>5.5564243700000002</v>
      </c>
      <c r="Y274" s="103">
        <f t="shared" si="267"/>
        <v>0</v>
      </c>
      <c r="Z274" s="114" t="str">
        <f t="shared" si="278"/>
        <v>A+J=</v>
      </c>
      <c r="AA274" s="108">
        <f t="shared" si="279"/>
        <v>44397</v>
      </c>
      <c r="AB274" s="4"/>
      <c r="AD274" s="190">
        <f>[2]Plan1!$A333</f>
        <v>46857</v>
      </c>
      <c r="AE274" s="129" t="str">
        <f>[2]Plan1!$C333</f>
        <v>Paixão de Cristo</v>
      </c>
      <c r="AG274" s="119">
        <f t="shared" si="256"/>
        <v>103</v>
      </c>
      <c r="AH274" s="121">
        <f t="shared" si="257"/>
        <v>47258</v>
      </c>
      <c r="AI274" s="121">
        <f t="shared" si="273"/>
        <v>47256</v>
      </c>
      <c r="AJ274" s="121">
        <f t="shared" si="274"/>
        <v>47259</v>
      </c>
      <c r="AK274" s="121">
        <f t="shared" si="260"/>
        <v>47289</v>
      </c>
      <c r="AL274" s="119">
        <f t="shared" si="275"/>
        <v>21</v>
      </c>
      <c r="AM274" s="121">
        <f t="shared" si="255"/>
        <v>47261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68"/>
        <v>44389</v>
      </c>
      <c r="B275" s="103">
        <f t="shared" si="261"/>
        <v>982.19282890999989</v>
      </c>
      <c r="C275" s="103">
        <f t="shared" si="276"/>
        <v>797.70759223000005</v>
      </c>
      <c r="D275" s="104">
        <f t="shared" si="269"/>
        <v>1027.211</v>
      </c>
      <c r="E275" s="105">
        <f t="shared" si="245"/>
        <v>1069.289</v>
      </c>
      <c r="F275" s="106">
        <f t="shared" si="246"/>
        <v>44337</v>
      </c>
      <c r="G275" s="107">
        <f t="shared" si="262"/>
        <v>4.0963346381609922E-2</v>
      </c>
      <c r="H275" s="108">
        <f t="shared" si="277"/>
        <v>44397</v>
      </c>
      <c r="I275" s="108">
        <f t="shared" si="263"/>
        <v>44397</v>
      </c>
      <c r="J275" s="109">
        <f t="shared" si="270"/>
        <v>21</v>
      </c>
      <c r="K275" s="109">
        <f t="shared" si="254"/>
        <v>15</v>
      </c>
      <c r="L275" s="8">
        <f t="shared" si="271"/>
        <v>1.0290912400000001</v>
      </c>
      <c r="M275" s="110">
        <f t="shared" si="248"/>
        <v>1.0150827899999999</v>
      </c>
      <c r="N275" s="110">
        <f t="shared" si="243"/>
        <v>1.1896940896478714</v>
      </c>
      <c r="O275" s="103">
        <f t="shared" si="247"/>
        <v>1.22430376</v>
      </c>
      <c r="P275" s="103">
        <f t="shared" si="264"/>
        <v>976.63640453999994</v>
      </c>
      <c r="Q275" s="11">
        <f t="shared" si="280"/>
        <v>0</v>
      </c>
      <c r="R275" s="30">
        <f t="shared" si="249"/>
        <v>0</v>
      </c>
      <c r="S275" s="103">
        <f t="shared" si="250"/>
        <v>0</v>
      </c>
      <c r="T275" s="113">
        <f t="shared" si="272"/>
        <v>0.1</v>
      </c>
      <c r="U275" s="111">
        <f t="shared" si="244"/>
        <v>15</v>
      </c>
      <c r="V275" s="111">
        <v>252</v>
      </c>
      <c r="W275" s="110">
        <f t="shared" si="265"/>
        <v>1.005689348</v>
      </c>
      <c r="X275" s="103">
        <f t="shared" si="266"/>
        <v>5.5564243700000002</v>
      </c>
      <c r="Y275" s="103">
        <f t="shared" si="267"/>
        <v>0</v>
      </c>
      <c r="Z275" s="114" t="str">
        <f t="shared" si="278"/>
        <v>A+J=</v>
      </c>
      <c r="AA275" s="108">
        <f t="shared" si="279"/>
        <v>44397</v>
      </c>
      <c r="AB275" s="4"/>
      <c r="AD275" s="190">
        <f>[2]Plan1!$A334</f>
        <v>46864</v>
      </c>
      <c r="AE275" s="129" t="str">
        <f>[2]Plan1!$C334</f>
        <v>Tiradentes</v>
      </c>
      <c r="AG275" s="119">
        <f t="shared" si="256"/>
        <v>104</v>
      </c>
      <c r="AH275" s="121">
        <f t="shared" si="257"/>
        <v>47289</v>
      </c>
      <c r="AI275" s="121">
        <f t="shared" si="273"/>
        <v>47288</v>
      </c>
      <c r="AJ275" s="121">
        <f t="shared" si="274"/>
        <v>47289</v>
      </c>
      <c r="AK275" s="121">
        <f t="shared" si="260"/>
        <v>47319</v>
      </c>
      <c r="AL275" s="119">
        <f t="shared" si="275"/>
        <v>22</v>
      </c>
      <c r="AM275" s="121">
        <f t="shared" si="255"/>
        <v>47291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68"/>
        <v>44390</v>
      </c>
      <c r="B276" s="103">
        <f t="shared" si="261"/>
        <v>984.44458445000009</v>
      </c>
      <c r="C276" s="103">
        <f t="shared" si="276"/>
        <v>797.70759223000005</v>
      </c>
      <c r="D276" s="104">
        <f t="shared" si="269"/>
        <v>1027.211</v>
      </c>
      <c r="E276" s="105">
        <f t="shared" si="245"/>
        <v>1069.289</v>
      </c>
      <c r="F276" s="106">
        <f t="shared" si="246"/>
        <v>44337</v>
      </c>
      <c r="G276" s="107">
        <f t="shared" si="262"/>
        <v>4.0963346381609922E-2</v>
      </c>
      <c r="H276" s="108">
        <f t="shared" si="277"/>
        <v>44397</v>
      </c>
      <c r="I276" s="108">
        <f t="shared" si="263"/>
        <v>44397</v>
      </c>
      <c r="J276" s="109">
        <f t="shared" si="270"/>
        <v>21</v>
      </c>
      <c r="K276" s="109">
        <f t="shared" si="254"/>
        <v>16</v>
      </c>
      <c r="L276" s="8">
        <f t="shared" si="271"/>
        <v>1.0310604800000001</v>
      </c>
      <c r="M276" s="110">
        <f t="shared" si="248"/>
        <v>1.0150827899999999</v>
      </c>
      <c r="N276" s="110">
        <f t="shared" si="243"/>
        <v>1.1896940896478714</v>
      </c>
      <c r="O276" s="103">
        <f t="shared" si="247"/>
        <v>1.2266465499999999</v>
      </c>
      <c r="P276" s="103">
        <f t="shared" si="264"/>
        <v>978.50526591000005</v>
      </c>
      <c r="Q276" s="11">
        <f t="shared" si="280"/>
        <v>0</v>
      </c>
      <c r="R276" s="30">
        <f t="shared" si="249"/>
        <v>0</v>
      </c>
      <c r="S276" s="103">
        <f t="shared" si="250"/>
        <v>0</v>
      </c>
      <c r="T276" s="113">
        <f t="shared" si="272"/>
        <v>0.1</v>
      </c>
      <c r="U276" s="111">
        <f t="shared" si="244"/>
        <v>16</v>
      </c>
      <c r="V276" s="111">
        <v>252</v>
      </c>
      <c r="W276" s="110">
        <f t="shared" si="265"/>
        <v>1.0060697869999999</v>
      </c>
      <c r="X276" s="103">
        <f t="shared" si="266"/>
        <v>5.9393185400000004</v>
      </c>
      <c r="Y276" s="103">
        <f t="shared" si="267"/>
        <v>0</v>
      </c>
      <c r="Z276" s="114" t="str">
        <f t="shared" si="278"/>
        <v>A+J=</v>
      </c>
      <c r="AA276" s="108">
        <f t="shared" si="279"/>
        <v>44397</v>
      </c>
      <c r="AB276" s="4"/>
      <c r="AD276" s="190">
        <f>[2]Plan1!$A335</f>
        <v>46874</v>
      </c>
      <c r="AE276" s="129" t="str">
        <f>[2]Plan1!$C335</f>
        <v>Dia do Trabalho</v>
      </c>
      <c r="AG276" s="119">
        <f t="shared" si="256"/>
        <v>105</v>
      </c>
      <c r="AH276" s="121">
        <f t="shared" si="257"/>
        <v>47319</v>
      </c>
      <c r="AI276" s="121">
        <f t="shared" si="273"/>
        <v>47318</v>
      </c>
      <c r="AJ276" s="121">
        <f t="shared" si="274"/>
        <v>47319</v>
      </c>
      <c r="AK276" s="121">
        <f t="shared" si="260"/>
        <v>47350</v>
      </c>
      <c r="AL276" s="119">
        <f t="shared" si="275"/>
        <v>21</v>
      </c>
      <c r="AM276" s="121">
        <f t="shared" si="255"/>
        <v>47323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68"/>
        <v>44391</v>
      </c>
      <c r="B277" s="103">
        <f t="shared" si="261"/>
        <v>986.70150794999995</v>
      </c>
      <c r="C277" s="103">
        <f t="shared" si="276"/>
        <v>797.70759223000005</v>
      </c>
      <c r="D277" s="104">
        <f t="shared" si="269"/>
        <v>1027.211</v>
      </c>
      <c r="E277" s="105">
        <f t="shared" si="245"/>
        <v>1069.289</v>
      </c>
      <c r="F277" s="106">
        <f t="shared" si="246"/>
        <v>44337</v>
      </c>
      <c r="G277" s="107">
        <f t="shared" si="262"/>
        <v>4.0963346381609922E-2</v>
      </c>
      <c r="H277" s="108">
        <f t="shared" si="277"/>
        <v>44397</v>
      </c>
      <c r="I277" s="108">
        <f t="shared" si="263"/>
        <v>44397</v>
      </c>
      <c r="J277" s="109">
        <f t="shared" si="270"/>
        <v>21</v>
      </c>
      <c r="K277" s="109">
        <f t="shared" si="254"/>
        <v>17</v>
      </c>
      <c r="L277" s="8">
        <f t="shared" si="271"/>
        <v>1.03303349</v>
      </c>
      <c r="M277" s="110">
        <f t="shared" si="248"/>
        <v>1.0150827899999999</v>
      </c>
      <c r="N277" s="110">
        <f t="shared" si="243"/>
        <v>1.1896940896478714</v>
      </c>
      <c r="O277" s="103">
        <f t="shared" si="247"/>
        <v>1.2289938300000001</v>
      </c>
      <c r="P277" s="103">
        <f t="shared" si="264"/>
        <v>980.37770898999997</v>
      </c>
      <c r="Q277" s="11">
        <f t="shared" si="280"/>
        <v>0</v>
      </c>
      <c r="R277" s="30">
        <f t="shared" si="249"/>
        <v>0</v>
      </c>
      <c r="S277" s="103">
        <f t="shared" si="250"/>
        <v>0</v>
      </c>
      <c r="T277" s="113">
        <f t="shared" si="272"/>
        <v>0.1</v>
      </c>
      <c r="U277" s="111">
        <f t="shared" si="244"/>
        <v>17</v>
      </c>
      <c r="V277" s="111">
        <v>252</v>
      </c>
      <c r="W277" s="110">
        <f t="shared" si="265"/>
        <v>1.00645037</v>
      </c>
      <c r="X277" s="103">
        <f t="shared" si="266"/>
        <v>6.3237989600000004</v>
      </c>
      <c r="Y277" s="103">
        <f t="shared" si="267"/>
        <v>0</v>
      </c>
      <c r="Z277" s="114" t="str">
        <f t="shared" si="278"/>
        <v>A+J=</v>
      </c>
      <c r="AA277" s="108">
        <f t="shared" si="279"/>
        <v>44397</v>
      </c>
      <c r="AB277" s="4"/>
      <c r="AD277" s="190">
        <f>[2]Plan1!$A336</f>
        <v>46919</v>
      </c>
      <c r="AE277" s="129" t="str">
        <f>[2]Plan1!$C336</f>
        <v>Corpus Christi</v>
      </c>
      <c r="AG277" s="119">
        <f t="shared" si="256"/>
        <v>106</v>
      </c>
      <c r="AH277" s="121">
        <f t="shared" si="257"/>
        <v>47350</v>
      </c>
      <c r="AI277" s="121">
        <f t="shared" si="273"/>
        <v>47347</v>
      </c>
      <c r="AJ277" s="121">
        <f t="shared" si="274"/>
        <v>47350</v>
      </c>
      <c r="AK277" s="121">
        <f t="shared" si="260"/>
        <v>47381</v>
      </c>
      <c r="AL277" s="119">
        <f t="shared" si="275"/>
        <v>22</v>
      </c>
      <c r="AM277" s="121">
        <f t="shared" si="255"/>
        <v>47352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68"/>
        <v>44392</v>
      </c>
      <c r="B278" s="103">
        <f t="shared" si="261"/>
        <v>988.96360332000006</v>
      </c>
      <c r="C278" s="103">
        <f t="shared" si="276"/>
        <v>797.70759223000005</v>
      </c>
      <c r="D278" s="104">
        <f t="shared" si="269"/>
        <v>1027.211</v>
      </c>
      <c r="E278" s="105">
        <f t="shared" si="245"/>
        <v>1069.289</v>
      </c>
      <c r="F278" s="106">
        <f t="shared" si="246"/>
        <v>44337</v>
      </c>
      <c r="G278" s="107">
        <f t="shared" si="262"/>
        <v>4.0963346381609922E-2</v>
      </c>
      <c r="H278" s="108">
        <f t="shared" si="277"/>
        <v>44397</v>
      </c>
      <c r="I278" s="108">
        <f t="shared" si="263"/>
        <v>44397</v>
      </c>
      <c r="J278" s="109">
        <f t="shared" si="270"/>
        <v>21</v>
      </c>
      <c r="K278" s="109">
        <f t="shared" si="254"/>
        <v>18</v>
      </c>
      <c r="L278" s="8">
        <f t="shared" si="271"/>
        <v>1.0350102699999999</v>
      </c>
      <c r="M278" s="110">
        <f t="shared" si="248"/>
        <v>1.0150827899999999</v>
      </c>
      <c r="N278" s="110">
        <f t="shared" si="243"/>
        <v>1.1896940896478714</v>
      </c>
      <c r="O278" s="103">
        <f t="shared" si="247"/>
        <v>1.2313456</v>
      </c>
      <c r="P278" s="103">
        <f t="shared" si="264"/>
        <v>982.25373377000005</v>
      </c>
      <c r="Q278" s="11">
        <f t="shared" si="280"/>
        <v>0</v>
      </c>
      <c r="R278" s="30">
        <f t="shared" si="249"/>
        <v>0</v>
      </c>
      <c r="S278" s="103">
        <f t="shared" si="250"/>
        <v>0</v>
      </c>
      <c r="T278" s="113">
        <f t="shared" si="272"/>
        <v>0.1</v>
      </c>
      <c r="U278" s="111">
        <f t="shared" si="244"/>
        <v>18</v>
      </c>
      <c r="V278" s="111">
        <v>252</v>
      </c>
      <c r="W278" s="110">
        <f t="shared" si="265"/>
        <v>1.006831096</v>
      </c>
      <c r="X278" s="103">
        <f t="shared" si="266"/>
        <v>6.7098695499999996</v>
      </c>
      <c r="Y278" s="103">
        <f t="shared" si="267"/>
        <v>0</v>
      </c>
      <c r="Z278" s="114" t="str">
        <f t="shared" si="278"/>
        <v>A+J=</v>
      </c>
      <c r="AA278" s="108">
        <f t="shared" si="279"/>
        <v>44397</v>
      </c>
      <c r="AB278" s="4"/>
      <c r="AD278" s="190">
        <f>[2]Plan1!$A337</f>
        <v>47003</v>
      </c>
      <c r="AE278" s="129" t="str">
        <f>[2]Plan1!$C337</f>
        <v>Independência do Brasil</v>
      </c>
      <c r="AG278" s="119">
        <f t="shared" si="256"/>
        <v>107</v>
      </c>
      <c r="AH278" s="121">
        <f t="shared" si="257"/>
        <v>47381</v>
      </c>
      <c r="AI278" s="121">
        <f t="shared" si="273"/>
        <v>47380</v>
      </c>
      <c r="AJ278" s="121">
        <f t="shared" si="274"/>
        <v>47381</v>
      </c>
      <c r="AK278" s="121">
        <f t="shared" si="260"/>
        <v>47413</v>
      </c>
      <c r="AL278" s="119">
        <f t="shared" si="275"/>
        <v>21</v>
      </c>
      <c r="AM278" s="121">
        <f t="shared" si="255"/>
        <v>47385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68"/>
        <v>44393</v>
      </c>
      <c r="B279" s="103">
        <f t="shared" si="261"/>
        <v>991.23087743999997</v>
      </c>
      <c r="C279" s="103">
        <f t="shared" si="276"/>
        <v>797.70759223000005</v>
      </c>
      <c r="D279" s="104">
        <f t="shared" si="269"/>
        <v>1027.211</v>
      </c>
      <c r="E279" s="105">
        <f t="shared" si="245"/>
        <v>1069.289</v>
      </c>
      <c r="F279" s="106">
        <f t="shared" si="246"/>
        <v>44337</v>
      </c>
      <c r="G279" s="107">
        <f t="shared" si="262"/>
        <v>4.0963346381609922E-2</v>
      </c>
      <c r="H279" s="108">
        <f t="shared" si="277"/>
        <v>44397</v>
      </c>
      <c r="I279" s="108">
        <f t="shared" si="263"/>
        <v>44397</v>
      </c>
      <c r="J279" s="109">
        <f t="shared" si="270"/>
        <v>21</v>
      </c>
      <c r="K279" s="109">
        <f t="shared" si="254"/>
        <v>19</v>
      </c>
      <c r="L279" s="8">
        <f t="shared" si="271"/>
        <v>1.0369908299999999</v>
      </c>
      <c r="M279" s="110">
        <f t="shared" si="248"/>
        <v>1.0150827899999999</v>
      </c>
      <c r="N279" s="110">
        <f t="shared" si="243"/>
        <v>1.1896940896478714</v>
      </c>
      <c r="O279" s="103">
        <f t="shared" si="247"/>
        <v>1.23370186</v>
      </c>
      <c r="P279" s="103">
        <f t="shared" si="264"/>
        <v>984.13334026999996</v>
      </c>
      <c r="Q279" s="11">
        <f t="shared" si="280"/>
        <v>0</v>
      </c>
      <c r="R279" s="30">
        <f t="shared" si="249"/>
        <v>0</v>
      </c>
      <c r="S279" s="103">
        <f t="shared" si="250"/>
        <v>0</v>
      </c>
      <c r="T279" s="113">
        <f t="shared" si="272"/>
        <v>0.1</v>
      </c>
      <c r="U279" s="111">
        <f t="shared" si="244"/>
        <v>19</v>
      </c>
      <c r="V279" s="111">
        <v>252</v>
      </c>
      <c r="W279" s="110">
        <f t="shared" si="265"/>
        <v>1.0072119669999999</v>
      </c>
      <c r="X279" s="103">
        <f t="shared" si="266"/>
        <v>7.0975371699999998</v>
      </c>
      <c r="Y279" s="103">
        <f t="shared" si="267"/>
        <v>0</v>
      </c>
      <c r="Z279" s="114" t="str">
        <f t="shared" si="278"/>
        <v>A+J=</v>
      </c>
      <c r="AA279" s="108">
        <f t="shared" si="279"/>
        <v>44397</v>
      </c>
      <c r="AB279" s="4"/>
      <c r="AD279" s="190">
        <f>[2]Plan1!$A338</f>
        <v>47038</v>
      </c>
      <c r="AE279" s="129" t="str">
        <f>[2]Plan1!$C338</f>
        <v>Nossa Sr.a Aparecida - Padroeira do Brasil</v>
      </c>
      <c r="AG279" s="119">
        <f t="shared" si="256"/>
        <v>108</v>
      </c>
      <c r="AH279" s="121">
        <f t="shared" si="257"/>
        <v>47411</v>
      </c>
      <c r="AI279" s="121">
        <f t="shared" si="273"/>
        <v>47410</v>
      </c>
      <c r="AJ279" s="121">
        <f t="shared" si="274"/>
        <v>47413</v>
      </c>
      <c r="AK279" s="121">
        <f t="shared" si="260"/>
        <v>47443</v>
      </c>
      <c r="AL279" s="119">
        <f t="shared" si="275"/>
        <v>19</v>
      </c>
      <c r="AM279" s="121">
        <f t="shared" si="255"/>
        <v>47415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68"/>
        <v>44394</v>
      </c>
      <c r="B280" s="103">
        <f t="shared" si="261"/>
        <v>993.50335831999996</v>
      </c>
      <c r="C280" s="103">
        <f t="shared" si="276"/>
        <v>797.70759223000005</v>
      </c>
      <c r="D280" s="104">
        <f t="shared" si="269"/>
        <v>1027.211</v>
      </c>
      <c r="E280" s="105">
        <f t="shared" si="245"/>
        <v>1069.289</v>
      </c>
      <c r="F280" s="106">
        <f t="shared" si="246"/>
        <v>44337</v>
      </c>
      <c r="G280" s="107">
        <f t="shared" si="262"/>
        <v>4.0963346381609922E-2</v>
      </c>
      <c r="H280" s="108">
        <f t="shared" si="277"/>
        <v>44397</v>
      </c>
      <c r="I280" s="108">
        <f t="shared" si="263"/>
        <v>44397</v>
      </c>
      <c r="J280" s="109">
        <f t="shared" si="270"/>
        <v>21</v>
      </c>
      <c r="K280" s="109">
        <f t="shared" si="254"/>
        <v>20</v>
      </c>
      <c r="L280" s="8">
        <f t="shared" si="271"/>
        <v>1.0389751899999999</v>
      </c>
      <c r="M280" s="110">
        <f t="shared" si="248"/>
        <v>1.0150827899999999</v>
      </c>
      <c r="N280" s="110">
        <f t="shared" si="243"/>
        <v>1.1896940896478714</v>
      </c>
      <c r="O280" s="103">
        <f t="shared" si="247"/>
        <v>1.2360626400000001</v>
      </c>
      <c r="P280" s="103">
        <f t="shared" si="264"/>
        <v>986.01655239000002</v>
      </c>
      <c r="Q280" s="11">
        <f t="shared" si="280"/>
        <v>0</v>
      </c>
      <c r="R280" s="30">
        <f t="shared" si="249"/>
        <v>0</v>
      </c>
      <c r="S280" s="103">
        <f t="shared" si="250"/>
        <v>0</v>
      </c>
      <c r="T280" s="113">
        <f t="shared" si="272"/>
        <v>0.1</v>
      </c>
      <c r="U280" s="111">
        <f t="shared" si="244"/>
        <v>20</v>
      </c>
      <c r="V280" s="111">
        <v>252</v>
      </c>
      <c r="W280" s="110">
        <f t="shared" si="265"/>
        <v>1.007592982</v>
      </c>
      <c r="X280" s="103">
        <f t="shared" si="266"/>
        <v>7.4868059300000001</v>
      </c>
      <c r="Y280" s="103">
        <f t="shared" si="267"/>
        <v>0</v>
      </c>
      <c r="Z280" s="114" t="str">
        <f t="shared" si="278"/>
        <v>A+J=</v>
      </c>
      <c r="AA280" s="108">
        <f t="shared" si="279"/>
        <v>44397</v>
      </c>
      <c r="AB280" s="4"/>
      <c r="AD280" s="190">
        <f>[2]Plan1!$A339</f>
        <v>47059</v>
      </c>
      <c r="AE280" s="129" t="str">
        <f>[2]Plan1!$C339</f>
        <v>Finados</v>
      </c>
      <c r="AG280" s="119">
        <f t="shared" si="256"/>
        <v>109</v>
      </c>
      <c r="AH280" s="121">
        <f t="shared" si="257"/>
        <v>47442</v>
      </c>
      <c r="AI280" s="121">
        <f t="shared" si="273"/>
        <v>47441</v>
      </c>
      <c r="AJ280" s="121">
        <f t="shared" si="274"/>
        <v>47443</v>
      </c>
      <c r="AK280" s="121"/>
      <c r="AL280" s="119"/>
      <c r="AM280" s="121">
        <f t="shared" si="255"/>
        <v>47445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68"/>
        <v>44395</v>
      </c>
      <c r="B281" s="103">
        <f t="shared" si="261"/>
        <v>993.50335831999996</v>
      </c>
      <c r="C281" s="103">
        <f t="shared" si="276"/>
        <v>797.70759223000005</v>
      </c>
      <c r="D281" s="104">
        <f t="shared" si="269"/>
        <v>1027.211</v>
      </c>
      <c r="E281" s="105">
        <f t="shared" si="245"/>
        <v>1069.289</v>
      </c>
      <c r="F281" s="106">
        <f t="shared" si="246"/>
        <v>44337</v>
      </c>
      <c r="G281" s="107">
        <f t="shared" si="262"/>
        <v>4.0963346381609922E-2</v>
      </c>
      <c r="H281" s="108">
        <f t="shared" si="277"/>
        <v>44397</v>
      </c>
      <c r="I281" s="108">
        <f t="shared" si="263"/>
        <v>44397</v>
      </c>
      <c r="J281" s="109">
        <f t="shared" si="270"/>
        <v>21</v>
      </c>
      <c r="K281" s="109">
        <f t="shared" si="254"/>
        <v>20</v>
      </c>
      <c r="L281" s="8">
        <f t="shared" si="271"/>
        <v>1.0389751899999999</v>
      </c>
      <c r="M281" s="110">
        <f t="shared" si="248"/>
        <v>1.0150827899999999</v>
      </c>
      <c r="N281" s="110">
        <f t="shared" si="243"/>
        <v>1.1896940896478714</v>
      </c>
      <c r="O281" s="103">
        <f t="shared" si="247"/>
        <v>1.2360626400000001</v>
      </c>
      <c r="P281" s="103">
        <f t="shared" si="264"/>
        <v>986.01655239000002</v>
      </c>
      <c r="Q281" s="11">
        <f t="shared" si="280"/>
        <v>0</v>
      </c>
      <c r="R281" s="30">
        <f t="shared" si="249"/>
        <v>0</v>
      </c>
      <c r="S281" s="103">
        <f t="shared" si="250"/>
        <v>0</v>
      </c>
      <c r="T281" s="113">
        <f t="shared" si="272"/>
        <v>0.1</v>
      </c>
      <c r="U281" s="111">
        <f t="shared" si="244"/>
        <v>20</v>
      </c>
      <c r="V281" s="111">
        <v>252</v>
      </c>
      <c r="W281" s="110">
        <f t="shared" si="265"/>
        <v>1.007592982</v>
      </c>
      <c r="X281" s="103">
        <f t="shared" si="266"/>
        <v>7.4868059300000001</v>
      </c>
      <c r="Y281" s="103">
        <f t="shared" si="267"/>
        <v>0</v>
      </c>
      <c r="Z281" s="114" t="str">
        <f t="shared" si="278"/>
        <v>A+J=</v>
      </c>
      <c r="AA281" s="108">
        <f t="shared" si="279"/>
        <v>44397</v>
      </c>
      <c r="AB281" s="4"/>
      <c r="AD281" s="190">
        <f>[2]Plan1!$A340</f>
        <v>47072</v>
      </c>
      <c r="AE281" s="129" t="str">
        <f>[2]Plan1!$C340</f>
        <v>Proclamação da República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68"/>
        <v>44396</v>
      </c>
      <c r="B282" s="103">
        <f t="shared" si="261"/>
        <v>993.50335831999996</v>
      </c>
      <c r="C282" s="103">
        <f t="shared" si="276"/>
        <v>797.70759223000005</v>
      </c>
      <c r="D282" s="104">
        <f t="shared" si="269"/>
        <v>1027.211</v>
      </c>
      <c r="E282" s="105">
        <f t="shared" si="245"/>
        <v>1069.289</v>
      </c>
      <c r="F282" s="106">
        <f t="shared" si="246"/>
        <v>44337</v>
      </c>
      <c r="G282" s="107">
        <f t="shared" si="262"/>
        <v>4.0963346381609922E-2</v>
      </c>
      <c r="H282" s="108">
        <f t="shared" si="277"/>
        <v>44397</v>
      </c>
      <c r="I282" s="108">
        <f t="shared" si="263"/>
        <v>44397</v>
      </c>
      <c r="J282" s="109">
        <f t="shared" si="270"/>
        <v>21</v>
      </c>
      <c r="K282" s="109">
        <f t="shared" si="254"/>
        <v>20</v>
      </c>
      <c r="L282" s="8">
        <f t="shared" si="271"/>
        <v>1.0389751899999999</v>
      </c>
      <c r="M282" s="110">
        <f t="shared" si="248"/>
        <v>1.0150827899999999</v>
      </c>
      <c r="N282" s="110">
        <f t="shared" si="243"/>
        <v>1.1896940896478714</v>
      </c>
      <c r="O282" s="103">
        <f t="shared" si="247"/>
        <v>1.2360626400000001</v>
      </c>
      <c r="P282" s="103">
        <f t="shared" si="264"/>
        <v>986.01655239000002</v>
      </c>
      <c r="Q282" s="11">
        <f t="shared" si="280"/>
        <v>0</v>
      </c>
      <c r="R282" s="30">
        <f t="shared" si="249"/>
        <v>0</v>
      </c>
      <c r="S282" s="103">
        <f t="shared" si="250"/>
        <v>0</v>
      </c>
      <c r="T282" s="113">
        <f t="shared" si="272"/>
        <v>0.1</v>
      </c>
      <c r="U282" s="111">
        <f t="shared" si="244"/>
        <v>20</v>
      </c>
      <c r="V282" s="111">
        <v>252</v>
      </c>
      <c r="W282" s="110">
        <f t="shared" si="265"/>
        <v>1.007592982</v>
      </c>
      <c r="X282" s="103">
        <f t="shared" si="266"/>
        <v>7.4868059300000001</v>
      </c>
      <c r="Y282" s="103">
        <f t="shared" si="267"/>
        <v>0</v>
      </c>
      <c r="Z282" s="114" t="str">
        <f t="shared" si="278"/>
        <v>A+J=</v>
      </c>
      <c r="AA282" s="108">
        <f t="shared" si="279"/>
        <v>44397</v>
      </c>
      <c r="AB282" s="4"/>
      <c r="AD282" s="190">
        <f>[2]Plan1!$A341</f>
        <v>47077</v>
      </c>
      <c r="AE282" s="129" t="str">
        <f>[2]Plan1!$C341</f>
        <v>Dia Nacional de Zumbi e da Consciência Negra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68"/>
        <v>44397</v>
      </c>
      <c r="B283" s="103">
        <f t="shared" si="261"/>
        <v>995.7810419000001</v>
      </c>
      <c r="C283" s="103">
        <f t="shared" si="276"/>
        <v>797.70759223000005</v>
      </c>
      <c r="D283" s="104">
        <f t="shared" si="269"/>
        <v>1027.211</v>
      </c>
      <c r="E283" s="105">
        <f t="shared" si="245"/>
        <v>1069.289</v>
      </c>
      <c r="F283" s="106">
        <f t="shared" si="246"/>
        <v>44337</v>
      </c>
      <c r="G283" s="107">
        <f t="shared" si="262"/>
        <v>4.0963346381609922E-2</v>
      </c>
      <c r="H283" s="108">
        <f t="shared" si="277"/>
        <v>44428</v>
      </c>
      <c r="I283" s="108">
        <f t="shared" si="263"/>
        <v>44397</v>
      </c>
      <c r="J283" s="109">
        <f t="shared" si="270"/>
        <v>21</v>
      </c>
      <c r="K283" s="109">
        <f t="shared" si="254"/>
        <v>21</v>
      </c>
      <c r="L283" s="8">
        <f t="shared" si="271"/>
        <v>1.04096334</v>
      </c>
      <c r="M283" s="110">
        <f t="shared" si="248"/>
        <v>1.0150827899999999</v>
      </c>
      <c r="N283" s="110">
        <f t="shared" si="243"/>
        <v>1.1896940896478714</v>
      </c>
      <c r="O283" s="103">
        <f t="shared" si="247"/>
        <v>1.2384279300000001</v>
      </c>
      <c r="P283" s="103">
        <f t="shared" si="264"/>
        <v>987.90336219000005</v>
      </c>
      <c r="Q283" s="11">
        <f t="shared" si="280"/>
        <v>9</v>
      </c>
      <c r="R283" s="30">
        <f t="shared" si="249"/>
        <v>2.0625784778006556E-2</v>
      </c>
      <c r="S283" s="103">
        <f t="shared" si="250"/>
        <v>20.37628213</v>
      </c>
      <c r="T283" s="113">
        <f t="shared" si="272"/>
        <v>0.1</v>
      </c>
      <c r="U283" s="111">
        <f t="shared" si="244"/>
        <v>21</v>
      </c>
      <c r="V283" s="111">
        <v>252</v>
      </c>
      <c r="W283" s="110">
        <f t="shared" si="265"/>
        <v>1.00797414</v>
      </c>
      <c r="X283" s="103">
        <f t="shared" si="266"/>
        <v>7.8776797099999998</v>
      </c>
      <c r="Y283" s="103">
        <f t="shared" si="267"/>
        <v>28.253961839999999</v>
      </c>
      <c r="Z283" s="114" t="str">
        <f t="shared" si="278"/>
        <v>A+J=</v>
      </c>
      <c r="AA283" s="108">
        <f t="shared" si="279"/>
        <v>44397</v>
      </c>
      <c r="AB283" s="4"/>
      <c r="AD283" s="190">
        <f>[2]Plan1!$A342</f>
        <v>47112</v>
      </c>
      <c r="AE283" s="129" t="str">
        <f>[2]Plan1!$C342</f>
        <v>Natal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68"/>
        <v>44398</v>
      </c>
      <c r="B284" s="103">
        <f t="shared" si="261"/>
        <v>968.14595243999997</v>
      </c>
      <c r="C284" s="103">
        <f t="shared" si="276"/>
        <v>781.25424711999995</v>
      </c>
      <c r="D284" s="104">
        <f t="shared" si="269"/>
        <v>1069.289</v>
      </c>
      <c r="E284" s="105">
        <f t="shared" si="245"/>
        <v>1075.7329999999999</v>
      </c>
      <c r="F284" s="106">
        <f t="shared" si="246"/>
        <v>44367</v>
      </c>
      <c r="G284" s="107">
        <f t="shared" si="262"/>
        <v>6.0264343877098892E-3</v>
      </c>
      <c r="H284" s="108">
        <f t="shared" si="277"/>
        <v>44428</v>
      </c>
      <c r="I284" s="108">
        <f t="shared" si="263"/>
        <v>44428</v>
      </c>
      <c r="J284" s="109">
        <f t="shared" si="270"/>
        <v>23</v>
      </c>
      <c r="K284" s="109">
        <f t="shared" si="254"/>
        <v>1</v>
      </c>
      <c r="L284" s="8">
        <f t="shared" si="271"/>
        <v>1.00026126</v>
      </c>
      <c r="M284" s="110">
        <f t="shared" si="248"/>
        <v>1.04096334</v>
      </c>
      <c r="N284" s="110">
        <f t="shared" si="243"/>
        <v>1.2384279331381076</v>
      </c>
      <c r="O284" s="103">
        <f t="shared" si="247"/>
        <v>1.2387514799999999</v>
      </c>
      <c r="P284" s="103">
        <f t="shared" si="264"/>
        <v>967.77985487000001</v>
      </c>
      <c r="Q284" s="11">
        <f t="shared" si="280"/>
        <v>0</v>
      </c>
      <c r="R284" s="30">
        <f t="shared" si="249"/>
        <v>0</v>
      </c>
      <c r="S284" s="103">
        <f t="shared" si="250"/>
        <v>0</v>
      </c>
      <c r="T284" s="113">
        <f t="shared" si="272"/>
        <v>0.1</v>
      </c>
      <c r="U284" s="111">
        <f t="shared" si="244"/>
        <v>1</v>
      </c>
      <c r="V284" s="111">
        <v>252</v>
      </c>
      <c r="W284" s="110">
        <f t="shared" si="265"/>
        <v>1.0003782859999999</v>
      </c>
      <c r="X284" s="103">
        <f t="shared" si="266"/>
        <v>0.36609756999999998</v>
      </c>
      <c r="Y284" s="103">
        <f t="shared" si="267"/>
        <v>0</v>
      </c>
      <c r="Z284" s="114" t="str">
        <f t="shared" si="278"/>
        <v>A+J=</v>
      </c>
      <c r="AA284" s="108">
        <f t="shared" si="279"/>
        <v>44428</v>
      </c>
      <c r="AB284" s="4"/>
      <c r="AD284" s="190">
        <f>[2]Plan1!$A343</f>
        <v>47119</v>
      </c>
      <c r="AE284" s="129" t="str">
        <f>[2]Plan1!$C343</f>
        <v>Confraternização Universal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68"/>
        <v>44399</v>
      </c>
      <c r="B285" s="103">
        <f t="shared" si="261"/>
        <v>968.76523364000002</v>
      </c>
      <c r="C285" s="103">
        <f t="shared" si="276"/>
        <v>781.25424711999995</v>
      </c>
      <c r="D285" s="104">
        <f t="shared" si="269"/>
        <v>1069.289</v>
      </c>
      <c r="E285" s="105">
        <f t="shared" si="245"/>
        <v>1075.7329999999999</v>
      </c>
      <c r="F285" s="106">
        <f t="shared" si="246"/>
        <v>44367</v>
      </c>
      <c r="G285" s="107">
        <f t="shared" si="262"/>
        <v>6.0264343877098892E-3</v>
      </c>
      <c r="H285" s="108">
        <f t="shared" si="277"/>
        <v>44428</v>
      </c>
      <c r="I285" s="108">
        <f t="shared" si="263"/>
        <v>44428</v>
      </c>
      <c r="J285" s="109">
        <f t="shared" si="270"/>
        <v>23</v>
      </c>
      <c r="K285" s="109">
        <f t="shared" si="254"/>
        <v>2</v>
      </c>
      <c r="L285" s="8">
        <f t="shared" si="271"/>
        <v>1.0005226</v>
      </c>
      <c r="M285" s="110">
        <f t="shared" si="248"/>
        <v>1.04096334</v>
      </c>
      <c r="N285" s="110">
        <f t="shared" si="243"/>
        <v>1.2384279331381076</v>
      </c>
      <c r="O285" s="103">
        <f t="shared" si="247"/>
        <v>1.23907513</v>
      </c>
      <c r="P285" s="103">
        <f t="shared" si="264"/>
        <v>968.03270781000003</v>
      </c>
      <c r="Q285" s="11">
        <f t="shared" si="280"/>
        <v>0</v>
      </c>
      <c r="R285" s="30">
        <f t="shared" si="249"/>
        <v>0</v>
      </c>
      <c r="S285" s="103">
        <f t="shared" si="250"/>
        <v>0</v>
      </c>
      <c r="T285" s="113">
        <f t="shared" si="272"/>
        <v>0.1</v>
      </c>
      <c r="U285" s="111">
        <f t="shared" si="244"/>
        <v>2</v>
      </c>
      <c r="V285" s="111">
        <v>252</v>
      </c>
      <c r="W285" s="110">
        <f t="shared" si="265"/>
        <v>1.0007567159999999</v>
      </c>
      <c r="X285" s="103">
        <f t="shared" si="266"/>
        <v>0.73252583000000004</v>
      </c>
      <c r="Y285" s="103">
        <f t="shared" si="267"/>
        <v>0</v>
      </c>
      <c r="Z285" s="114" t="str">
        <f t="shared" si="278"/>
        <v>A+J=</v>
      </c>
      <c r="AA285" s="108">
        <f t="shared" si="279"/>
        <v>44428</v>
      </c>
      <c r="AB285" s="4"/>
      <c r="AD285" s="190">
        <f>[2]Plan1!$A344</f>
        <v>47161</v>
      </c>
      <c r="AE285" s="129" t="str">
        <f>[2]Plan1!$C344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68"/>
        <v>44400</v>
      </c>
      <c r="B286" s="103">
        <f t="shared" si="261"/>
        <v>969.38490725999998</v>
      </c>
      <c r="C286" s="103">
        <f t="shared" si="276"/>
        <v>781.25424711999995</v>
      </c>
      <c r="D286" s="104">
        <f t="shared" si="269"/>
        <v>1069.289</v>
      </c>
      <c r="E286" s="105">
        <f t="shared" si="245"/>
        <v>1075.7329999999999</v>
      </c>
      <c r="F286" s="106">
        <f t="shared" si="246"/>
        <v>44367</v>
      </c>
      <c r="G286" s="107">
        <f t="shared" si="262"/>
        <v>6.0264343877098892E-3</v>
      </c>
      <c r="H286" s="108">
        <f t="shared" si="277"/>
        <v>44428</v>
      </c>
      <c r="I286" s="108">
        <f t="shared" si="263"/>
        <v>44428</v>
      </c>
      <c r="J286" s="109">
        <f t="shared" si="270"/>
        <v>23</v>
      </c>
      <c r="K286" s="109">
        <f t="shared" si="254"/>
        <v>3</v>
      </c>
      <c r="L286" s="8">
        <f t="shared" si="271"/>
        <v>1.0007839999999999</v>
      </c>
      <c r="M286" s="110">
        <f t="shared" si="248"/>
        <v>1.04096334</v>
      </c>
      <c r="N286" s="110">
        <f t="shared" si="243"/>
        <v>1.2384279331381076</v>
      </c>
      <c r="O286" s="103">
        <f t="shared" si="247"/>
        <v>1.2393988600000001</v>
      </c>
      <c r="P286" s="103">
        <f t="shared" si="264"/>
        <v>968.28562324999996</v>
      </c>
      <c r="Q286" s="11">
        <f t="shared" si="280"/>
        <v>0</v>
      </c>
      <c r="R286" s="30">
        <f t="shared" si="249"/>
        <v>0</v>
      </c>
      <c r="S286" s="103">
        <f t="shared" si="250"/>
        <v>0</v>
      </c>
      <c r="T286" s="113">
        <f t="shared" si="272"/>
        <v>0.1</v>
      </c>
      <c r="U286" s="111">
        <f t="shared" si="244"/>
        <v>3</v>
      </c>
      <c r="V286" s="111">
        <v>252</v>
      </c>
      <c r="W286" s="110">
        <f t="shared" si="265"/>
        <v>1.001135289</v>
      </c>
      <c r="X286" s="103">
        <f t="shared" si="266"/>
        <v>1.0992840100000001</v>
      </c>
      <c r="Y286" s="103">
        <f t="shared" si="267"/>
        <v>0</v>
      </c>
      <c r="Z286" s="114" t="str">
        <f t="shared" si="278"/>
        <v>A+J=</v>
      </c>
      <c r="AA286" s="108">
        <f t="shared" si="279"/>
        <v>44428</v>
      </c>
      <c r="AB286" s="4"/>
      <c r="AD286" s="190">
        <f>[2]Plan1!$A345</f>
        <v>47162</v>
      </c>
      <c r="AE286" s="129" t="str">
        <f>[2]Plan1!$C345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68"/>
        <v>44401</v>
      </c>
      <c r="B287" s="103">
        <f t="shared" si="261"/>
        <v>970.00497345999997</v>
      </c>
      <c r="C287" s="103">
        <f t="shared" si="276"/>
        <v>781.25424711999995</v>
      </c>
      <c r="D287" s="104">
        <f t="shared" si="269"/>
        <v>1069.289</v>
      </c>
      <c r="E287" s="105">
        <f t="shared" si="245"/>
        <v>1075.7329999999999</v>
      </c>
      <c r="F287" s="106">
        <f t="shared" si="246"/>
        <v>44367</v>
      </c>
      <c r="G287" s="107">
        <f t="shared" si="262"/>
        <v>6.0264343877098892E-3</v>
      </c>
      <c r="H287" s="108">
        <f t="shared" si="277"/>
        <v>44428</v>
      </c>
      <c r="I287" s="108">
        <f t="shared" si="263"/>
        <v>44428</v>
      </c>
      <c r="J287" s="109">
        <f t="shared" si="270"/>
        <v>23</v>
      </c>
      <c r="K287" s="109">
        <f t="shared" si="254"/>
        <v>4</v>
      </c>
      <c r="L287" s="8">
        <f t="shared" si="271"/>
        <v>1.00104547</v>
      </c>
      <c r="M287" s="110">
        <f t="shared" si="248"/>
        <v>1.04096334</v>
      </c>
      <c r="N287" s="110">
        <f t="shared" ref="N287:N350" si="281">IF(I287&gt;I286,N286*M287,N286)</f>
        <v>1.2384279331381076</v>
      </c>
      <c r="O287" s="103">
        <f t="shared" si="247"/>
        <v>1.2397226699999999</v>
      </c>
      <c r="P287" s="103">
        <f t="shared" si="264"/>
        <v>968.53860118</v>
      </c>
      <c r="Q287" s="11">
        <f t="shared" si="280"/>
        <v>0</v>
      </c>
      <c r="R287" s="30">
        <f t="shared" si="249"/>
        <v>0</v>
      </c>
      <c r="S287" s="103">
        <f t="shared" si="250"/>
        <v>0</v>
      </c>
      <c r="T287" s="113">
        <f t="shared" si="272"/>
        <v>0.1</v>
      </c>
      <c r="U287" s="111">
        <f t="shared" si="244"/>
        <v>4</v>
      </c>
      <c r="V287" s="111">
        <v>252</v>
      </c>
      <c r="W287" s="110">
        <f t="shared" si="265"/>
        <v>1.001514005</v>
      </c>
      <c r="X287" s="103">
        <f t="shared" si="266"/>
        <v>1.4663722800000001</v>
      </c>
      <c r="Y287" s="103">
        <f t="shared" si="267"/>
        <v>0</v>
      </c>
      <c r="Z287" s="114" t="str">
        <f t="shared" si="278"/>
        <v>A+J=</v>
      </c>
      <c r="AA287" s="108">
        <f t="shared" si="279"/>
        <v>44428</v>
      </c>
      <c r="AB287" s="4"/>
      <c r="AD287" s="190">
        <f>[2]Plan1!$A346</f>
        <v>47207</v>
      </c>
      <c r="AE287" s="129" t="str">
        <f>[2]Plan1!$C346</f>
        <v>Paixão de Cristo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68"/>
        <v>44402</v>
      </c>
      <c r="B288" s="103">
        <f t="shared" si="261"/>
        <v>970.00497345999997</v>
      </c>
      <c r="C288" s="103">
        <f t="shared" si="276"/>
        <v>781.25424711999995</v>
      </c>
      <c r="D288" s="104">
        <f t="shared" si="269"/>
        <v>1069.289</v>
      </c>
      <c r="E288" s="105">
        <f t="shared" si="245"/>
        <v>1075.7329999999999</v>
      </c>
      <c r="F288" s="106">
        <f t="shared" si="246"/>
        <v>44367</v>
      </c>
      <c r="G288" s="107">
        <f t="shared" si="262"/>
        <v>6.0264343877098892E-3</v>
      </c>
      <c r="H288" s="108">
        <f t="shared" si="277"/>
        <v>44428</v>
      </c>
      <c r="I288" s="108">
        <f t="shared" si="263"/>
        <v>44428</v>
      </c>
      <c r="J288" s="109">
        <f t="shared" si="270"/>
        <v>23</v>
      </c>
      <c r="K288" s="109">
        <f t="shared" si="254"/>
        <v>4</v>
      </c>
      <c r="L288" s="8">
        <f t="shared" si="271"/>
        <v>1.00104547</v>
      </c>
      <c r="M288" s="110">
        <f t="shared" si="248"/>
        <v>1.04096334</v>
      </c>
      <c r="N288" s="110">
        <f t="shared" si="281"/>
        <v>1.2384279331381076</v>
      </c>
      <c r="O288" s="103">
        <f t="shared" si="247"/>
        <v>1.2397226699999999</v>
      </c>
      <c r="P288" s="103">
        <f t="shared" si="264"/>
        <v>968.53860118</v>
      </c>
      <c r="Q288" s="11">
        <f t="shared" si="280"/>
        <v>0</v>
      </c>
      <c r="R288" s="30">
        <f t="shared" si="249"/>
        <v>0</v>
      </c>
      <c r="S288" s="103">
        <f t="shared" si="250"/>
        <v>0</v>
      </c>
      <c r="T288" s="113">
        <f t="shared" si="272"/>
        <v>0.1</v>
      </c>
      <c r="U288" s="111">
        <f t="shared" si="244"/>
        <v>4</v>
      </c>
      <c r="V288" s="111">
        <v>252</v>
      </c>
      <c r="W288" s="110">
        <f t="shared" si="265"/>
        <v>1.001514005</v>
      </c>
      <c r="X288" s="103">
        <f t="shared" si="266"/>
        <v>1.4663722800000001</v>
      </c>
      <c r="Y288" s="103">
        <f t="shared" si="267"/>
        <v>0</v>
      </c>
      <c r="Z288" s="114" t="str">
        <f t="shared" si="278"/>
        <v>A+J=</v>
      </c>
      <c r="AA288" s="108">
        <f t="shared" si="279"/>
        <v>44428</v>
      </c>
      <c r="AB288" s="4"/>
      <c r="AD288" s="190">
        <f>[2]Plan1!$A347</f>
        <v>47229</v>
      </c>
      <c r="AE288" s="129" t="str">
        <f>[2]Plan1!$C347</f>
        <v>Tiradentes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68"/>
        <v>44403</v>
      </c>
      <c r="B289" s="103">
        <f t="shared" si="261"/>
        <v>970.00497345999997</v>
      </c>
      <c r="C289" s="103">
        <f t="shared" si="276"/>
        <v>781.25424711999995</v>
      </c>
      <c r="D289" s="104">
        <f t="shared" si="269"/>
        <v>1069.289</v>
      </c>
      <c r="E289" s="105">
        <f t="shared" si="245"/>
        <v>1075.7329999999999</v>
      </c>
      <c r="F289" s="106">
        <f t="shared" si="246"/>
        <v>44367</v>
      </c>
      <c r="G289" s="107">
        <f t="shared" si="262"/>
        <v>6.0264343877098892E-3</v>
      </c>
      <c r="H289" s="108">
        <f t="shared" si="277"/>
        <v>44428</v>
      </c>
      <c r="I289" s="108">
        <f t="shared" si="263"/>
        <v>44428</v>
      </c>
      <c r="J289" s="109">
        <f t="shared" si="270"/>
        <v>23</v>
      </c>
      <c r="K289" s="109">
        <f t="shared" si="254"/>
        <v>4</v>
      </c>
      <c r="L289" s="8">
        <f t="shared" si="271"/>
        <v>1.00104547</v>
      </c>
      <c r="M289" s="110">
        <f t="shared" si="248"/>
        <v>1.04096334</v>
      </c>
      <c r="N289" s="110">
        <f t="shared" si="281"/>
        <v>1.2384279331381076</v>
      </c>
      <c r="O289" s="103">
        <f t="shared" si="247"/>
        <v>1.2397226699999999</v>
      </c>
      <c r="P289" s="103">
        <f t="shared" si="264"/>
        <v>968.53860118</v>
      </c>
      <c r="Q289" s="11">
        <f t="shared" si="280"/>
        <v>0</v>
      </c>
      <c r="R289" s="30">
        <f t="shared" si="249"/>
        <v>0</v>
      </c>
      <c r="S289" s="103">
        <f t="shared" si="250"/>
        <v>0</v>
      </c>
      <c r="T289" s="113">
        <f t="shared" si="272"/>
        <v>0.1</v>
      </c>
      <c r="U289" s="111">
        <f t="shared" si="244"/>
        <v>4</v>
      </c>
      <c r="V289" s="111">
        <v>252</v>
      </c>
      <c r="W289" s="110">
        <f t="shared" si="265"/>
        <v>1.001514005</v>
      </c>
      <c r="X289" s="103">
        <f t="shared" si="266"/>
        <v>1.4663722800000001</v>
      </c>
      <c r="Y289" s="103">
        <f t="shared" si="267"/>
        <v>0</v>
      </c>
      <c r="Z289" s="114" t="str">
        <f t="shared" si="278"/>
        <v>A+J=</v>
      </c>
      <c r="AA289" s="108">
        <f t="shared" si="279"/>
        <v>44428</v>
      </c>
      <c r="AB289" s="4"/>
      <c r="AD289" s="190">
        <f>[2]Plan1!$A348</f>
        <v>47239</v>
      </c>
      <c r="AE289" s="129" t="str">
        <f>[2]Plan1!$C348</f>
        <v>Dia do Trabalho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68"/>
        <v>44404</v>
      </c>
      <c r="B290" s="103">
        <f t="shared" si="261"/>
        <v>970.62544026</v>
      </c>
      <c r="C290" s="103">
        <f t="shared" si="276"/>
        <v>781.25424711999995</v>
      </c>
      <c r="D290" s="104">
        <f t="shared" si="269"/>
        <v>1069.289</v>
      </c>
      <c r="E290" s="105">
        <f t="shared" si="245"/>
        <v>1075.7329999999999</v>
      </c>
      <c r="F290" s="106">
        <f t="shared" si="246"/>
        <v>44367</v>
      </c>
      <c r="G290" s="107">
        <f t="shared" si="262"/>
        <v>6.0264343877098892E-3</v>
      </c>
      <c r="H290" s="108">
        <f t="shared" si="277"/>
        <v>44428</v>
      </c>
      <c r="I290" s="108">
        <f t="shared" si="263"/>
        <v>44428</v>
      </c>
      <c r="J290" s="109">
        <f t="shared" si="270"/>
        <v>23</v>
      </c>
      <c r="K290" s="109">
        <f t="shared" si="254"/>
        <v>5</v>
      </c>
      <c r="L290" s="8">
        <f t="shared" si="271"/>
        <v>1.0013070100000001</v>
      </c>
      <c r="M290" s="110">
        <f t="shared" si="248"/>
        <v>1.04096334</v>
      </c>
      <c r="N290" s="110">
        <f t="shared" si="281"/>
        <v>1.2384279331381076</v>
      </c>
      <c r="O290" s="103">
        <f t="shared" si="247"/>
        <v>1.2400465700000001</v>
      </c>
      <c r="P290" s="103">
        <f t="shared" si="264"/>
        <v>968.79164943000001</v>
      </c>
      <c r="Q290" s="11">
        <f t="shared" si="280"/>
        <v>0</v>
      </c>
      <c r="R290" s="30">
        <f t="shared" si="249"/>
        <v>0</v>
      </c>
      <c r="S290" s="103">
        <f t="shared" si="250"/>
        <v>0</v>
      </c>
      <c r="T290" s="113">
        <f t="shared" si="272"/>
        <v>0.1</v>
      </c>
      <c r="U290" s="111">
        <f t="shared" si="244"/>
        <v>5</v>
      </c>
      <c r="V290" s="111">
        <v>252</v>
      </c>
      <c r="W290" s="110">
        <f t="shared" si="265"/>
        <v>1.001892864</v>
      </c>
      <c r="X290" s="103">
        <f t="shared" si="266"/>
        <v>1.8337908300000001</v>
      </c>
      <c r="Y290" s="103">
        <f t="shared" si="267"/>
        <v>0</v>
      </c>
      <c r="Z290" s="114" t="str">
        <f t="shared" si="278"/>
        <v>A+J=</v>
      </c>
      <c r="AA290" s="108">
        <f t="shared" si="279"/>
        <v>44428</v>
      </c>
      <c r="AB290" s="4"/>
      <c r="AD290" s="190">
        <f>[2]Plan1!$A349</f>
        <v>47269</v>
      </c>
      <c r="AE290" s="129" t="str">
        <f>[2]Plan1!$C349</f>
        <v>Corpus Christi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68"/>
        <v>44405</v>
      </c>
      <c r="B291" s="103">
        <f t="shared" si="261"/>
        <v>971.24630100000002</v>
      </c>
      <c r="C291" s="103">
        <f t="shared" si="276"/>
        <v>781.25424711999995</v>
      </c>
      <c r="D291" s="104">
        <f t="shared" si="269"/>
        <v>1069.289</v>
      </c>
      <c r="E291" s="105">
        <f t="shared" si="245"/>
        <v>1075.7329999999999</v>
      </c>
      <c r="F291" s="106">
        <f t="shared" si="246"/>
        <v>44367</v>
      </c>
      <c r="G291" s="107">
        <f t="shared" si="262"/>
        <v>6.0264343877098892E-3</v>
      </c>
      <c r="H291" s="108">
        <f t="shared" si="277"/>
        <v>44428</v>
      </c>
      <c r="I291" s="108">
        <f t="shared" si="263"/>
        <v>44428</v>
      </c>
      <c r="J291" s="109">
        <f t="shared" si="270"/>
        <v>23</v>
      </c>
      <c r="K291" s="109">
        <f t="shared" si="254"/>
        <v>6</v>
      </c>
      <c r="L291" s="8">
        <f t="shared" si="271"/>
        <v>1.00156862</v>
      </c>
      <c r="M291" s="110">
        <f t="shared" si="248"/>
        <v>1.04096334</v>
      </c>
      <c r="N291" s="110">
        <f t="shared" si="281"/>
        <v>1.2384279331381076</v>
      </c>
      <c r="O291" s="103">
        <f t="shared" si="247"/>
        <v>1.24037055</v>
      </c>
      <c r="P291" s="103">
        <f t="shared" si="264"/>
        <v>969.04476019000003</v>
      </c>
      <c r="Q291" s="11">
        <f t="shared" si="280"/>
        <v>0</v>
      </c>
      <c r="R291" s="30">
        <f t="shared" si="249"/>
        <v>0</v>
      </c>
      <c r="S291" s="103">
        <f t="shared" si="250"/>
        <v>0</v>
      </c>
      <c r="T291" s="113">
        <f t="shared" si="272"/>
        <v>0.1</v>
      </c>
      <c r="U291" s="111">
        <f t="shared" si="244"/>
        <v>6</v>
      </c>
      <c r="V291" s="111">
        <v>252</v>
      </c>
      <c r="W291" s="110">
        <f t="shared" si="265"/>
        <v>1.0022718669999999</v>
      </c>
      <c r="X291" s="103">
        <f t="shared" si="266"/>
        <v>2.20154081</v>
      </c>
      <c r="Y291" s="103">
        <f t="shared" si="267"/>
        <v>0</v>
      </c>
      <c r="Z291" s="114" t="str">
        <f t="shared" si="278"/>
        <v>A+J=</v>
      </c>
      <c r="AA291" s="108">
        <f t="shared" si="279"/>
        <v>44428</v>
      </c>
      <c r="AB291" s="4"/>
      <c r="AD291" s="190">
        <f>[2]Plan1!$A350</f>
        <v>47368</v>
      </c>
      <c r="AE291" s="129" t="str">
        <f>[2]Plan1!$C350</f>
        <v>Independência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68"/>
        <v>44406</v>
      </c>
      <c r="B292" s="103">
        <f t="shared" si="261"/>
        <v>971.86756269</v>
      </c>
      <c r="C292" s="103">
        <f t="shared" si="276"/>
        <v>781.25424711999995</v>
      </c>
      <c r="D292" s="104">
        <f t="shared" si="269"/>
        <v>1069.289</v>
      </c>
      <c r="E292" s="105">
        <f t="shared" si="245"/>
        <v>1075.7329999999999</v>
      </c>
      <c r="F292" s="106">
        <f t="shared" si="246"/>
        <v>44367</v>
      </c>
      <c r="G292" s="107">
        <f t="shared" si="262"/>
        <v>6.0264343877098892E-3</v>
      </c>
      <c r="H292" s="108">
        <f t="shared" si="277"/>
        <v>44428</v>
      </c>
      <c r="I292" s="108">
        <f t="shared" si="263"/>
        <v>44428</v>
      </c>
      <c r="J292" s="109">
        <f t="shared" si="270"/>
        <v>23</v>
      </c>
      <c r="K292" s="109">
        <f t="shared" si="254"/>
        <v>7</v>
      </c>
      <c r="L292" s="8">
        <f t="shared" si="271"/>
        <v>1.0018303</v>
      </c>
      <c r="M292" s="110">
        <f t="shared" si="248"/>
        <v>1.04096334</v>
      </c>
      <c r="N292" s="110">
        <f t="shared" si="281"/>
        <v>1.2384279331381076</v>
      </c>
      <c r="O292" s="103">
        <f t="shared" si="247"/>
        <v>1.24069462</v>
      </c>
      <c r="P292" s="103">
        <f t="shared" si="264"/>
        <v>969.29794125000001</v>
      </c>
      <c r="Q292" s="11">
        <f t="shared" si="280"/>
        <v>0</v>
      </c>
      <c r="R292" s="30">
        <f t="shared" si="249"/>
        <v>0</v>
      </c>
      <c r="S292" s="103">
        <f t="shared" si="250"/>
        <v>0</v>
      </c>
      <c r="T292" s="113">
        <f t="shared" si="272"/>
        <v>0.1</v>
      </c>
      <c r="U292" s="111">
        <f t="shared" si="244"/>
        <v>7</v>
      </c>
      <c r="V292" s="111">
        <v>252</v>
      </c>
      <c r="W292" s="110">
        <f t="shared" si="265"/>
        <v>1.0026510129999999</v>
      </c>
      <c r="X292" s="103">
        <f t="shared" si="266"/>
        <v>2.5696214400000001</v>
      </c>
      <c r="Y292" s="103">
        <f t="shared" si="267"/>
        <v>0</v>
      </c>
      <c r="Z292" s="114" t="str">
        <f t="shared" si="278"/>
        <v>A+J=</v>
      </c>
      <c r="AA292" s="108">
        <f t="shared" si="279"/>
        <v>44428</v>
      </c>
      <c r="AB292" s="4"/>
      <c r="AD292" s="190">
        <f>[2]Plan1!$A351</f>
        <v>47403</v>
      </c>
      <c r="AE292" s="129" t="str">
        <f>[2]Plan1!$C351</f>
        <v>Nossa Sr.a Aparecida - Padroeira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68"/>
        <v>44407</v>
      </c>
      <c r="B293" s="103">
        <f t="shared" si="261"/>
        <v>972.48921770000004</v>
      </c>
      <c r="C293" s="103">
        <f t="shared" si="276"/>
        <v>781.25424711999995</v>
      </c>
      <c r="D293" s="104">
        <f t="shared" si="269"/>
        <v>1069.289</v>
      </c>
      <c r="E293" s="105">
        <f t="shared" si="245"/>
        <v>1075.7329999999999</v>
      </c>
      <c r="F293" s="106">
        <f t="shared" si="246"/>
        <v>44367</v>
      </c>
      <c r="G293" s="107">
        <f t="shared" si="262"/>
        <v>6.0264343877098892E-3</v>
      </c>
      <c r="H293" s="108">
        <f t="shared" si="277"/>
        <v>44428</v>
      </c>
      <c r="I293" s="108">
        <f t="shared" si="263"/>
        <v>44428</v>
      </c>
      <c r="J293" s="109">
        <f t="shared" si="270"/>
        <v>23</v>
      </c>
      <c r="K293" s="109">
        <f t="shared" si="254"/>
        <v>8</v>
      </c>
      <c r="L293" s="8">
        <f t="shared" si="271"/>
        <v>1.00209204</v>
      </c>
      <c r="M293" s="110">
        <f t="shared" si="248"/>
        <v>1.04096334</v>
      </c>
      <c r="N293" s="110">
        <f t="shared" si="281"/>
        <v>1.2384279331381076</v>
      </c>
      <c r="O293" s="103">
        <f t="shared" si="247"/>
        <v>1.2410187699999999</v>
      </c>
      <c r="P293" s="103">
        <f t="shared" si="264"/>
        <v>969.55118481</v>
      </c>
      <c r="Q293" s="11">
        <f t="shared" si="280"/>
        <v>0</v>
      </c>
      <c r="R293" s="30">
        <f t="shared" si="249"/>
        <v>0</v>
      </c>
      <c r="S293" s="103">
        <f t="shared" si="250"/>
        <v>0</v>
      </c>
      <c r="T293" s="113">
        <f t="shared" si="272"/>
        <v>0.1</v>
      </c>
      <c r="U293" s="111">
        <f t="shared" ref="U293:U356" si="282">IF(Q292&gt;0,1,IF(K293=K292,U292,U292+1))</f>
        <v>8</v>
      </c>
      <c r="V293" s="111">
        <v>252</v>
      </c>
      <c r="W293" s="110">
        <f t="shared" si="265"/>
        <v>1.003030302</v>
      </c>
      <c r="X293" s="103">
        <f t="shared" si="266"/>
        <v>2.9380328900000001</v>
      </c>
      <c r="Y293" s="103">
        <f t="shared" si="267"/>
        <v>0</v>
      </c>
      <c r="Z293" s="114" t="str">
        <f t="shared" si="278"/>
        <v>A+J=</v>
      </c>
      <c r="AA293" s="108">
        <f t="shared" si="279"/>
        <v>44428</v>
      </c>
      <c r="AB293" s="4"/>
      <c r="AD293" s="190">
        <f>[2]Plan1!$A352</f>
        <v>47424</v>
      </c>
      <c r="AE293" s="129" t="str">
        <f>[2]Plan1!$C352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68"/>
        <v>44408</v>
      </c>
      <c r="B294" s="103">
        <f t="shared" si="261"/>
        <v>973.11126719000004</v>
      </c>
      <c r="C294" s="103">
        <f t="shared" si="276"/>
        <v>781.25424711999995</v>
      </c>
      <c r="D294" s="104">
        <f t="shared" si="269"/>
        <v>1069.289</v>
      </c>
      <c r="E294" s="105">
        <f t="shared" si="245"/>
        <v>1075.7329999999999</v>
      </c>
      <c r="F294" s="106">
        <f t="shared" si="246"/>
        <v>44367</v>
      </c>
      <c r="G294" s="107">
        <f t="shared" si="262"/>
        <v>6.0264343877098892E-3</v>
      </c>
      <c r="H294" s="108">
        <f t="shared" si="277"/>
        <v>44428</v>
      </c>
      <c r="I294" s="108">
        <f t="shared" si="263"/>
        <v>44428</v>
      </c>
      <c r="J294" s="109">
        <f t="shared" si="270"/>
        <v>23</v>
      </c>
      <c r="K294" s="109">
        <f t="shared" si="254"/>
        <v>9</v>
      </c>
      <c r="L294" s="8">
        <f t="shared" si="271"/>
        <v>1.00235385</v>
      </c>
      <c r="M294" s="110">
        <f t="shared" si="248"/>
        <v>1.04096334</v>
      </c>
      <c r="N294" s="110">
        <f t="shared" si="281"/>
        <v>1.2384279331381076</v>
      </c>
      <c r="O294" s="103">
        <f t="shared" si="247"/>
        <v>1.2413430000000001</v>
      </c>
      <c r="P294" s="103">
        <f t="shared" si="264"/>
        <v>969.80449088</v>
      </c>
      <c r="Q294" s="11">
        <f t="shared" si="280"/>
        <v>0</v>
      </c>
      <c r="R294" s="30">
        <f t="shared" si="249"/>
        <v>0</v>
      </c>
      <c r="S294" s="103">
        <f t="shared" si="250"/>
        <v>0</v>
      </c>
      <c r="T294" s="113">
        <f t="shared" si="272"/>
        <v>0.1</v>
      </c>
      <c r="U294" s="111">
        <f t="shared" si="282"/>
        <v>9</v>
      </c>
      <c r="V294" s="111">
        <v>252</v>
      </c>
      <c r="W294" s="110">
        <f t="shared" si="265"/>
        <v>1.003409735</v>
      </c>
      <c r="X294" s="103">
        <f t="shared" si="266"/>
        <v>3.3067763100000001</v>
      </c>
      <c r="Y294" s="103">
        <f t="shared" si="267"/>
        <v>0</v>
      </c>
      <c r="Z294" s="114" t="str">
        <f t="shared" si="278"/>
        <v>A+J=</v>
      </c>
      <c r="AA294" s="108">
        <f t="shared" si="279"/>
        <v>44428</v>
      </c>
      <c r="AB294" s="4"/>
      <c r="AD294" s="190">
        <f>[2]Plan1!$A353</f>
        <v>47437</v>
      </c>
      <c r="AE294" s="129" t="str">
        <f>[2]Plan1!$C353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68"/>
        <v>44409</v>
      </c>
      <c r="B295" s="103">
        <f t="shared" si="261"/>
        <v>973.11126719000004</v>
      </c>
      <c r="C295" s="103">
        <f t="shared" si="276"/>
        <v>781.25424711999995</v>
      </c>
      <c r="D295" s="104">
        <f t="shared" si="269"/>
        <v>1069.289</v>
      </c>
      <c r="E295" s="105">
        <f t="shared" si="245"/>
        <v>1075.7329999999999</v>
      </c>
      <c r="F295" s="106">
        <f t="shared" si="246"/>
        <v>44367</v>
      </c>
      <c r="G295" s="107">
        <f t="shared" si="262"/>
        <v>6.0264343877098892E-3</v>
      </c>
      <c r="H295" s="108">
        <f t="shared" si="277"/>
        <v>44428</v>
      </c>
      <c r="I295" s="108">
        <f t="shared" si="263"/>
        <v>44428</v>
      </c>
      <c r="J295" s="109">
        <f t="shared" si="270"/>
        <v>23</v>
      </c>
      <c r="K295" s="109">
        <f t="shared" si="254"/>
        <v>9</v>
      </c>
      <c r="L295" s="8">
        <f t="shared" si="271"/>
        <v>1.00235385</v>
      </c>
      <c r="M295" s="110">
        <f t="shared" si="248"/>
        <v>1.04096334</v>
      </c>
      <c r="N295" s="110">
        <f t="shared" si="281"/>
        <v>1.2384279331381076</v>
      </c>
      <c r="O295" s="103">
        <f t="shared" si="247"/>
        <v>1.2413430000000001</v>
      </c>
      <c r="P295" s="103">
        <f t="shared" si="264"/>
        <v>969.80449088</v>
      </c>
      <c r="Q295" s="11">
        <f t="shared" si="280"/>
        <v>0</v>
      </c>
      <c r="R295" s="30">
        <f t="shared" si="249"/>
        <v>0</v>
      </c>
      <c r="S295" s="103">
        <f t="shared" si="250"/>
        <v>0</v>
      </c>
      <c r="T295" s="113">
        <f t="shared" si="272"/>
        <v>0.1</v>
      </c>
      <c r="U295" s="111">
        <f t="shared" si="282"/>
        <v>9</v>
      </c>
      <c r="V295" s="111">
        <v>252</v>
      </c>
      <c r="W295" s="110">
        <f t="shared" si="265"/>
        <v>1.003409735</v>
      </c>
      <c r="X295" s="103">
        <f t="shared" si="266"/>
        <v>3.3067763100000001</v>
      </c>
      <c r="Y295" s="103">
        <f t="shared" si="267"/>
        <v>0</v>
      </c>
      <c r="Z295" s="114" t="str">
        <f t="shared" si="278"/>
        <v>A+J=</v>
      </c>
      <c r="AA295" s="108">
        <f t="shared" si="279"/>
        <v>44428</v>
      </c>
      <c r="AB295" s="4"/>
      <c r="AD295" s="190">
        <f>[2]Plan1!$A354</f>
        <v>47442</v>
      </c>
      <c r="AE295" s="129" t="str">
        <f>[2]Plan1!$C354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68"/>
        <v>44410</v>
      </c>
      <c r="B296" s="103">
        <f t="shared" si="261"/>
        <v>973.11126719000004</v>
      </c>
      <c r="C296" s="103">
        <f t="shared" si="276"/>
        <v>781.25424711999995</v>
      </c>
      <c r="D296" s="104">
        <f t="shared" si="269"/>
        <v>1069.289</v>
      </c>
      <c r="E296" s="105">
        <f t="shared" ref="E296:E359" si="283">IF($K296=1,VLOOKUP($A295,$AO$10:$AS$165,4),E295)</f>
        <v>1075.7329999999999</v>
      </c>
      <c r="F296" s="106">
        <f t="shared" ref="F296:F359" si="284">IF($K296=1,VLOOKUP($A295,$AO$10:$AS$165,5),F295)</f>
        <v>44367</v>
      </c>
      <c r="G296" s="107">
        <f t="shared" si="262"/>
        <v>6.0264343877098892E-3</v>
      </c>
      <c r="H296" s="108">
        <f t="shared" si="277"/>
        <v>44428</v>
      </c>
      <c r="I296" s="108">
        <f t="shared" si="263"/>
        <v>44428</v>
      </c>
      <c r="J296" s="109">
        <f t="shared" si="270"/>
        <v>23</v>
      </c>
      <c r="K296" s="109">
        <f t="shared" si="254"/>
        <v>9</v>
      </c>
      <c r="L296" s="8">
        <f t="shared" si="271"/>
        <v>1.00235385</v>
      </c>
      <c r="M296" s="110">
        <f t="shared" si="248"/>
        <v>1.04096334</v>
      </c>
      <c r="N296" s="110">
        <f t="shared" si="281"/>
        <v>1.2384279331381076</v>
      </c>
      <c r="O296" s="103">
        <f t="shared" si="247"/>
        <v>1.2413430000000001</v>
      </c>
      <c r="P296" s="103">
        <f t="shared" si="264"/>
        <v>969.80449088</v>
      </c>
      <c r="Q296" s="11">
        <f t="shared" si="280"/>
        <v>0</v>
      </c>
      <c r="R296" s="30">
        <f t="shared" si="249"/>
        <v>0</v>
      </c>
      <c r="S296" s="103">
        <f t="shared" si="250"/>
        <v>0</v>
      </c>
      <c r="T296" s="113">
        <f t="shared" si="272"/>
        <v>0.1</v>
      </c>
      <c r="U296" s="111">
        <f t="shared" si="282"/>
        <v>9</v>
      </c>
      <c r="V296" s="111">
        <v>252</v>
      </c>
      <c r="W296" s="110">
        <f t="shared" si="265"/>
        <v>1.003409735</v>
      </c>
      <c r="X296" s="103">
        <f t="shared" si="266"/>
        <v>3.3067763100000001</v>
      </c>
      <c r="Y296" s="103">
        <f t="shared" si="267"/>
        <v>0</v>
      </c>
      <c r="Z296" s="114" t="str">
        <f t="shared" si="278"/>
        <v>A+J=</v>
      </c>
      <c r="AA296" s="108">
        <f t="shared" si="279"/>
        <v>44428</v>
      </c>
      <c r="AB296" s="4"/>
      <c r="AD296" s="190">
        <f>[2]Plan1!$A355</f>
        <v>47477</v>
      </c>
      <c r="AE296" s="129" t="str">
        <f>[2]Plan1!$C355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68"/>
        <v>44411</v>
      </c>
      <c r="B297" s="103">
        <f t="shared" si="261"/>
        <v>973.73372604000008</v>
      </c>
      <c r="C297" s="103">
        <f t="shared" si="276"/>
        <v>781.25424711999995</v>
      </c>
      <c r="D297" s="104">
        <f t="shared" si="269"/>
        <v>1069.289</v>
      </c>
      <c r="E297" s="105">
        <f t="shared" si="283"/>
        <v>1075.7329999999999</v>
      </c>
      <c r="F297" s="106">
        <f t="shared" si="284"/>
        <v>44367</v>
      </c>
      <c r="G297" s="107">
        <f t="shared" si="262"/>
        <v>6.0264343877098892E-3</v>
      </c>
      <c r="H297" s="108">
        <f t="shared" si="277"/>
        <v>44428</v>
      </c>
      <c r="I297" s="108">
        <f t="shared" si="263"/>
        <v>44428</v>
      </c>
      <c r="J297" s="109">
        <f t="shared" si="270"/>
        <v>23</v>
      </c>
      <c r="K297" s="109">
        <f t="shared" si="254"/>
        <v>10</v>
      </c>
      <c r="L297" s="8">
        <f t="shared" si="271"/>
        <v>1.00261574</v>
      </c>
      <c r="M297" s="110">
        <f t="shared" si="248"/>
        <v>1.04096334</v>
      </c>
      <c r="N297" s="110">
        <f t="shared" si="281"/>
        <v>1.2384279331381076</v>
      </c>
      <c r="O297" s="103">
        <f t="shared" ref="O297:O360" si="285">TRUNC(TRUNC((L297*N297),15),8)</f>
        <v>1.2416673300000001</v>
      </c>
      <c r="P297" s="103">
        <f t="shared" si="264"/>
        <v>970.05787507000002</v>
      </c>
      <c r="Q297" s="11">
        <f t="shared" si="280"/>
        <v>0</v>
      </c>
      <c r="R297" s="30">
        <f t="shared" si="249"/>
        <v>0</v>
      </c>
      <c r="S297" s="103">
        <f t="shared" si="250"/>
        <v>0</v>
      </c>
      <c r="T297" s="113">
        <f t="shared" si="272"/>
        <v>0.1</v>
      </c>
      <c r="U297" s="111">
        <f t="shared" si="282"/>
        <v>10</v>
      </c>
      <c r="V297" s="111">
        <v>252</v>
      </c>
      <c r="W297" s="110">
        <f t="shared" si="265"/>
        <v>1.003789311</v>
      </c>
      <c r="X297" s="103">
        <f t="shared" si="266"/>
        <v>3.6758509699999999</v>
      </c>
      <c r="Y297" s="103">
        <f t="shared" si="267"/>
        <v>0</v>
      </c>
      <c r="Z297" s="114" t="str">
        <f t="shared" si="278"/>
        <v>A+J=</v>
      </c>
      <c r="AA297" s="108">
        <f t="shared" si="279"/>
        <v>44428</v>
      </c>
      <c r="AB297" s="4"/>
      <c r="AD297" s="190">
        <f>[2]Plan1!$A356</f>
        <v>47484</v>
      </c>
      <c r="AE297" s="129" t="str">
        <f>[2]Plan1!$C356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68"/>
        <v>44412</v>
      </c>
      <c r="B298" s="103">
        <f t="shared" si="261"/>
        <v>974.35657974000003</v>
      </c>
      <c r="C298" s="103">
        <f t="shared" si="276"/>
        <v>781.25424711999995</v>
      </c>
      <c r="D298" s="104">
        <f t="shared" si="269"/>
        <v>1069.289</v>
      </c>
      <c r="E298" s="105">
        <f t="shared" si="283"/>
        <v>1075.7329999999999</v>
      </c>
      <c r="F298" s="106">
        <f t="shared" si="284"/>
        <v>44367</v>
      </c>
      <c r="G298" s="107">
        <f t="shared" si="262"/>
        <v>6.0264343877098892E-3</v>
      </c>
      <c r="H298" s="108">
        <f t="shared" si="277"/>
        <v>44428</v>
      </c>
      <c r="I298" s="108">
        <f t="shared" si="263"/>
        <v>44428</v>
      </c>
      <c r="J298" s="109">
        <f t="shared" si="270"/>
        <v>23</v>
      </c>
      <c r="K298" s="109">
        <f t="shared" si="254"/>
        <v>11</v>
      </c>
      <c r="L298" s="8">
        <f t="shared" si="271"/>
        <v>1.00287769</v>
      </c>
      <c r="M298" s="110">
        <f t="shared" ref="M298:M361" si="286">IF(I298&gt;I297,L297,M297)</f>
        <v>1.04096334</v>
      </c>
      <c r="N298" s="110">
        <f t="shared" si="281"/>
        <v>1.2384279331381076</v>
      </c>
      <c r="O298" s="103">
        <f t="shared" si="285"/>
        <v>1.24199174</v>
      </c>
      <c r="P298" s="103">
        <f t="shared" si="264"/>
        <v>970.31132176000006</v>
      </c>
      <c r="Q298" s="11">
        <f t="shared" si="280"/>
        <v>0</v>
      </c>
      <c r="R298" s="30">
        <f t="shared" si="249"/>
        <v>0</v>
      </c>
      <c r="S298" s="103">
        <f t="shared" si="250"/>
        <v>0</v>
      </c>
      <c r="T298" s="113">
        <f t="shared" si="272"/>
        <v>0.1</v>
      </c>
      <c r="U298" s="111">
        <f t="shared" si="282"/>
        <v>11</v>
      </c>
      <c r="V298" s="111">
        <v>252</v>
      </c>
      <c r="W298" s="110">
        <f t="shared" si="265"/>
        <v>1.004169031</v>
      </c>
      <c r="X298" s="103">
        <f t="shared" si="266"/>
        <v>4.0452579799999997</v>
      </c>
      <c r="Y298" s="103">
        <f t="shared" si="267"/>
        <v>0</v>
      </c>
      <c r="Z298" s="114" t="str">
        <f t="shared" si="278"/>
        <v>A+J=</v>
      </c>
      <c r="AA298" s="108">
        <f t="shared" si="279"/>
        <v>44428</v>
      </c>
      <c r="AB298" s="4"/>
      <c r="AD298" s="190">
        <f>[2]Plan1!$A357</f>
        <v>47546</v>
      </c>
      <c r="AE298" s="129" t="str">
        <f>[2]Plan1!$C357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68"/>
        <v>44413</v>
      </c>
      <c r="B299" s="103">
        <f t="shared" si="261"/>
        <v>974.97982061000005</v>
      </c>
      <c r="C299" s="103">
        <f t="shared" si="276"/>
        <v>781.25424711999995</v>
      </c>
      <c r="D299" s="104">
        <f t="shared" si="269"/>
        <v>1069.289</v>
      </c>
      <c r="E299" s="105">
        <f t="shared" si="283"/>
        <v>1075.7329999999999</v>
      </c>
      <c r="F299" s="106">
        <f t="shared" si="284"/>
        <v>44367</v>
      </c>
      <c r="G299" s="107">
        <f t="shared" si="262"/>
        <v>6.0264343877098892E-3</v>
      </c>
      <c r="H299" s="108">
        <f t="shared" si="277"/>
        <v>44428</v>
      </c>
      <c r="I299" s="108">
        <f t="shared" si="263"/>
        <v>44428</v>
      </c>
      <c r="J299" s="109">
        <f t="shared" si="270"/>
        <v>23</v>
      </c>
      <c r="K299" s="109">
        <f t="shared" si="254"/>
        <v>12</v>
      </c>
      <c r="L299" s="8">
        <f t="shared" si="271"/>
        <v>1.0031397</v>
      </c>
      <c r="M299" s="110">
        <f t="shared" si="286"/>
        <v>1.04096334</v>
      </c>
      <c r="N299" s="110">
        <f t="shared" si="281"/>
        <v>1.2384279331381076</v>
      </c>
      <c r="O299" s="103">
        <f t="shared" si="285"/>
        <v>1.24231622</v>
      </c>
      <c r="P299" s="103">
        <f t="shared" si="264"/>
        <v>970.56482314000004</v>
      </c>
      <c r="Q299" s="11">
        <f t="shared" si="280"/>
        <v>0</v>
      </c>
      <c r="R299" s="30">
        <f t="shared" ref="R299:R362" si="287">IF(Q299&gt;0,VLOOKUP($A299,$AD$10:$AI$165,6),0)</f>
        <v>0</v>
      </c>
      <c r="S299" s="103">
        <f t="shared" ref="S299:S362" si="288">IF(R299&gt;0,TRUNC(R299*P299,8),0)</f>
        <v>0</v>
      </c>
      <c r="T299" s="113">
        <f t="shared" si="272"/>
        <v>0.1</v>
      </c>
      <c r="U299" s="111">
        <f t="shared" si="282"/>
        <v>12</v>
      </c>
      <c r="V299" s="111">
        <v>252</v>
      </c>
      <c r="W299" s="110">
        <f t="shared" si="265"/>
        <v>1.0045488950000001</v>
      </c>
      <c r="X299" s="103">
        <f t="shared" si="266"/>
        <v>4.4149974700000003</v>
      </c>
      <c r="Y299" s="103">
        <f t="shared" si="267"/>
        <v>0</v>
      </c>
      <c r="Z299" s="114" t="str">
        <f t="shared" si="278"/>
        <v>A+J=</v>
      </c>
      <c r="AA299" s="108">
        <f t="shared" si="279"/>
        <v>44428</v>
      </c>
      <c r="AB299" s="4"/>
      <c r="AD299" s="190">
        <f>[2]Plan1!$A358</f>
        <v>47547</v>
      </c>
      <c r="AE299" s="129" t="str">
        <f>[2]Plan1!$C358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68"/>
        <v>44414</v>
      </c>
      <c r="B300" s="103">
        <f t="shared" si="261"/>
        <v>975.60347139999999</v>
      </c>
      <c r="C300" s="103">
        <f t="shared" si="276"/>
        <v>781.25424711999995</v>
      </c>
      <c r="D300" s="104">
        <f t="shared" si="269"/>
        <v>1069.289</v>
      </c>
      <c r="E300" s="105">
        <f t="shared" si="283"/>
        <v>1075.7329999999999</v>
      </c>
      <c r="F300" s="106">
        <f t="shared" si="284"/>
        <v>44367</v>
      </c>
      <c r="G300" s="107">
        <f t="shared" si="262"/>
        <v>6.0264343877098892E-3</v>
      </c>
      <c r="H300" s="108">
        <f t="shared" si="277"/>
        <v>44428</v>
      </c>
      <c r="I300" s="108">
        <f t="shared" si="263"/>
        <v>44428</v>
      </c>
      <c r="J300" s="109">
        <f t="shared" si="270"/>
        <v>23</v>
      </c>
      <c r="K300" s="109">
        <f t="shared" ref="K300:K363" si="289">(J300-(NETWORKDAYS(A300,I300,AD$171:AD$502)-1))</f>
        <v>13</v>
      </c>
      <c r="L300" s="8">
        <f t="shared" si="271"/>
        <v>1.0034017900000001</v>
      </c>
      <c r="M300" s="110">
        <f t="shared" si="286"/>
        <v>1.04096334</v>
      </c>
      <c r="N300" s="110">
        <f t="shared" si="281"/>
        <v>1.2384279331381076</v>
      </c>
      <c r="O300" s="103">
        <f t="shared" si="285"/>
        <v>1.2426408</v>
      </c>
      <c r="P300" s="103">
        <f t="shared" si="264"/>
        <v>970.81840264000004</v>
      </c>
      <c r="Q300" s="11">
        <f t="shared" si="280"/>
        <v>0</v>
      </c>
      <c r="R300" s="30">
        <f t="shared" si="287"/>
        <v>0</v>
      </c>
      <c r="S300" s="103">
        <f t="shared" si="288"/>
        <v>0</v>
      </c>
      <c r="T300" s="113">
        <f t="shared" si="272"/>
        <v>0.1</v>
      </c>
      <c r="U300" s="111">
        <f t="shared" si="282"/>
        <v>13</v>
      </c>
      <c r="V300" s="111">
        <v>252</v>
      </c>
      <c r="W300" s="110">
        <f t="shared" si="265"/>
        <v>1.0049289020000001</v>
      </c>
      <c r="X300" s="103">
        <f t="shared" si="266"/>
        <v>4.7850687599999997</v>
      </c>
      <c r="Y300" s="103">
        <f t="shared" si="267"/>
        <v>0</v>
      </c>
      <c r="Z300" s="114" t="str">
        <f t="shared" si="278"/>
        <v>A+J=</v>
      </c>
      <c r="AA300" s="108">
        <f t="shared" si="279"/>
        <v>44428</v>
      </c>
      <c r="AB300" s="4"/>
      <c r="AD300" s="190">
        <f>[2]Plan1!$A359</f>
        <v>47592</v>
      </c>
      <c r="AE300" s="129" t="str">
        <f>[2]Plan1!$C359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68"/>
        <v>44415</v>
      </c>
      <c r="B301" s="103">
        <f t="shared" si="261"/>
        <v>976.22752545000003</v>
      </c>
      <c r="C301" s="103">
        <f t="shared" si="276"/>
        <v>781.25424711999995</v>
      </c>
      <c r="D301" s="104">
        <f t="shared" si="269"/>
        <v>1069.289</v>
      </c>
      <c r="E301" s="105">
        <f t="shared" si="283"/>
        <v>1075.7329999999999</v>
      </c>
      <c r="F301" s="106">
        <f t="shared" si="284"/>
        <v>44367</v>
      </c>
      <c r="G301" s="107">
        <f t="shared" si="262"/>
        <v>6.0264343877098892E-3</v>
      </c>
      <c r="H301" s="108">
        <f t="shared" si="277"/>
        <v>44428</v>
      </c>
      <c r="I301" s="108">
        <f t="shared" si="263"/>
        <v>44428</v>
      </c>
      <c r="J301" s="109">
        <f t="shared" si="270"/>
        <v>23</v>
      </c>
      <c r="K301" s="109">
        <f t="shared" si="289"/>
        <v>14</v>
      </c>
      <c r="L301" s="8">
        <f t="shared" si="271"/>
        <v>1.00366395</v>
      </c>
      <c r="M301" s="110">
        <f t="shared" si="286"/>
        <v>1.04096334</v>
      </c>
      <c r="N301" s="110">
        <f t="shared" si="281"/>
        <v>1.2384279331381076</v>
      </c>
      <c r="O301" s="103">
        <f t="shared" si="285"/>
        <v>1.2429654699999999</v>
      </c>
      <c r="P301" s="103">
        <f t="shared" si="264"/>
        <v>971.07205246000001</v>
      </c>
      <c r="Q301" s="11">
        <f t="shared" si="280"/>
        <v>0</v>
      </c>
      <c r="R301" s="30">
        <f t="shared" si="287"/>
        <v>0</v>
      </c>
      <c r="S301" s="103">
        <f t="shared" si="288"/>
        <v>0</v>
      </c>
      <c r="T301" s="113">
        <f t="shared" si="272"/>
        <v>0.1</v>
      </c>
      <c r="U301" s="111">
        <f t="shared" si="282"/>
        <v>14</v>
      </c>
      <c r="V301" s="111">
        <v>252</v>
      </c>
      <c r="W301" s="110">
        <f t="shared" si="265"/>
        <v>1.005309053</v>
      </c>
      <c r="X301" s="103">
        <f t="shared" si="266"/>
        <v>5.1554729899999998</v>
      </c>
      <c r="Y301" s="103">
        <f t="shared" si="267"/>
        <v>0</v>
      </c>
      <c r="Z301" s="114" t="str">
        <f t="shared" si="278"/>
        <v>A+J=</v>
      </c>
      <c r="AA301" s="108">
        <f t="shared" si="279"/>
        <v>44428</v>
      </c>
      <c r="AB301" s="4"/>
      <c r="AD301" s="190">
        <f>[2]Plan1!$A360</f>
        <v>47594</v>
      </c>
      <c r="AE301" s="129" t="str">
        <f>[2]Plan1!$C360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68"/>
        <v>44416</v>
      </c>
      <c r="B302" s="103">
        <f t="shared" si="261"/>
        <v>976.22752545000003</v>
      </c>
      <c r="C302" s="103">
        <f t="shared" si="276"/>
        <v>781.25424711999995</v>
      </c>
      <c r="D302" s="104">
        <f t="shared" si="269"/>
        <v>1069.289</v>
      </c>
      <c r="E302" s="105">
        <f t="shared" si="283"/>
        <v>1075.7329999999999</v>
      </c>
      <c r="F302" s="106">
        <f t="shared" si="284"/>
        <v>44367</v>
      </c>
      <c r="G302" s="107">
        <f t="shared" si="262"/>
        <v>6.0264343877098892E-3</v>
      </c>
      <c r="H302" s="108">
        <f t="shared" si="277"/>
        <v>44428</v>
      </c>
      <c r="I302" s="108">
        <f t="shared" si="263"/>
        <v>44428</v>
      </c>
      <c r="J302" s="109">
        <f t="shared" si="270"/>
        <v>23</v>
      </c>
      <c r="K302" s="109">
        <f t="shared" si="289"/>
        <v>14</v>
      </c>
      <c r="L302" s="8">
        <f t="shared" si="271"/>
        <v>1.00366395</v>
      </c>
      <c r="M302" s="110">
        <f t="shared" si="286"/>
        <v>1.04096334</v>
      </c>
      <c r="N302" s="110">
        <f t="shared" si="281"/>
        <v>1.2384279331381076</v>
      </c>
      <c r="O302" s="103">
        <f t="shared" si="285"/>
        <v>1.2429654699999999</v>
      </c>
      <c r="P302" s="103">
        <f t="shared" si="264"/>
        <v>971.07205246000001</v>
      </c>
      <c r="Q302" s="11">
        <f t="shared" si="280"/>
        <v>0</v>
      </c>
      <c r="R302" s="30">
        <f t="shared" si="287"/>
        <v>0</v>
      </c>
      <c r="S302" s="103">
        <f t="shared" si="288"/>
        <v>0</v>
      </c>
      <c r="T302" s="113">
        <f t="shared" si="272"/>
        <v>0.1</v>
      </c>
      <c r="U302" s="111">
        <f t="shared" si="282"/>
        <v>14</v>
      </c>
      <c r="V302" s="111">
        <v>252</v>
      </c>
      <c r="W302" s="110">
        <f t="shared" si="265"/>
        <v>1.005309053</v>
      </c>
      <c r="X302" s="103">
        <f t="shared" si="266"/>
        <v>5.1554729899999998</v>
      </c>
      <c r="Y302" s="103">
        <f t="shared" si="267"/>
        <v>0</v>
      </c>
      <c r="Z302" s="114" t="str">
        <f t="shared" si="278"/>
        <v>A+J=</v>
      </c>
      <c r="AA302" s="108">
        <f t="shared" si="279"/>
        <v>44428</v>
      </c>
      <c r="AB302" s="4"/>
      <c r="AD302" s="190">
        <f>[2]Plan1!$A361</f>
        <v>47604</v>
      </c>
      <c r="AE302" s="129" t="str">
        <f>[2]Plan1!$C361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68"/>
        <v>44417</v>
      </c>
      <c r="B303" s="103">
        <f t="shared" si="261"/>
        <v>976.22752545000003</v>
      </c>
      <c r="C303" s="103">
        <f t="shared" si="276"/>
        <v>781.25424711999995</v>
      </c>
      <c r="D303" s="104">
        <f t="shared" si="269"/>
        <v>1069.289</v>
      </c>
      <c r="E303" s="105">
        <f t="shared" si="283"/>
        <v>1075.7329999999999</v>
      </c>
      <c r="F303" s="106">
        <f t="shared" si="284"/>
        <v>44367</v>
      </c>
      <c r="G303" s="107">
        <f t="shared" si="262"/>
        <v>6.0264343877098892E-3</v>
      </c>
      <c r="H303" s="108">
        <f t="shared" si="277"/>
        <v>44428</v>
      </c>
      <c r="I303" s="108">
        <f t="shared" si="263"/>
        <v>44428</v>
      </c>
      <c r="J303" s="109">
        <f t="shared" si="270"/>
        <v>23</v>
      </c>
      <c r="K303" s="109">
        <f t="shared" si="289"/>
        <v>14</v>
      </c>
      <c r="L303" s="8">
        <f t="shared" si="271"/>
        <v>1.00366395</v>
      </c>
      <c r="M303" s="110">
        <f t="shared" si="286"/>
        <v>1.04096334</v>
      </c>
      <c r="N303" s="110">
        <f t="shared" si="281"/>
        <v>1.2384279331381076</v>
      </c>
      <c r="O303" s="103">
        <f t="shared" si="285"/>
        <v>1.2429654699999999</v>
      </c>
      <c r="P303" s="103">
        <f t="shared" si="264"/>
        <v>971.07205246000001</v>
      </c>
      <c r="Q303" s="11">
        <f t="shared" si="280"/>
        <v>0</v>
      </c>
      <c r="R303" s="30">
        <f t="shared" si="287"/>
        <v>0</v>
      </c>
      <c r="S303" s="103">
        <f t="shared" si="288"/>
        <v>0</v>
      </c>
      <c r="T303" s="113">
        <f t="shared" si="272"/>
        <v>0.1</v>
      </c>
      <c r="U303" s="111">
        <f t="shared" si="282"/>
        <v>14</v>
      </c>
      <c r="V303" s="111">
        <v>252</v>
      </c>
      <c r="W303" s="110">
        <f t="shared" si="265"/>
        <v>1.005309053</v>
      </c>
      <c r="X303" s="103">
        <f t="shared" si="266"/>
        <v>5.1554729899999998</v>
      </c>
      <c r="Y303" s="103">
        <f t="shared" si="267"/>
        <v>0</v>
      </c>
      <c r="Z303" s="114" t="str">
        <f t="shared" si="278"/>
        <v>A+J=</v>
      </c>
      <c r="AA303" s="108">
        <f t="shared" si="279"/>
        <v>44428</v>
      </c>
      <c r="AB303" s="4"/>
      <c r="AD303" s="190">
        <f>[2]Plan1!$A362</f>
        <v>47654</v>
      </c>
      <c r="AE303" s="129" t="str">
        <f>[2]Plan1!$C362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68"/>
        <v>44418</v>
      </c>
      <c r="B304" s="103">
        <f t="shared" si="261"/>
        <v>976.85196721</v>
      </c>
      <c r="C304" s="103">
        <f t="shared" si="276"/>
        <v>781.25424711999995</v>
      </c>
      <c r="D304" s="104">
        <f t="shared" si="269"/>
        <v>1069.289</v>
      </c>
      <c r="E304" s="105">
        <f t="shared" si="283"/>
        <v>1075.7329999999999</v>
      </c>
      <c r="F304" s="106">
        <f t="shared" si="284"/>
        <v>44367</v>
      </c>
      <c r="G304" s="107">
        <f t="shared" si="262"/>
        <v>6.0264343877098892E-3</v>
      </c>
      <c r="H304" s="108">
        <f t="shared" si="277"/>
        <v>44428</v>
      </c>
      <c r="I304" s="108">
        <f t="shared" si="263"/>
        <v>44428</v>
      </c>
      <c r="J304" s="109">
        <f t="shared" si="270"/>
        <v>23</v>
      </c>
      <c r="K304" s="109">
        <f t="shared" si="289"/>
        <v>15</v>
      </c>
      <c r="L304" s="8">
        <f t="shared" si="271"/>
        <v>1.00392617</v>
      </c>
      <c r="M304" s="110">
        <f t="shared" si="286"/>
        <v>1.04096334</v>
      </c>
      <c r="N304" s="110">
        <f t="shared" si="281"/>
        <v>1.2384279331381076</v>
      </c>
      <c r="O304" s="103">
        <f t="shared" si="285"/>
        <v>1.2432902100000001</v>
      </c>
      <c r="P304" s="103">
        <f t="shared" si="264"/>
        <v>971.32575696000004</v>
      </c>
      <c r="Q304" s="11">
        <f t="shared" si="280"/>
        <v>0</v>
      </c>
      <c r="R304" s="30">
        <f t="shared" si="287"/>
        <v>0</v>
      </c>
      <c r="S304" s="103">
        <f t="shared" si="288"/>
        <v>0</v>
      </c>
      <c r="T304" s="113">
        <f t="shared" si="272"/>
        <v>0.1</v>
      </c>
      <c r="U304" s="111">
        <f t="shared" si="282"/>
        <v>15</v>
      </c>
      <c r="V304" s="111">
        <v>252</v>
      </c>
      <c r="W304" s="110">
        <f t="shared" si="265"/>
        <v>1.005689348</v>
      </c>
      <c r="X304" s="103">
        <f t="shared" si="266"/>
        <v>5.5262102500000001</v>
      </c>
      <c r="Y304" s="103">
        <f t="shared" si="267"/>
        <v>0</v>
      </c>
      <c r="Z304" s="114" t="str">
        <f t="shared" si="278"/>
        <v>A+J=</v>
      </c>
      <c r="AA304" s="108">
        <f t="shared" si="279"/>
        <v>44428</v>
      </c>
      <c r="AB304" s="4"/>
      <c r="AD304" s="190">
        <f>[2]Plan1!$A363</f>
        <v>47733</v>
      </c>
      <c r="AE304" s="129" t="str">
        <f>[2]Plan1!$C363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68"/>
        <v>44419</v>
      </c>
      <c r="B305" s="103">
        <f t="shared" si="261"/>
        <v>977.4768047199999</v>
      </c>
      <c r="C305" s="103">
        <f t="shared" si="276"/>
        <v>781.25424711999995</v>
      </c>
      <c r="D305" s="104">
        <f t="shared" si="269"/>
        <v>1069.289</v>
      </c>
      <c r="E305" s="105">
        <f t="shared" si="283"/>
        <v>1075.7329999999999</v>
      </c>
      <c r="F305" s="106">
        <f t="shared" si="284"/>
        <v>44367</v>
      </c>
      <c r="G305" s="107">
        <f t="shared" si="262"/>
        <v>6.0264343877098892E-3</v>
      </c>
      <c r="H305" s="108">
        <f t="shared" si="277"/>
        <v>44428</v>
      </c>
      <c r="I305" s="108">
        <f t="shared" si="263"/>
        <v>44428</v>
      </c>
      <c r="J305" s="109">
        <f t="shared" si="270"/>
        <v>23</v>
      </c>
      <c r="K305" s="109">
        <f t="shared" si="289"/>
        <v>16</v>
      </c>
      <c r="L305" s="8">
        <f t="shared" si="271"/>
        <v>1.0041884599999999</v>
      </c>
      <c r="M305" s="110">
        <f t="shared" si="286"/>
        <v>1.04096334</v>
      </c>
      <c r="N305" s="110">
        <f t="shared" si="281"/>
        <v>1.2384279331381076</v>
      </c>
      <c r="O305" s="103">
        <f t="shared" si="285"/>
        <v>1.24361503</v>
      </c>
      <c r="P305" s="103">
        <f t="shared" si="264"/>
        <v>971.57952395999996</v>
      </c>
      <c r="Q305" s="11">
        <f t="shared" si="280"/>
        <v>0</v>
      </c>
      <c r="R305" s="30">
        <f t="shared" si="287"/>
        <v>0</v>
      </c>
      <c r="S305" s="103">
        <f t="shared" si="288"/>
        <v>0</v>
      </c>
      <c r="T305" s="113">
        <f t="shared" si="272"/>
        <v>0.1</v>
      </c>
      <c r="U305" s="111">
        <f t="shared" si="282"/>
        <v>16</v>
      </c>
      <c r="V305" s="111">
        <v>252</v>
      </c>
      <c r="W305" s="110">
        <f t="shared" si="265"/>
        <v>1.0060697869999999</v>
      </c>
      <c r="X305" s="103">
        <f t="shared" si="266"/>
        <v>5.8972807600000001</v>
      </c>
      <c r="Y305" s="103">
        <f t="shared" si="267"/>
        <v>0</v>
      </c>
      <c r="Z305" s="114" t="str">
        <f t="shared" si="278"/>
        <v>A+J=</v>
      </c>
      <c r="AA305" s="108">
        <f t="shared" si="279"/>
        <v>44428</v>
      </c>
      <c r="AB305" s="4"/>
      <c r="AD305" s="190">
        <f>[2]Plan1!$A364</f>
        <v>47768</v>
      </c>
      <c r="AE305" s="129" t="str">
        <f>[2]Plan1!$C364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68"/>
        <v>44420</v>
      </c>
      <c r="B306" s="103">
        <f t="shared" si="261"/>
        <v>978.10205388999998</v>
      </c>
      <c r="C306" s="103">
        <f t="shared" si="276"/>
        <v>781.25424711999995</v>
      </c>
      <c r="D306" s="104">
        <f t="shared" si="269"/>
        <v>1069.289</v>
      </c>
      <c r="E306" s="105">
        <f t="shared" si="283"/>
        <v>1075.7329999999999</v>
      </c>
      <c r="F306" s="106">
        <f t="shared" si="284"/>
        <v>44367</v>
      </c>
      <c r="G306" s="107">
        <f t="shared" si="262"/>
        <v>6.0264343877098892E-3</v>
      </c>
      <c r="H306" s="108">
        <f t="shared" si="277"/>
        <v>44428</v>
      </c>
      <c r="I306" s="108">
        <f t="shared" si="263"/>
        <v>44428</v>
      </c>
      <c r="J306" s="109">
        <f t="shared" si="270"/>
        <v>23</v>
      </c>
      <c r="K306" s="109">
        <f t="shared" si="289"/>
        <v>17</v>
      </c>
      <c r="L306" s="8">
        <f t="shared" si="271"/>
        <v>1.00445082</v>
      </c>
      <c r="M306" s="110">
        <f t="shared" si="286"/>
        <v>1.04096334</v>
      </c>
      <c r="N306" s="110">
        <f t="shared" si="281"/>
        <v>1.2384279331381076</v>
      </c>
      <c r="O306" s="103">
        <f t="shared" si="285"/>
        <v>1.2439399499999999</v>
      </c>
      <c r="P306" s="103">
        <f t="shared" si="264"/>
        <v>971.83336909000002</v>
      </c>
      <c r="Q306" s="11">
        <f t="shared" si="280"/>
        <v>0</v>
      </c>
      <c r="R306" s="30">
        <f t="shared" si="287"/>
        <v>0</v>
      </c>
      <c r="S306" s="103">
        <f t="shared" si="288"/>
        <v>0</v>
      </c>
      <c r="T306" s="113">
        <f t="shared" si="272"/>
        <v>0.1</v>
      </c>
      <c r="U306" s="111">
        <f t="shared" si="282"/>
        <v>17</v>
      </c>
      <c r="V306" s="111">
        <v>252</v>
      </c>
      <c r="W306" s="110">
        <f t="shared" si="265"/>
        <v>1.00645037</v>
      </c>
      <c r="X306" s="103">
        <f t="shared" si="266"/>
        <v>6.2686847999999999</v>
      </c>
      <c r="Y306" s="103">
        <f t="shared" si="267"/>
        <v>0</v>
      </c>
      <c r="Z306" s="114" t="str">
        <f t="shared" si="278"/>
        <v>A+J=</v>
      </c>
      <c r="AA306" s="108">
        <f t="shared" si="279"/>
        <v>44428</v>
      </c>
      <c r="AB306" s="4"/>
      <c r="AD306" s="190">
        <f>[2]Plan1!$A365</f>
        <v>47789</v>
      </c>
      <c r="AE306" s="129" t="str">
        <f>[2]Plan1!$C365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68"/>
        <v>44421</v>
      </c>
      <c r="B307" s="103">
        <f t="shared" si="261"/>
        <v>978.72769822999999</v>
      </c>
      <c r="C307" s="103">
        <f t="shared" si="276"/>
        <v>781.25424711999995</v>
      </c>
      <c r="D307" s="104">
        <f t="shared" si="269"/>
        <v>1069.289</v>
      </c>
      <c r="E307" s="105">
        <f t="shared" si="283"/>
        <v>1075.7329999999999</v>
      </c>
      <c r="F307" s="106">
        <f t="shared" si="284"/>
        <v>44367</v>
      </c>
      <c r="G307" s="107">
        <f t="shared" si="262"/>
        <v>6.0264343877098892E-3</v>
      </c>
      <c r="H307" s="108">
        <f t="shared" si="277"/>
        <v>44428</v>
      </c>
      <c r="I307" s="108">
        <f t="shared" si="263"/>
        <v>44428</v>
      </c>
      <c r="J307" s="109">
        <f t="shared" si="270"/>
        <v>23</v>
      </c>
      <c r="K307" s="109">
        <f t="shared" si="289"/>
        <v>18</v>
      </c>
      <c r="L307" s="8">
        <f t="shared" si="271"/>
        <v>1.00471325</v>
      </c>
      <c r="M307" s="110">
        <f t="shared" si="286"/>
        <v>1.04096334</v>
      </c>
      <c r="N307" s="110">
        <f t="shared" si="281"/>
        <v>1.2384279331381076</v>
      </c>
      <c r="O307" s="103">
        <f t="shared" si="285"/>
        <v>1.24426495</v>
      </c>
      <c r="P307" s="103">
        <f t="shared" si="264"/>
        <v>972.08727672999999</v>
      </c>
      <c r="Q307" s="11">
        <f t="shared" si="280"/>
        <v>0</v>
      </c>
      <c r="R307" s="30">
        <f t="shared" si="287"/>
        <v>0</v>
      </c>
      <c r="S307" s="103">
        <f t="shared" si="288"/>
        <v>0</v>
      </c>
      <c r="T307" s="113">
        <f t="shared" si="272"/>
        <v>0.1</v>
      </c>
      <c r="U307" s="111">
        <f t="shared" si="282"/>
        <v>18</v>
      </c>
      <c r="V307" s="111">
        <v>252</v>
      </c>
      <c r="W307" s="110">
        <f t="shared" si="265"/>
        <v>1.006831096</v>
      </c>
      <c r="X307" s="103">
        <f t="shared" si="266"/>
        <v>6.6404215000000004</v>
      </c>
      <c r="Y307" s="103">
        <f t="shared" si="267"/>
        <v>0</v>
      </c>
      <c r="Z307" s="114" t="str">
        <f t="shared" si="278"/>
        <v>A+J=</v>
      </c>
      <c r="AA307" s="108">
        <f t="shared" si="279"/>
        <v>44428</v>
      </c>
      <c r="AB307" s="4"/>
      <c r="AD307" s="190">
        <f>[2]Plan1!$A366</f>
        <v>47802</v>
      </c>
      <c r="AE307" s="129" t="str">
        <f>[2]Plan1!$C366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68"/>
        <v>44422</v>
      </c>
      <c r="B308" s="103">
        <f t="shared" si="261"/>
        <v>979.35374770999999</v>
      </c>
      <c r="C308" s="103">
        <f t="shared" si="276"/>
        <v>781.25424711999995</v>
      </c>
      <c r="D308" s="104">
        <f t="shared" si="269"/>
        <v>1069.289</v>
      </c>
      <c r="E308" s="105">
        <f t="shared" si="283"/>
        <v>1075.7329999999999</v>
      </c>
      <c r="F308" s="106">
        <f t="shared" si="284"/>
        <v>44367</v>
      </c>
      <c r="G308" s="107">
        <f t="shared" si="262"/>
        <v>6.0264343877098892E-3</v>
      </c>
      <c r="H308" s="108">
        <f t="shared" si="277"/>
        <v>44428</v>
      </c>
      <c r="I308" s="108">
        <f t="shared" si="263"/>
        <v>44428</v>
      </c>
      <c r="J308" s="109">
        <f t="shared" si="270"/>
        <v>23</v>
      </c>
      <c r="K308" s="109">
        <f t="shared" si="289"/>
        <v>19</v>
      </c>
      <c r="L308" s="8">
        <f t="shared" si="271"/>
        <v>1.0049757500000001</v>
      </c>
      <c r="M308" s="110">
        <f t="shared" si="286"/>
        <v>1.04096334</v>
      </c>
      <c r="N308" s="110">
        <f t="shared" si="281"/>
        <v>1.2384279331381076</v>
      </c>
      <c r="O308" s="103">
        <f t="shared" si="285"/>
        <v>1.2445900400000001</v>
      </c>
      <c r="P308" s="103">
        <f t="shared" si="264"/>
        <v>972.34125467000001</v>
      </c>
      <c r="Q308" s="11">
        <f t="shared" si="280"/>
        <v>0</v>
      </c>
      <c r="R308" s="30">
        <f t="shared" si="287"/>
        <v>0</v>
      </c>
      <c r="S308" s="103">
        <f t="shared" si="288"/>
        <v>0</v>
      </c>
      <c r="T308" s="113">
        <f t="shared" si="272"/>
        <v>0.1</v>
      </c>
      <c r="U308" s="111">
        <f t="shared" si="282"/>
        <v>19</v>
      </c>
      <c r="V308" s="111">
        <v>252</v>
      </c>
      <c r="W308" s="110">
        <f t="shared" si="265"/>
        <v>1.0072119669999999</v>
      </c>
      <c r="X308" s="103">
        <f t="shared" si="266"/>
        <v>7.0124930399999998</v>
      </c>
      <c r="Y308" s="103">
        <f t="shared" si="267"/>
        <v>0</v>
      </c>
      <c r="Z308" s="114" t="str">
        <f t="shared" si="278"/>
        <v>A+J=</v>
      </c>
      <c r="AA308" s="108">
        <f t="shared" si="279"/>
        <v>44428</v>
      </c>
      <c r="AB308" s="4"/>
      <c r="AD308" s="190">
        <f>[2]Plan1!$A367</f>
        <v>47807</v>
      </c>
      <c r="AE308" s="129" t="str">
        <f>[2]Plan1!$C367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68"/>
        <v>44423</v>
      </c>
      <c r="B309" s="103">
        <f t="shared" si="261"/>
        <v>979.35374770999999</v>
      </c>
      <c r="C309" s="103">
        <f t="shared" si="276"/>
        <v>781.25424711999995</v>
      </c>
      <c r="D309" s="104">
        <f t="shared" si="269"/>
        <v>1069.289</v>
      </c>
      <c r="E309" s="105">
        <f t="shared" si="283"/>
        <v>1075.7329999999999</v>
      </c>
      <c r="F309" s="106">
        <f t="shared" si="284"/>
        <v>44367</v>
      </c>
      <c r="G309" s="107">
        <f t="shared" si="262"/>
        <v>6.0264343877098892E-3</v>
      </c>
      <c r="H309" s="108">
        <f t="shared" si="277"/>
        <v>44428</v>
      </c>
      <c r="I309" s="108">
        <f t="shared" si="263"/>
        <v>44428</v>
      </c>
      <c r="J309" s="109">
        <f t="shared" si="270"/>
        <v>23</v>
      </c>
      <c r="K309" s="109">
        <f t="shared" si="289"/>
        <v>19</v>
      </c>
      <c r="L309" s="8">
        <f t="shared" si="271"/>
        <v>1.0049757500000001</v>
      </c>
      <c r="M309" s="110">
        <f t="shared" si="286"/>
        <v>1.04096334</v>
      </c>
      <c r="N309" s="110">
        <f t="shared" si="281"/>
        <v>1.2384279331381076</v>
      </c>
      <c r="O309" s="103">
        <f t="shared" si="285"/>
        <v>1.2445900400000001</v>
      </c>
      <c r="P309" s="103">
        <f t="shared" si="264"/>
        <v>972.34125467000001</v>
      </c>
      <c r="Q309" s="11">
        <f t="shared" si="280"/>
        <v>0</v>
      </c>
      <c r="R309" s="30">
        <f t="shared" si="287"/>
        <v>0</v>
      </c>
      <c r="S309" s="103">
        <f t="shared" si="288"/>
        <v>0</v>
      </c>
      <c r="T309" s="113">
        <f t="shared" si="272"/>
        <v>0.1</v>
      </c>
      <c r="U309" s="111">
        <f t="shared" si="282"/>
        <v>19</v>
      </c>
      <c r="V309" s="111">
        <v>252</v>
      </c>
      <c r="W309" s="110">
        <f t="shared" si="265"/>
        <v>1.0072119669999999</v>
      </c>
      <c r="X309" s="103">
        <f t="shared" si="266"/>
        <v>7.0124930399999998</v>
      </c>
      <c r="Y309" s="103">
        <f t="shared" si="267"/>
        <v>0</v>
      </c>
      <c r="Z309" s="114" t="str">
        <f t="shared" si="278"/>
        <v>A+J=</v>
      </c>
      <c r="AA309" s="108">
        <f t="shared" si="279"/>
        <v>44428</v>
      </c>
      <c r="AB309" s="4"/>
      <c r="AD309" s="190">
        <f>[2]Plan1!$A368</f>
        <v>47842</v>
      </c>
      <c r="AE309" s="129" t="str">
        <f>[2]Plan1!$C368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68"/>
        <v>44424</v>
      </c>
      <c r="B310" s="103">
        <f t="shared" si="261"/>
        <v>979.35374770999999</v>
      </c>
      <c r="C310" s="103">
        <f t="shared" si="276"/>
        <v>781.25424711999995</v>
      </c>
      <c r="D310" s="104">
        <f t="shared" si="269"/>
        <v>1069.289</v>
      </c>
      <c r="E310" s="105">
        <f t="shared" si="283"/>
        <v>1075.7329999999999</v>
      </c>
      <c r="F310" s="106">
        <f t="shared" si="284"/>
        <v>44367</v>
      </c>
      <c r="G310" s="107">
        <f t="shared" si="262"/>
        <v>6.0264343877098892E-3</v>
      </c>
      <c r="H310" s="108">
        <f t="shared" si="277"/>
        <v>44428</v>
      </c>
      <c r="I310" s="108">
        <f t="shared" si="263"/>
        <v>44428</v>
      </c>
      <c r="J310" s="109">
        <f t="shared" si="270"/>
        <v>23</v>
      </c>
      <c r="K310" s="109">
        <f t="shared" si="289"/>
        <v>19</v>
      </c>
      <c r="L310" s="8">
        <f t="shared" si="271"/>
        <v>1.0049757500000001</v>
      </c>
      <c r="M310" s="110">
        <f t="shared" si="286"/>
        <v>1.04096334</v>
      </c>
      <c r="N310" s="110">
        <f t="shared" si="281"/>
        <v>1.2384279331381076</v>
      </c>
      <c r="O310" s="103">
        <f t="shared" si="285"/>
        <v>1.2445900400000001</v>
      </c>
      <c r="P310" s="103">
        <f t="shared" si="264"/>
        <v>972.34125467000001</v>
      </c>
      <c r="Q310" s="11">
        <f t="shared" si="280"/>
        <v>0</v>
      </c>
      <c r="R310" s="30">
        <f t="shared" si="287"/>
        <v>0</v>
      </c>
      <c r="S310" s="103">
        <f t="shared" si="288"/>
        <v>0</v>
      </c>
      <c r="T310" s="113">
        <f t="shared" si="272"/>
        <v>0.1</v>
      </c>
      <c r="U310" s="111">
        <f t="shared" si="282"/>
        <v>19</v>
      </c>
      <c r="V310" s="111">
        <v>252</v>
      </c>
      <c r="W310" s="110">
        <f t="shared" si="265"/>
        <v>1.0072119669999999</v>
      </c>
      <c r="X310" s="103">
        <f t="shared" si="266"/>
        <v>7.0124930399999998</v>
      </c>
      <c r="Y310" s="103">
        <f t="shared" si="267"/>
        <v>0</v>
      </c>
      <c r="Z310" s="114" t="str">
        <f t="shared" si="278"/>
        <v>A+J=</v>
      </c>
      <c r="AA310" s="108">
        <f t="shared" si="279"/>
        <v>44428</v>
      </c>
      <c r="AB310" s="4"/>
      <c r="AD310" s="190">
        <f>[2]Plan1!$A369</f>
        <v>47849</v>
      </c>
      <c r="AE310" s="129" t="str">
        <f>[2]Plan1!$C369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68"/>
        <v>44425</v>
      </c>
      <c r="B311" s="103">
        <f t="shared" si="261"/>
        <v>979.98019367000006</v>
      </c>
      <c r="C311" s="103">
        <f t="shared" si="276"/>
        <v>781.25424711999995</v>
      </c>
      <c r="D311" s="104">
        <f t="shared" si="269"/>
        <v>1069.289</v>
      </c>
      <c r="E311" s="105">
        <f t="shared" si="283"/>
        <v>1075.7329999999999</v>
      </c>
      <c r="F311" s="106">
        <f t="shared" si="284"/>
        <v>44367</v>
      </c>
      <c r="G311" s="107">
        <f t="shared" si="262"/>
        <v>6.0264343877098892E-3</v>
      </c>
      <c r="H311" s="108">
        <f t="shared" si="277"/>
        <v>44428</v>
      </c>
      <c r="I311" s="108">
        <f t="shared" si="263"/>
        <v>44428</v>
      </c>
      <c r="J311" s="109">
        <f t="shared" si="270"/>
        <v>23</v>
      </c>
      <c r="K311" s="109">
        <f t="shared" si="289"/>
        <v>20</v>
      </c>
      <c r="L311" s="8">
        <f t="shared" si="271"/>
        <v>1.0052383199999999</v>
      </c>
      <c r="M311" s="110">
        <f t="shared" si="286"/>
        <v>1.04096334</v>
      </c>
      <c r="N311" s="110">
        <f t="shared" si="281"/>
        <v>1.2384279331381076</v>
      </c>
      <c r="O311" s="103">
        <f t="shared" si="285"/>
        <v>1.24491521</v>
      </c>
      <c r="P311" s="103">
        <f t="shared" si="264"/>
        <v>972.59529511000005</v>
      </c>
      <c r="Q311" s="11">
        <f t="shared" si="280"/>
        <v>0</v>
      </c>
      <c r="R311" s="30">
        <f t="shared" si="287"/>
        <v>0</v>
      </c>
      <c r="S311" s="103">
        <f t="shared" si="288"/>
        <v>0</v>
      </c>
      <c r="T311" s="113">
        <f t="shared" si="272"/>
        <v>0.1</v>
      </c>
      <c r="U311" s="111">
        <f t="shared" si="282"/>
        <v>20</v>
      </c>
      <c r="V311" s="111">
        <v>252</v>
      </c>
      <c r="W311" s="110">
        <f t="shared" si="265"/>
        <v>1.007592982</v>
      </c>
      <c r="X311" s="103">
        <f t="shared" si="266"/>
        <v>7.3848985599999999</v>
      </c>
      <c r="Y311" s="103">
        <f t="shared" si="267"/>
        <v>0</v>
      </c>
      <c r="Z311" s="114" t="str">
        <f t="shared" si="278"/>
        <v>A+J=</v>
      </c>
      <c r="AA311" s="108">
        <f t="shared" si="279"/>
        <v>44428</v>
      </c>
      <c r="AB311" s="4"/>
      <c r="AD311" s="190">
        <f>[2]Plan1!$A370</f>
        <v>47903</v>
      </c>
      <c r="AE311" s="129" t="str">
        <f>[2]Plan1!$C370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68"/>
        <v>44426</v>
      </c>
      <c r="B312" s="103">
        <f t="shared" si="261"/>
        <v>980.60703535000005</v>
      </c>
      <c r="C312" s="103">
        <f t="shared" si="276"/>
        <v>781.25424711999995</v>
      </c>
      <c r="D312" s="104">
        <f t="shared" si="269"/>
        <v>1069.289</v>
      </c>
      <c r="E312" s="105">
        <f t="shared" si="283"/>
        <v>1075.7329999999999</v>
      </c>
      <c r="F312" s="106">
        <f t="shared" si="284"/>
        <v>44367</v>
      </c>
      <c r="G312" s="107">
        <f t="shared" si="262"/>
        <v>6.0264343877098892E-3</v>
      </c>
      <c r="H312" s="108">
        <f t="shared" si="277"/>
        <v>44428</v>
      </c>
      <c r="I312" s="108">
        <f t="shared" si="263"/>
        <v>44428</v>
      </c>
      <c r="J312" s="109">
        <f t="shared" si="270"/>
        <v>23</v>
      </c>
      <c r="K312" s="109">
        <f t="shared" si="289"/>
        <v>21</v>
      </c>
      <c r="L312" s="8">
        <f t="shared" si="271"/>
        <v>1.0055009500000001</v>
      </c>
      <c r="M312" s="110">
        <f t="shared" si="286"/>
        <v>1.04096334</v>
      </c>
      <c r="N312" s="110">
        <f t="shared" si="281"/>
        <v>1.2384279331381076</v>
      </c>
      <c r="O312" s="103">
        <f t="shared" si="285"/>
        <v>1.24524046</v>
      </c>
      <c r="P312" s="103">
        <f t="shared" si="264"/>
        <v>972.84939806</v>
      </c>
      <c r="Q312" s="11">
        <f t="shared" si="280"/>
        <v>0</v>
      </c>
      <c r="R312" s="30">
        <f t="shared" si="287"/>
        <v>0</v>
      </c>
      <c r="S312" s="103">
        <f t="shared" si="288"/>
        <v>0</v>
      </c>
      <c r="T312" s="113">
        <f t="shared" si="272"/>
        <v>0.1</v>
      </c>
      <c r="U312" s="111">
        <f t="shared" si="282"/>
        <v>21</v>
      </c>
      <c r="V312" s="111">
        <v>252</v>
      </c>
      <c r="W312" s="110">
        <f t="shared" si="265"/>
        <v>1.00797414</v>
      </c>
      <c r="X312" s="103">
        <f t="shared" si="266"/>
        <v>7.7576372899999999</v>
      </c>
      <c r="Y312" s="103">
        <f t="shared" si="267"/>
        <v>0</v>
      </c>
      <c r="Z312" s="114" t="str">
        <f t="shared" si="278"/>
        <v>A+J=</v>
      </c>
      <c r="AA312" s="108">
        <f t="shared" si="279"/>
        <v>44428</v>
      </c>
      <c r="AB312" s="4"/>
      <c r="AD312" s="190">
        <f>[2]Plan1!$A371</f>
        <v>47904</v>
      </c>
      <c r="AE312" s="129" t="str">
        <f>[2]Plan1!$C371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68"/>
        <v>44427</v>
      </c>
      <c r="B313" s="103">
        <f t="shared" si="261"/>
        <v>981.23429059999989</v>
      </c>
      <c r="C313" s="103">
        <f t="shared" si="276"/>
        <v>781.25424711999995</v>
      </c>
      <c r="D313" s="104">
        <f t="shared" si="269"/>
        <v>1069.289</v>
      </c>
      <c r="E313" s="105">
        <f t="shared" si="283"/>
        <v>1075.7329999999999</v>
      </c>
      <c r="F313" s="106">
        <f t="shared" si="284"/>
        <v>44367</v>
      </c>
      <c r="G313" s="107">
        <f t="shared" si="262"/>
        <v>6.0264343877098892E-3</v>
      </c>
      <c r="H313" s="108">
        <f t="shared" si="277"/>
        <v>44428</v>
      </c>
      <c r="I313" s="108">
        <f t="shared" si="263"/>
        <v>44428</v>
      </c>
      <c r="J313" s="109">
        <f t="shared" si="270"/>
        <v>23</v>
      </c>
      <c r="K313" s="109">
        <f t="shared" si="289"/>
        <v>22</v>
      </c>
      <c r="L313" s="8">
        <f t="shared" si="271"/>
        <v>1.0057636599999999</v>
      </c>
      <c r="M313" s="110">
        <f t="shared" si="286"/>
        <v>1.04096334</v>
      </c>
      <c r="N313" s="110">
        <f t="shared" si="281"/>
        <v>1.2384279331381076</v>
      </c>
      <c r="O313" s="103">
        <f t="shared" si="285"/>
        <v>1.24556581</v>
      </c>
      <c r="P313" s="103">
        <f t="shared" si="264"/>
        <v>973.10357911999995</v>
      </c>
      <c r="Q313" s="11">
        <f t="shared" si="280"/>
        <v>0</v>
      </c>
      <c r="R313" s="30">
        <f t="shared" si="287"/>
        <v>0</v>
      </c>
      <c r="S313" s="103">
        <f t="shared" si="288"/>
        <v>0</v>
      </c>
      <c r="T313" s="113">
        <f t="shared" si="272"/>
        <v>0.1</v>
      </c>
      <c r="U313" s="111">
        <f t="shared" si="282"/>
        <v>22</v>
      </c>
      <c r="V313" s="111">
        <v>252</v>
      </c>
      <c r="W313" s="110">
        <f t="shared" si="265"/>
        <v>1.0083554429999999</v>
      </c>
      <c r="X313" s="103">
        <f t="shared" si="266"/>
        <v>8.1307114800000004</v>
      </c>
      <c r="Y313" s="103">
        <f t="shared" si="267"/>
        <v>0</v>
      </c>
      <c r="Z313" s="114" t="str">
        <f t="shared" si="278"/>
        <v>A+J=</v>
      </c>
      <c r="AA313" s="108">
        <f t="shared" si="279"/>
        <v>44428</v>
      </c>
      <c r="AB313" s="4"/>
      <c r="AD313" s="190">
        <f>[2]Plan1!$A372</f>
        <v>47949</v>
      </c>
      <c r="AE313" s="129" t="str">
        <f>[2]Plan1!$C372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68"/>
        <v>44428</v>
      </c>
      <c r="B314" s="103">
        <f t="shared" si="261"/>
        <v>981.86193601000002</v>
      </c>
      <c r="C314" s="103">
        <f t="shared" si="276"/>
        <v>781.25424711999995</v>
      </c>
      <c r="D314" s="104">
        <f t="shared" si="269"/>
        <v>1069.289</v>
      </c>
      <c r="E314" s="105">
        <f t="shared" si="283"/>
        <v>1075.7329999999999</v>
      </c>
      <c r="F314" s="106">
        <f t="shared" si="284"/>
        <v>44367</v>
      </c>
      <c r="G314" s="107">
        <f t="shared" si="262"/>
        <v>6.0264343877098892E-3</v>
      </c>
      <c r="H314" s="108">
        <f t="shared" si="277"/>
        <v>44459</v>
      </c>
      <c r="I314" s="108">
        <f t="shared" si="263"/>
        <v>44428</v>
      </c>
      <c r="J314" s="109">
        <f t="shared" si="270"/>
        <v>23</v>
      </c>
      <c r="K314" s="109">
        <f t="shared" si="289"/>
        <v>23</v>
      </c>
      <c r="L314" s="8">
        <f t="shared" si="271"/>
        <v>1.0060264299999999</v>
      </c>
      <c r="M314" s="110">
        <f t="shared" si="286"/>
        <v>1.04096334</v>
      </c>
      <c r="N314" s="110">
        <f t="shared" si="281"/>
        <v>1.2384279331381076</v>
      </c>
      <c r="O314" s="103">
        <f t="shared" si="285"/>
        <v>1.24589123</v>
      </c>
      <c r="P314" s="103">
        <f t="shared" si="264"/>
        <v>973.35781487999998</v>
      </c>
      <c r="Q314" s="11">
        <f t="shared" si="280"/>
        <v>10</v>
      </c>
      <c r="R314" s="30">
        <f t="shared" si="287"/>
        <v>2.1531022271171391E-2</v>
      </c>
      <c r="S314" s="103">
        <f t="shared" si="288"/>
        <v>20.95738879</v>
      </c>
      <c r="T314" s="113">
        <f t="shared" si="272"/>
        <v>0.1</v>
      </c>
      <c r="U314" s="111">
        <f t="shared" si="282"/>
        <v>23</v>
      </c>
      <c r="V314" s="111">
        <v>252</v>
      </c>
      <c r="W314" s="110">
        <f t="shared" si="265"/>
        <v>1.0087368910000001</v>
      </c>
      <c r="X314" s="103">
        <f t="shared" si="266"/>
        <v>8.5041211299999997</v>
      </c>
      <c r="Y314" s="103">
        <f t="shared" si="267"/>
        <v>29.461509919999997</v>
      </c>
      <c r="Z314" s="114" t="str">
        <f t="shared" si="278"/>
        <v>A+J=</v>
      </c>
      <c r="AA314" s="108">
        <f t="shared" si="279"/>
        <v>44428</v>
      </c>
      <c r="AB314" s="4"/>
      <c r="AD314" s="190">
        <f>[2]Plan1!$A373</f>
        <v>47959</v>
      </c>
      <c r="AE314" s="129" t="str">
        <f>[2]Plan1!$C373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68"/>
        <v>44429</v>
      </c>
      <c r="B315" s="103">
        <f t="shared" si="261"/>
        <v>953.12963843</v>
      </c>
      <c r="C315" s="103">
        <f t="shared" si="276"/>
        <v>764.43304452999996</v>
      </c>
      <c r="D315" s="104">
        <f t="shared" si="269"/>
        <v>1075.7329999999999</v>
      </c>
      <c r="E315" s="105">
        <f t="shared" si="283"/>
        <v>1084.095</v>
      </c>
      <c r="F315" s="106">
        <f t="shared" si="284"/>
        <v>44397</v>
      </c>
      <c r="G315" s="107">
        <f t="shared" si="262"/>
        <v>7.7733043422485437E-3</v>
      </c>
      <c r="H315" s="108">
        <f t="shared" si="277"/>
        <v>44459</v>
      </c>
      <c r="I315" s="108">
        <f t="shared" si="263"/>
        <v>44459</v>
      </c>
      <c r="J315" s="109">
        <f t="shared" si="270"/>
        <v>20</v>
      </c>
      <c r="K315" s="109">
        <f t="shared" si="289"/>
        <v>1</v>
      </c>
      <c r="L315" s="8">
        <f t="shared" si="271"/>
        <v>1.0003872300000001</v>
      </c>
      <c r="M315" s="110">
        <f t="shared" si="286"/>
        <v>1.0060264299999999</v>
      </c>
      <c r="N315" s="110">
        <f t="shared" si="281"/>
        <v>1.2458912323872089</v>
      </c>
      <c r="O315" s="103">
        <f t="shared" si="285"/>
        <v>1.2463736700000001</v>
      </c>
      <c r="P315" s="103">
        <f t="shared" si="264"/>
        <v>952.76921918000005</v>
      </c>
      <c r="Q315" s="11">
        <f t="shared" si="280"/>
        <v>0</v>
      </c>
      <c r="R315" s="30">
        <f t="shared" si="287"/>
        <v>0</v>
      </c>
      <c r="S315" s="103">
        <f t="shared" si="288"/>
        <v>0</v>
      </c>
      <c r="T315" s="113">
        <f t="shared" si="272"/>
        <v>0.1</v>
      </c>
      <c r="U315" s="111">
        <f t="shared" si="282"/>
        <v>1</v>
      </c>
      <c r="V315" s="111">
        <v>252</v>
      </c>
      <c r="W315" s="110">
        <f t="shared" si="265"/>
        <v>1.0003782859999999</v>
      </c>
      <c r="X315" s="103">
        <f t="shared" si="266"/>
        <v>0.36041925000000002</v>
      </c>
      <c r="Y315" s="103">
        <f t="shared" si="267"/>
        <v>0</v>
      </c>
      <c r="Z315" s="114" t="str">
        <f t="shared" si="278"/>
        <v>A+J=</v>
      </c>
      <c r="AA315" s="108">
        <f t="shared" si="279"/>
        <v>44459</v>
      </c>
      <c r="AB315" s="4"/>
      <c r="AD315" s="190">
        <f>[2]Plan1!$A374</f>
        <v>47969</v>
      </c>
      <c r="AE315" s="129" t="str">
        <f>[2]Plan1!$C374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68"/>
        <v>44430</v>
      </c>
      <c r="B316" s="103">
        <f t="shared" si="261"/>
        <v>953.12963843</v>
      </c>
      <c r="C316" s="103">
        <f t="shared" si="276"/>
        <v>764.43304452999996</v>
      </c>
      <c r="D316" s="104">
        <f t="shared" si="269"/>
        <v>1075.7329999999999</v>
      </c>
      <c r="E316" s="105">
        <f t="shared" si="283"/>
        <v>1084.095</v>
      </c>
      <c r="F316" s="106">
        <f t="shared" si="284"/>
        <v>44397</v>
      </c>
      <c r="G316" s="107">
        <f t="shared" si="262"/>
        <v>7.7733043422485437E-3</v>
      </c>
      <c r="H316" s="108">
        <f t="shared" si="277"/>
        <v>44459</v>
      </c>
      <c r="I316" s="108">
        <f t="shared" si="263"/>
        <v>44459</v>
      </c>
      <c r="J316" s="109">
        <f t="shared" si="270"/>
        <v>20</v>
      </c>
      <c r="K316" s="109">
        <f t="shared" si="289"/>
        <v>1</v>
      </c>
      <c r="L316" s="8">
        <f t="shared" si="271"/>
        <v>1.0003872300000001</v>
      </c>
      <c r="M316" s="110">
        <f t="shared" si="286"/>
        <v>1.0060264299999999</v>
      </c>
      <c r="N316" s="110">
        <f t="shared" si="281"/>
        <v>1.2458912323872089</v>
      </c>
      <c r="O316" s="103">
        <f t="shared" si="285"/>
        <v>1.2463736700000001</v>
      </c>
      <c r="P316" s="103">
        <f t="shared" si="264"/>
        <v>952.76921918000005</v>
      </c>
      <c r="Q316" s="11">
        <f t="shared" si="280"/>
        <v>0</v>
      </c>
      <c r="R316" s="30">
        <f t="shared" si="287"/>
        <v>0</v>
      </c>
      <c r="S316" s="103">
        <f t="shared" si="288"/>
        <v>0</v>
      </c>
      <c r="T316" s="113">
        <f t="shared" si="272"/>
        <v>0.1</v>
      </c>
      <c r="U316" s="111">
        <f t="shared" si="282"/>
        <v>1</v>
      </c>
      <c r="V316" s="111">
        <v>252</v>
      </c>
      <c r="W316" s="110">
        <f t="shared" si="265"/>
        <v>1.0003782859999999</v>
      </c>
      <c r="X316" s="103">
        <f t="shared" si="266"/>
        <v>0.36041925000000002</v>
      </c>
      <c r="Y316" s="103">
        <f t="shared" si="267"/>
        <v>0</v>
      </c>
      <c r="Z316" s="114" t="str">
        <f t="shared" si="278"/>
        <v>A+J=</v>
      </c>
      <c r="AA316" s="108">
        <f t="shared" si="279"/>
        <v>44459</v>
      </c>
      <c r="AB316" s="4"/>
      <c r="AD316" s="190">
        <f>[2]Plan1!$A375</f>
        <v>48011</v>
      </c>
      <c r="AE316" s="129" t="str">
        <f>[2]Plan1!$C375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68"/>
        <v>44431</v>
      </c>
      <c r="B317" s="103">
        <f t="shared" si="261"/>
        <v>953.12963843</v>
      </c>
      <c r="C317" s="103">
        <f t="shared" si="276"/>
        <v>764.43304452999996</v>
      </c>
      <c r="D317" s="104">
        <f t="shared" si="269"/>
        <v>1075.7329999999999</v>
      </c>
      <c r="E317" s="105">
        <f t="shared" si="283"/>
        <v>1084.095</v>
      </c>
      <c r="F317" s="106">
        <f t="shared" si="284"/>
        <v>44397</v>
      </c>
      <c r="G317" s="107">
        <f t="shared" si="262"/>
        <v>7.7733043422485437E-3</v>
      </c>
      <c r="H317" s="108">
        <f t="shared" si="277"/>
        <v>44459</v>
      </c>
      <c r="I317" s="108">
        <f t="shared" si="263"/>
        <v>44459</v>
      </c>
      <c r="J317" s="109">
        <f t="shared" si="270"/>
        <v>20</v>
      </c>
      <c r="K317" s="109">
        <f t="shared" si="289"/>
        <v>1</v>
      </c>
      <c r="L317" s="8">
        <f t="shared" si="271"/>
        <v>1.0003872300000001</v>
      </c>
      <c r="M317" s="110">
        <f t="shared" si="286"/>
        <v>1.0060264299999999</v>
      </c>
      <c r="N317" s="110">
        <f t="shared" si="281"/>
        <v>1.2458912323872089</v>
      </c>
      <c r="O317" s="103">
        <f t="shared" si="285"/>
        <v>1.2463736700000001</v>
      </c>
      <c r="P317" s="103">
        <f t="shared" si="264"/>
        <v>952.76921918000005</v>
      </c>
      <c r="Q317" s="11">
        <f t="shared" si="280"/>
        <v>0</v>
      </c>
      <c r="R317" s="30">
        <f t="shared" si="287"/>
        <v>0</v>
      </c>
      <c r="S317" s="103">
        <f t="shared" si="288"/>
        <v>0</v>
      </c>
      <c r="T317" s="113">
        <f t="shared" si="272"/>
        <v>0.1</v>
      </c>
      <c r="U317" s="111">
        <f t="shared" si="282"/>
        <v>1</v>
      </c>
      <c r="V317" s="111">
        <v>252</v>
      </c>
      <c r="W317" s="110">
        <f t="shared" si="265"/>
        <v>1.0003782859999999</v>
      </c>
      <c r="X317" s="103">
        <f t="shared" si="266"/>
        <v>0.36041925000000002</v>
      </c>
      <c r="Y317" s="103">
        <f t="shared" si="267"/>
        <v>0</v>
      </c>
      <c r="Z317" s="114" t="str">
        <f t="shared" si="278"/>
        <v>A+J=</v>
      </c>
      <c r="AA317" s="108">
        <f t="shared" si="279"/>
        <v>44459</v>
      </c>
      <c r="AB317" s="4"/>
      <c r="AD317" s="190">
        <f>[2]Plan1!$A376</f>
        <v>48098</v>
      </c>
      <c r="AE317" s="129" t="str">
        <f>[2]Plan1!$C376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68"/>
        <v>44432</v>
      </c>
      <c r="B318" s="103">
        <f t="shared" si="261"/>
        <v>953.85942767999995</v>
      </c>
      <c r="C318" s="103">
        <f t="shared" si="276"/>
        <v>764.43304452999996</v>
      </c>
      <c r="D318" s="104">
        <f t="shared" si="269"/>
        <v>1075.7329999999999</v>
      </c>
      <c r="E318" s="105">
        <f t="shared" si="283"/>
        <v>1084.095</v>
      </c>
      <c r="F318" s="106">
        <f t="shared" si="284"/>
        <v>44397</v>
      </c>
      <c r="G318" s="107">
        <f t="shared" si="262"/>
        <v>7.7733043422485437E-3</v>
      </c>
      <c r="H318" s="108">
        <f t="shared" si="277"/>
        <v>44459</v>
      </c>
      <c r="I318" s="108">
        <f t="shared" si="263"/>
        <v>44459</v>
      </c>
      <c r="J318" s="109">
        <f t="shared" si="270"/>
        <v>20</v>
      </c>
      <c r="K318" s="109">
        <f t="shared" si="289"/>
        <v>2</v>
      </c>
      <c r="L318" s="8">
        <f t="shared" si="271"/>
        <v>1.0007746200000001</v>
      </c>
      <c r="M318" s="110">
        <f t="shared" si="286"/>
        <v>1.0060264299999999</v>
      </c>
      <c r="N318" s="110">
        <f t="shared" si="281"/>
        <v>1.2458912323872089</v>
      </c>
      <c r="O318" s="103">
        <f t="shared" si="285"/>
        <v>1.24685632</v>
      </c>
      <c r="P318" s="103">
        <f t="shared" si="264"/>
        <v>953.13817277999999</v>
      </c>
      <c r="Q318" s="11">
        <f t="shared" si="280"/>
        <v>0</v>
      </c>
      <c r="R318" s="30">
        <f t="shared" si="287"/>
        <v>0</v>
      </c>
      <c r="S318" s="103">
        <f t="shared" si="288"/>
        <v>0</v>
      </c>
      <c r="T318" s="113">
        <f t="shared" si="272"/>
        <v>0.1</v>
      </c>
      <c r="U318" s="111">
        <f t="shared" si="282"/>
        <v>2</v>
      </c>
      <c r="V318" s="111">
        <v>252</v>
      </c>
      <c r="W318" s="110">
        <f t="shared" si="265"/>
        <v>1.0007567159999999</v>
      </c>
      <c r="X318" s="103">
        <f t="shared" si="266"/>
        <v>0.72125490000000003</v>
      </c>
      <c r="Y318" s="103">
        <f t="shared" si="267"/>
        <v>0</v>
      </c>
      <c r="Z318" s="114" t="str">
        <f t="shared" si="278"/>
        <v>A+J=</v>
      </c>
      <c r="AA318" s="108">
        <f t="shared" si="279"/>
        <v>44459</v>
      </c>
      <c r="AB318" s="4"/>
      <c r="AD318" s="190">
        <f>[2]Plan1!$A377</f>
        <v>48133</v>
      </c>
      <c r="AE318" s="129" t="str">
        <f>[2]Plan1!$C377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68"/>
        <v>44433</v>
      </c>
      <c r="B319" s="103">
        <f t="shared" si="261"/>
        <v>954.58977028999993</v>
      </c>
      <c r="C319" s="103">
        <f t="shared" si="276"/>
        <v>764.43304452999996</v>
      </c>
      <c r="D319" s="104">
        <f t="shared" si="269"/>
        <v>1075.7329999999999</v>
      </c>
      <c r="E319" s="105">
        <f t="shared" si="283"/>
        <v>1084.095</v>
      </c>
      <c r="F319" s="106">
        <f t="shared" si="284"/>
        <v>44397</v>
      </c>
      <c r="G319" s="107">
        <f t="shared" si="262"/>
        <v>7.7733043422485437E-3</v>
      </c>
      <c r="H319" s="108">
        <f t="shared" si="277"/>
        <v>44459</v>
      </c>
      <c r="I319" s="108">
        <f t="shared" si="263"/>
        <v>44459</v>
      </c>
      <c r="J319" s="109">
        <f t="shared" si="270"/>
        <v>20</v>
      </c>
      <c r="K319" s="109">
        <f t="shared" si="289"/>
        <v>3</v>
      </c>
      <c r="L319" s="8">
        <f t="shared" si="271"/>
        <v>1.00116216</v>
      </c>
      <c r="M319" s="110">
        <f t="shared" si="286"/>
        <v>1.0060264299999999</v>
      </c>
      <c r="N319" s="110">
        <f t="shared" si="281"/>
        <v>1.2458912323872089</v>
      </c>
      <c r="O319" s="103">
        <f t="shared" si="285"/>
        <v>1.24733915</v>
      </c>
      <c r="P319" s="103">
        <f t="shared" si="264"/>
        <v>953.50726398999996</v>
      </c>
      <c r="Q319" s="11">
        <f t="shared" si="280"/>
        <v>0</v>
      </c>
      <c r="R319" s="30">
        <f t="shared" si="287"/>
        <v>0</v>
      </c>
      <c r="S319" s="103">
        <f t="shared" si="288"/>
        <v>0</v>
      </c>
      <c r="T319" s="113">
        <f t="shared" si="272"/>
        <v>0.1</v>
      </c>
      <c r="U319" s="111">
        <f t="shared" si="282"/>
        <v>3</v>
      </c>
      <c r="V319" s="111">
        <v>252</v>
      </c>
      <c r="W319" s="110">
        <f t="shared" si="265"/>
        <v>1.001135289</v>
      </c>
      <c r="X319" s="103">
        <f t="shared" si="266"/>
        <v>1.0825062999999999</v>
      </c>
      <c r="Y319" s="103">
        <f t="shared" si="267"/>
        <v>0</v>
      </c>
      <c r="Z319" s="114" t="str">
        <f t="shared" si="278"/>
        <v>A+J=</v>
      </c>
      <c r="AA319" s="108">
        <f t="shared" si="279"/>
        <v>44459</v>
      </c>
      <c r="AB319" s="4"/>
      <c r="AD319" s="190">
        <f>[2]Plan1!$A378</f>
        <v>48154</v>
      </c>
      <c r="AE319" s="129" t="str">
        <f>[2]Plan1!$C378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68"/>
        <v>44434</v>
      </c>
      <c r="B320" s="103">
        <f t="shared" si="261"/>
        <v>955.32066657000007</v>
      </c>
      <c r="C320" s="103">
        <f t="shared" si="276"/>
        <v>764.43304452999996</v>
      </c>
      <c r="D320" s="104">
        <f t="shared" si="269"/>
        <v>1075.7329999999999</v>
      </c>
      <c r="E320" s="105">
        <f t="shared" si="283"/>
        <v>1084.095</v>
      </c>
      <c r="F320" s="106">
        <f t="shared" si="284"/>
        <v>44397</v>
      </c>
      <c r="G320" s="107">
        <f t="shared" si="262"/>
        <v>7.7733043422485437E-3</v>
      </c>
      <c r="H320" s="108">
        <f t="shared" si="277"/>
        <v>44459</v>
      </c>
      <c r="I320" s="108">
        <f t="shared" si="263"/>
        <v>44459</v>
      </c>
      <c r="J320" s="109">
        <f t="shared" si="270"/>
        <v>20</v>
      </c>
      <c r="K320" s="109">
        <f t="shared" si="289"/>
        <v>4</v>
      </c>
      <c r="L320" s="8">
        <f t="shared" si="271"/>
        <v>1.00154984</v>
      </c>
      <c r="M320" s="110">
        <f t="shared" si="286"/>
        <v>1.0060264299999999</v>
      </c>
      <c r="N320" s="110">
        <f t="shared" si="281"/>
        <v>1.2458912323872089</v>
      </c>
      <c r="O320" s="103">
        <f t="shared" si="285"/>
        <v>1.2478221599999999</v>
      </c>
      <c r="P320" s="103">
        <f t="shared" si="264"/>
        <v>953.87649280000005</v>
      </c>
      <c r="Q320" s="11">
        <f t="shared" si="280"/>
        <v>0</v>
      </c>
      <c r="R320" s="30">
        <f t="shared" si="287"/>
        <v>0</v>
      </c>
      <c r="S320" s="103">
        <f t="shared" si="288"/>
        <v>0</v>
      </c>
      <c r="T320" s="113">
        <f t="shared" si="272"/>
        <v>0.1</v>
      </c>
      <c r="U320" s="111">
        <f t="shared" si="282"/>
        <v>4</v>
      </c>
      <c r="V320" s="111">
        <v>252</v>
      </c>
      <c r="W320" s="110">
        <f t="shared" si="265"/>
        <v>1.001514005</v>
      </c>
      <c r="X320" s="103">
        <f t="shared" si="266"/>
        <v>1.4441737699999999</v>
      </c>
      <c r="Y320" s="103">
        <f t="shared" si="267"/>
        <v>0</v>
      </c>
      <c r="Z320" s="114" t="str">
        <f t="shared" si="278"/>
        <v>A+J=</v>
      </c>
      <c r="AA320" s="108">
        <f t="shared" si="279"/>
        <v>44459</v>
      </c>
      <c r="AB320" s="4"/>
      <c r="AD320" s="190">
        <f>[2]Plan1!$A379</f>
        <v>48167</v>
      </c>
      <c r="AE320" s="129" t="str">
        <f>[2]Plan1!$C379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68"/>
        <v>44435</v>
      </c>
      <c r="B321" s="103">
        <f t="shared" si="261"/>
        <v>956.05213215000003</v>
      </c>
      <c r="C321" s="103">
        <f t="shared" si="276"/>
        <v>764.43304452999996</v>
      </c>
      <c r="D321" s="104">
        <f t="shared" si="269"/>
        <v>1075.7329999999999</v>
      </c>
      <c r="E321" s="105">
        <f t="shared" si="283"/>
        <v>1084.095</v>
      </c>
      <c r="F321" s="106">
        <f t="shared" si="284"/>
        <v>44397</v>
      </c>
      <c r="G321" s="107">
        <f t="shared" si="262"/>
        <v>7.7733043422485437E-3</v>
      </c>
      <c r="H321" s="108">
        <f t="shared" si="277"/>
        <v>44459</v>
      </c>
      <c r="I321" s="108">
        <f t="shared" si="263"/>
        <v>44459</v>
      </c>
      <c r="J321" s="109">
        <f t="shared" si="270"/>
        <v>20</v>
      </c>
      <c r="K321" s="109">
        <f t="shared" si="289"/>
        <v>5</v>
      </c>
      <c r="L321" s="8">
        <f t="shared" si="271"/>
        <v>1.0019376799999999</v>
      </c>
      <c r="M321" s="110">
        <f t="shared" si="286"/>
        <v>1.0060264299999999</v>
      </c>
      <c r="N321" s="110">
        <f t="shared" si="281"/>
        <v>1.2458912323872089</v>
      </c>
      <c r="O321" s="103">
        <f t="shared" si="285"/>
        <v>1.24830537</v>
      </c>
      <c r="P321" s="103">
        <f t="shared" si="264"/>
        <v>954.24587449000001</v>
      </c>
      <c r="Q321" s="11">
        <f t="shared" si="280"/>
        <v>0</v>
      </c>
      <c r="R321" s="30">
        <f t="shared" si="287"/>
        <v>0</v>
      </c>
      <c r="S321" s="103">
        <f t="shared" si="288"/>
        <v>0</v>
      </c>
      <c r="T321" s="113">
        <f t="shared" si="272"/>
        <v>0.1</v>
      </c>
      <c r="U321" s="111">
        <f t="shared" si="282"/>
        <v>5</v>
      </c>
      <c r="V321" s="111">
        <v>252</v>
      </c>
      <c r="W321" s="110">
        <f t="shared" si="265"/>
        <v>1.001892864</v>
      </c>
      <c r="X321" s="103">
        <f t="shared" si="266"/>
        <v>1.80625766</v>
      </c>
      <c r="Y321" s="103">
        <f t="shared" si="267"/>
        <v>0</v>
      </c>
      <c r="Z321" s="114" t="str">
        <f t="shared" si="278"/>
        <v>A+J=</v>
      </c>
      <c r="AA321" s="108">
        <f t="shared" si="279"/>
        <v>44459</v>
      </c>
      <c r="AB321" s="4"/>
      <c r="AD321" s="190">
        <f>[2]Plan1!$A380</f>
        <v>48172</v>
      </c>
      <c r="AE321" s="129" t="str">
        <f>[2]Plan1!$C380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68"/>
        <v>44436</v>
      </c>
      <c r="B322" s="103">
        <f t="shared" si="261"/>
        <v>956.78415298999994</v>
      </c>
      <c r="C322" s="103">
        <f t="shared" si="276"/>
        <v>764.43304452999996</v>
      </c>
      <c r="D322" s="104">
        <f t="shared" si="269"/>
        <v>1075.7329999999999</v>
      </c>
      <c r="E322" s="105">
        <f t="shared" si="283"/>
        <v>1084.095</v>
      </c>
      <c r="F322" s="106">
        <f t="shared" si="284"/>
        <v>44397</v>
      </c>
      <c r="G322" s="107">
        <f t="shared" si="262"/>
        <v>7.7733043422485437E-3</v>
      </c>
      <c r="H322" s="108">
        <f t="shared" si="277"/>
        <v>44459</v>
      </c>
      <c r="I322" s="108">
        <f t="shared" si="263"/>
        <v>44459</v>
      </c>
      <c r="J322" s="109">
        <f t="shared" si="270"/>
        <v>20</v>
      </c>
      <c r="K322" s="109">
        <f t="shared" si="289"/>
        <v>6</v>
      </c>
      <c r="L322" s="8">
        <f t="shared" si="271"/>
        <v>1.0023256700000001</v>
      </c>
      <c r="M322" s="110">
        <f t="shared" si="286"/>
        <v>1.0060264299999999</v>
      </c>
      <c r="N322" s="110">
        <f t="shared" si="281"/>
        <v>1.2458912323872089</v>
      </c>
      <c r="O322" s="103">
        <f t="shared" si="285"/>
        <v>1.2487887600000001</v>
      </c>
      <c r="P322" s="103">
        <f t="shared" si="264"/>
        <v>954.61539377999998</v>
      </c>
      <c r="Q322" s="11">
        <f t="shared" si="280"/>
        <v>0</v>
      </c>
      <c r="R322" s="30">
        <f t="shared" si="287"/>
        <v>0</v>
      </c>
      <c r="S322" s="103">
        <f t="shared" si="288"/>
        <v>0</v>
      </c>
      <c r="T322" s="113">
        <f t="shared" si="272"/>
        <v>0.1</v>
      </c>
      <c r="U322" s="111">
        <f t="shared" si="282"/>
        <v>6</v>
      </c>
      <c r="V322" s="111">
        <v>252</v>
      </c>
      <c r="W322" s="110">
        <f t="shared" si="265"/>
        <v>1.0022718669999999</v>
      </c>
      <c r="X322" s="103">
        <f t="shared" si="266"/>
        <v>2.1687592100000002</v>
      </c>
      <c r="Y322" s="103">
        <f t="shared" si="267"/>
        <v>0</v>
      </c>
      <c r="Z322" s="114" t="str">
        <f t="shared" si="278"/>
        <v>A+J=</v>
      </c>
      <c r="AA322" s="108">
        <f t="shared" si="279"/>
        <v>44459</v>
      </c>
      <c r="AB322" s="4"/>
      <c r="AD322" s="190">
        <f>[2]Plan1!$A381</f>
        <v>48207</v>
      </c>
      <c r="AE322" s="129" t="str">
        <f>[2]Plan1!$C381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68"/>
        <v>44437</v>
      </c>
      <c r="B323" s="103">
        <f t="shared" si="261"/>
        <v>956.78415298999994</v>
      </c>
      <c r="C323" s="103">
        <f t="shared" si="276"/>
        <v>764.43304452999996</v>
      </c>
      <c r="D323" s="104">
        <f t="shared" si="269"/>
        <v>1075.7329999999999</v>
      </c>
      <c r="E323" s="105">
        <f t="shared" si="283"/>
        <v>1084.095</v>
      </c>
      <c r="F323" s="106">
        <f t="shared" si="284"/>
        <v>44397</v>
      </c>
      <c r="G323" s="107">
        <f t="shared" si="262"/>
        <v>7.7733043422485437E-3</v>
      </c>
      <c r="H323" s="108">
        <f t="shared" si="277"/>
        <v>44459</v>
      </c>
      <c r="I323" s="108">
        <f t="shared" si="263"/>
        <v>44459</v>
      </c>
      <c r="J323" s="109">
        <f t="shared" si="270"/>
        <v>20</v>
      </c>
      <c r="K323" s="109">
        <f t="shared" si="289"/>
        <v>6</v>
      </c>
      <c r="L323" s="8">
        <f t="shared" si="271"/>
        <v>1.0023256700000001</v>
      </c>
      <c r="M323" s="110">
        <f t="shared" si="286"/>
        <v>1.0060264299999999</v>
      </c>
      <c r="N323" s="110">
        <f t="shared" si="281"/>
        <v>1.2458912323872089</v>
      </c>
      <c r="O323" s="103">
        <f t="shared" si="285"/>
        <v>1.2487887600000001</v>
      </c>
      <c r="P323" s="103">
        <f t="shared" si="264"/>
        <v>954.61539377999998</v>
      </c>
      <c r="Q323" s="11">
        <f t="shared" si="280"/>
        <v>0</v>
      </c>
      <c r="R323" s="30">
        <f t="shared" si="287"/>
        <v>0</v>
      </c>
      <c r="S323" s="103">
        <f t="shared" si="288"/>
        <v>0</v>
      </c>
      <c r="T323" s="113">
        <f t="shared" si="272"/>
        <v>0.1</v>
      </c>
      <c r="U323" s="111">
        <f t="shared" si="282"/>
        <v>6</v>
      </c>
      <c r="V323" s="111">
        <v>252</v>
      </c>
      <c r="W323" s="110">
        <f t="shared" si="265"/>
        <v>1.0022718669999999</v>
      </c>
      <c r="X323" s="103">
        <f t="shared" si="266"/>
        <v>2.1687592100000002</v>
      </c>
      <c r="Y323" s="103">
        <f t="shared" si="267"/>
        <v>0</v>
      </c>
      <c r="Z323" s="114" t="str">
        <f t="shared" si="278"/>
        <v>A+J=</v>
      </c>
      <c r="AA323" s="108">
        <f t="shared" si="279"/>
        <v>44459</v>
      </c>
      <c r="AB323" s="4"/>
      <c r="AD323" s="190">
        <f>[2]Plan1!$A382</f>
        <v>48214</v>
      </c>
      <c r="AE323" s="129" t="str">
        <f>[2]Plan1!$C382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68"/>
        <v>44438</v>
      </c>
      <c r="B324" s="103">
        <f t="shared" si="261"/>
        <v>956.78415298999994</v>
      </c>
      <c r="C324" s="103">
        <f t="shared" si="276"/>
        <v>764.43304452999996</v>
      </c>
      <c r="D324" s="104">
        <f t="shared" si="269"/>
        <v>1075.7329999999999</v>
      </c>
      <c r="E324" s="105">
        <f t="shared" si="283"/>
        <v>1084.095</v>
      </c>
      <c r="F324" s="106">
        <f t="shared" si="284"/>
        <v>44397</v>
      </c>
      <c r="G324" s="107">
        <f t="shared" si="262"/>
        <v>7.7733043422485437E-3</v>
      </c>
      <c r="H324" s="108">
        <f t="shared" si="277"/>
        <v>44459</v>
      </c>
      <c r="I324" s="108">
        <f t="shared" si="263"/>
        <v>44459</v>
      </c>
      <c r="J324" s="109">
        <f t="shared" si="270"/>
        <v>20</v>
      </c>
      <c r="K324" s="109">
        <f t="shared" si="289"/>
        <v>6</v>
      </c>
      <c r="L324" s="8">
        <f t="shared" si="271"/>
        <v>1.0023256700000001</v>
      </c>
      <c r="M324" s="110">
        <f t="shared" si="286"/>
        <v>1.0060264299999999</v>
      </c>
      <c r="N324" s="110">
        <f t="shared" si="281"/>
        <v>1.2458912323872089</v>
      </c>
      <c r="O324" s="103">
        <f t="shared" si="285"/>
        <v>1.2487887600000001</v>
      </c>
      <c r="P324" s="103">
        <f t="shared" si="264"/>
        <v>954.61539377999998</v>
      </c>
      <c r="Q324" s="11">
        <f t="shared" si="280"/>
        <v>0</v>
      </c>
      <c r="R324" s="30">
        <f t="shared" si="287"/>
        <v>0</v>
      </c>
      <c r="S324" s="103">
        <f t="shared" si="288"/>
        <v>0</v>
      </c>
      <c r="T324" s="113">
        <f t="shared" si="272"/>
        <v>0.1</v>
      </c>
      <c r="U324" s="111">
        <f t="shared" si="282"/>
        <v>6</v>
      </c>
      <c r="V324" s="111">
        <v>252</v>
      </c>
      <c r="W324" s="110">
        <f t="shared" si="265"/>
        <v>1.0022718669999999</v>
      </c>
      <c r="X324" s="103">
        <f t="shared" si="266"/>
        <v>2.1687592100000002</v>
      </c>
      <c r="Y324" s="103">
        <f t="shared" si="267"/>
        <v>0</v>
      </c>
      <c r="Z324" s="114" t="str">
        <f t="shared" si="278"/>
        <v>A+J=</v>
      </c>
      <c r="AA324" s="108">
        <f t="shared" si="279"/>
        <v>44459</v>
      </c>
      <c r="AB324" s="4"/>
      <c r="AD324" s="190">
        <f>[2]Plan1!$A383</f>
        <v>48253</v>
      </c>
      <c r="AE324" s="129" t="str">
        <f>[2]Plan1!$C383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68"/>
        <v>44439</v>
      </c>
      <c r="B325" s="103">
        <f t="shared" si="261"/>
        <v>957.51673611000001</v>
      </c>
      <c r="C325" s="103">
        <f t="shared" si="276"/>
        <v>764.43304452999996</v>
      </c>
      <c r="D325" s="104">
        <f t="shared" si="269"/>
        <v>1075.7329999999999</v>
      </c>
      <c r="E325" s="105">
        <f t="shared" si="283"/>
        <v>1084.095</v>
      </c>
      <c r="F325" s="106">
        <f t="shared" si="284"/>
        <v>44397</v>
      </c>
      <c r="G325" s="107">
        <f t="shared" si="262"/>
        <v>7.7733043422485437E-3</v>
      </c>
      <c r="H325" s="108">
        <f t="shared" si="277"/>
        <v>44459</v>
      </c>
      <c r="I325" s="108">
        <f t="shared" si="263"/>
        <v>44459</v>
      </c>
      <c r="J325" s="109">
        <f t="shared" si="270"/>
        <v>20</v>
      </c>
      <c r="K325" s="109">
        <f t="shared" si="289"/>
        <v>7</v>
      </c>
      <c r="L325" s="8">
        <f t="shared" si="271"/>
        <v>1.0027138099999999</v>
      </c>
      <c r="M325" s="110">
        <f t="shared" si="286"/>
        <v>1.0060264299999999</v>
      </c>
      <c r="N325" s="110">
        <f t="shared" si="281"/>
        <v>1.2458912323872089</v>
      </c>
      <c r="O325" s="103">
        <f t="shared" si="285"/>
        <v>1.2492723400000001</v>
      </c>
      <c r="P325" s="103">
        <f t="shared" si="264"/>
        <v>954.98505831</v>
      </c>
      <c r="Q325" s="11">
        <f t="shared" si="280"/>
        <v>0</v>
      </c>
      <c r="R325" s="30">
        <f t="shared" si="287"/>
        <v>0</v>
      </c>
      <c r="S325" s="103">
        <f t="shared" si="288"/>
        <v>0</v>
      </c>
      <c r="T325" s="113">
        <f t="shared" si="272"/>
        <v>0.1</v>
      </c>
      <c r="U325" s="111">
        <f t="shared" si="282"/>
        <v>7</v>
      </c>
      <c r="V325" s="111">
        <v>252</v>
      </c>
      <c r="W325" s="110">
        <f t="shared" si="265"/>
        <v>1.0026510129999999</v>
      </c>
      <c r="X325" s="103">
        <f t="shared" si="266"/>
        <v>2.5316778000000002</v>
      </c>
      <c r="Y325" s="103">
        <f t="shared" si="267"/>
        <v>0</v>
      </c>
      <c r="Z325" s="114" t="str">
        <f t="shared" si="278"/>
        <v>A+J=</v>
      </c>
      <c r="AA325" s="108">
        <f t="shared" si="279"/>
        <v>44459</v>
      </c>
      <c r="AB325" s="4"/>
      <c r="AD325" s="190">
        <f>[2]Plan1!$A384</f>
        <v>48254</v>
      </c>
      <c r="AE325" s="129" t="str">
        <f>[2]Plan1!$C384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68"/>
        <v>44440</v>
      </c>
      <c r="B326" s="103">
        <f t="shared" si="261"/>
        <v>958.24988183999994</v>
      </c>
      <c r="C326" s="103">
        <f t="shared" si="276"/>
        <v>764.43304452999996</v>
      </c>
      <c r="D326" s="104">
        <f t="shared" si="269"/>
        <v>1075.7329999999999</v>
      </c>
      <c r="E326" s="105">
        <f t="shared" si="283"/>
        <v>1084.095</v>
      </c>
      <c r="F326" s="106">
        <f t="shared" si="284"/>
        <v>44397</v>
      </c>
      <c r="G326" s="107">
        <f t="shared" si="262"/>
        <v>7.7733043422485437E-3</v>
      </c>
      <c r="H326" s="108">
        <f t="shared" si="277"/>
        <v>44459</v>
      </c>
      <c r="I326" s="108">
        <f t="shared" si="263"/>
        <v>44459</v>
      </c>
      <c r="J326" s="109">
        <f t="shared" si="270"/>
        <v>20</v>
      </c>
      <c r="K326" s="109">
        <f t="shared" si="289"/>
        <v>8</v>
      </c>
      <c r="L326" s="8">
        <f t="shared" si="271"/>
        <v>1.0031021</v>
      </c>
      <c r="M326" s="110">
        <f t="shared" si="286"/>
        <v>1.0060264299999999</v>
      </c>
      <c r="N326" s="110">
        <f t="shared" si="281"/>
        <v>1.2458912323872089</v>
      </c>
      <c r="O326" s="103">
        <f t="shared" si="285"/>
        <v>1.2497561100000001</v>
      </c>
      <c r="P326" s="103">
        <f t="shared" si="264"/>
        <v>955.35486807999996</v>
      </c>
      <c r="Q326" s="11">
        <f t="shared" si="280"/>
        <v>0</v>
      </c>
      <c r="R326" s="30">
        <f t="shared" si="287"/>
        <v>0</v>
      </c>
      <c r="S326" s="103">
        <f t="shared" si="288"/>
        <v>0</v>
      </c>
      <c r="T326" s="113">
        <f t="shared" si="272"/>
        <v>0.1</v>
      </c>
      <c r="U326" s="111">
        <f t="shared" si="282"/>
        <v>8</v>
      </c>
      <c r="V326" s="111">
        <v>252</v>
      </c>
      <c r="W326" s="110">
        <f t="shared" si="265"/>
        <v>1.003030302</v>
      </c>
      <c r="X326" s="103">
        <f t="shared" si="266"/>
        <v>2.8950137599999999</v>
      </c>
      <c r="Y326" s="103">
        <f t="shared" si="267"/>
        <v>0</v>
      </c>
      <c r="Z326" s="114" t="str">
        <f t="shared" si="278"/>
        <v>A+J=</v>
      </c>
      <c r="AA326" s="108">
        <f t="shared" si="279"/>
        <v>44459</v>
      </c>
      <c r="AB326" s="4"/>
      <c r="AD326" s="190">
        <f>[2]Plan1!$A385</f>
        <v>48299</v>
      </c>
      <c r="AE326" s="129" t="str">
        <f>[2]Plan1!$C385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68"/>
        <v>44441</v>
      </c>
      <c r="B327" s="103">
        <f t="shared" si="261"/>
        <v>958.98357612999996</v>
      </c>
      <c r="C327" s="103">
        <f t="shared" si="276"/>
        <v>764.43304452999996</v>
      </c>
      <c r="D327" s="104">
        <f t="shared" si="269"/>
        <v>1075.7329999999999</v>
      </c>
      <c r="E327" s="105">
        <f t="shared" si="283"/>
        <v>1084.095</v>
      </c>
      <c r="F327" s="106">
        <f t="shared" si="284"/>
        <v>44397</v>
      </c>
      <c r="G327" s="107">
        <f t="shared" si="262"/>
        <v>7.7733043422485437E-3</v>
      </c>
      <c r="H327" s="108">
        <f t="shared" si="277"/>
        <v>44459</v>
      </c>
      <c r="I327" s="108">
        <f t="shared" si="263"/>
        <v>44459</v>
      </c>
      <c r="J327" s="109">
        <f t="shared" si="270"/>
        <v>20</v>
      </c>
      <c r="K327" s="109">
        <f t="shared" si="289"/>
        <v>9</v>
      </c>
      <c r="L327" s="8">
        <f t="shared" si="271"/>
        <v>1.0034905300000001</v>
      </c>
      <c r="M327" s="110">
        <f t="shared" si="286"/>
        <v>1.0060264299999999</v>
      </c>
      <c r="N327" s="110">
        <f t="shared" si="281"/>
        <v>1.2458912323872089</v>
      </c>
      <c r="O327" s="103">
        <f t="shared" si="285"/>
        <v>1.2502400499999999</v>
      </c>
      <c r="P327" s="103">
        <f t="shared" si="264"/>
        <v>955.72480781000002</v>
      </c>
      <c r="Q327" s="11">
        <f t="shared" si="280"/>
        <v>0</v>
      </c>
      <c r="R327" s="30">
        <f t="shared" si="287"/>
        <v>0</v>
      </c>
      <c r="S327" s="103">
        <f t="shared" si="288"/>
        <v>0</v>
      </c>
      <c r="T327" s="113">
        <f t="shared" si="272"/>
        <v>0.1</v>
      </c>
      <c r="U327" s="111">
        <f t="shared" si="282"/>
        <v>9</v>
      </c>
      <c r="V327" s="111">
        <v>252</v>
      </c>
      <c r="W327" s="110">
        <f t="shared" si="265"/>
        <v>1.003409735</v>
      </c>
      <c r="X327" s="103">
        <f t="shared" si="266"/>
        <v>3.2587683200000002</v>
      </c>
      <c r="Y327" s="103">
        <f t="shared" si="267"/>
        <v>0</v>
      </c>
      <c r="Z327" s="114" t="str">
        <f t="shared" si="278"/>
        <v>A+J=</v>
      </c>
      <c r="AA327" s="108">
        <f t="shared" si="279"/>
        <v>44459</v>
      </c>
      <c r="AB327" s="4"/>
      <c r="AD327" s="190">
        <f>[2]Plan1!$A386</f>
        <v>48325</v>
      </c>
      <c r="AE327" s="129" t="str">
        <f>[2]Plan1!$C386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68"/>
        <v>44442</v>
      </c>
      <c r="B328" s="103">
        <f t="shared" si="261"/>
        <v>959.71784134000006</v>
      </c>
      <c r="C328" s="103">
        <f t="shared" si="276"/>
        <v>764.43304452999996</v>
      </c>
      <c r="D328" s="104">
        <f t="shared" si="269"/>
        <v>1075.7329999999999</v>
      </c>
      <c r="E328" s="105">
        <f t="shared" si="283"/>
        <v>1084.095</v>
      </c>
      <c r="F328" s="106">
        <f t="shared" si="284"/>
        <v>44397</v>
      </c>
      <c r="G328" s="107">
        <f t="shared" si="262"/>
        <v>7.7733043422485437E-3</v>
      </c>
      <c r="H328" s="108">
        <f t="shared" si="277"/>
        <v>44459</v>
      </c>
      <c r="I328" s="108">
        <f t="shared" si="263"/>
        <v>44459</v>
      </c>
      <c r="J328" s="109">
        <f t="shared" si="270"/>
        <v>20</v>
      </c>
      <c r="K328" s="109">
        <f t="shared" si="289"/>
        <v>10</v>
      </c>
      <c r="L328" s="8">
        <f t="shared" si="271"/>
        <v>1.0038791199999999</v>
      </c>
      <c r="M328" s="110">
        <f t="shared" si="286"/>
        <v>1.0060264299999999</v>
      </c>
      <c r="N328" s="110">
        <f t="shared" si="281"/>
        <v>1.2458912323872089</v>
      </c>
      <c r="O328" s="103">
        <f t="shared" si="285"/>
        <v>1.2507241899999999</v>
      </c>
      <c r="P328" s="103">
        <f t="shared" si="264"/>
        <v>956.09490042000004</v>
      </c>
      <c r="Q328" s="11">
        <f t="shared" si="280"/>
        <v>0</v>
      </c>
      <c r="R328" s="30">
        <f t="shared" si="287"/>
        <v>0</v>
      </c>
      <c r="S328" s="103">
        <f t="shared" si="288"/>
        <v>0</v>
      </c>
      <c r="T328" s="113">
        <f t="shared" si="272"/>
        <v>0.1</v>
      </c>
      <c r="U328" s="111">
        <f t="shared" si="282"/>
        <v>10</v>
      </c>
      <c r="V328" s="111">
        <v>252</v>
      </c>
      <c r="W328" s="110">
        <f t="shared" si="265"/>
        <v>1.003789311</v>
      </c>
      <c r="X328" s="103">
        <f t="shared" si="266"/>
        <v>3.62294092</v>
      </c>
      <c r="Y328" s="103">
        <f t="shared" si="267"/>
        <v>0</v>
      </c>
      <c r="Z328" s="114" t="str">
        <f t="shared" si="278"/>
        <v>A+J=</v>
      </c>
      <c r="AA328" s="108">
        <f t="shared" si="279"/>
        <v>44459</v>
      </c>
      <c r="AB328" s="4"/>
      <c r="AD328" s="190">
        <f>[2]Plan1!$A387</f>
        <v>48335</v>
      </c>
      <c r="AE328" s="129" t="str">
        <f>[2]Plan1!$C387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68"/>
        <v>44443</v>
      </c>
      <c r="B329" s="103">
        <f t="shared" si="261"/>
        <v>960.45267108999997</v>
      </c>
      <c r="C329" s="103">
        <f t="shared" si="276"/>
        <v>764.43304452999996</v>
      </c>
      <c r="D329" s="104">
        <f t="shared" si="269"/>
        <v>1075.7329999999999</v>
      </c>
      <c r="E329" s="105">
        <f t="shared" si="283"/>
        <v>1084.095</v>
      </c>
      <c r="F329" s="106">
        <f t="shared" si="284"/>
        <v>44397</v>
      </c>
      <c r="G329" s="107">
        <f t="shared" si="262"/>
        <v>7.7733043422485437E-3</v>
      </c>
      <c r="H329" s="108">
        <f t="shared" si="277"/>
        <v>44459</v>
      </c>
      <c r="I329" s="108">
        <f t="shared" si="263"/>
        <v>44459</v>
      </c>
      <c r="J329" s="109">
        <f t="shared" si="270"/>
        <v>20</v>
      </c>
      <c r="K329" s="109">
        <f t="shared" si="289"/>
        <v>11</v>
      </c>
      <c r="L329" s="8">
        <f t="shared" si="271"/>
        <v>1.0042678599999999</v>
      </c>
      <c r="M329" s="110">
        <f t="shared" si="286"/>
        <v>1.0060264299999999</v>
      </c>
      <c r="N329" s="110">
        <f t="shared" si="281"/>
        <v>1.2458912323872089</v>
      </c>
      <c r="O329" s="103">
        <f t="shared" si="285"/>
        <v>1.25120852</v>
      </c>
      <c r="P329" s="103">
        <f t="shared" si="264"/>
        <v>956.46513828000002</v>
      </c>
      <c r="Q329" s="11">
        <f t="shared" si="280"/>
        <v>0</v>
      </c>
      <c r="R329" s="30">
        <f t="shared" si="287"/>
        <v>0</v>
      </c>
      <c r="S329" s="103">
        <f t="shared" si="288"/>
        <v>0</v>
      </c>
      <c r="T329" s="113">
        <f t="shared" si="272"/>
        <v>0.1</v>
      </c>
      <c r="U329" s="111">
        <f t="shared" si="282"/>
        <v>11</v>
      </c>
      <c r="V329" s="111">
        <v>252</v>
      </c>
      <c r="W329" s="110">
        <f t="shared" si="265"/>
        <v>1.004169031</v>
      </c>
      <c r="X329" s="103">
        <f t="shared" si="266"/>
        <v>3.9875328099999998</v>
      </c>
      <c r="Y329" s="103">
        <f t="shared" si="267"/>
        <v>0</v>
      </c>
      <c r="Z329" s="114" t="str">
        <f t="shared" si="278"/>
        <v>A+J=</v>
      </c>
      <c r="AA329" s="108">
        <f t="shared" si="279"/>
        <v>44459</v>
      </c>
      <c r="AB329" s="4"/>
      <c r="AD329" s="190">
        <f>[2]Plan1!$A388</f>
        <v>48361</v>
      </c>
      <c r="AE329" s="129" t="str">
        <f>[2]Plan1!$C388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68"/>
        <v>44444</v>
      </c>
      <c r="B330" s="103">
        <f t="shared" ref="B330:B393" si="290">(P330+X330)</f>
        <v>960.45267108999997</v>
      </c>
      <c r="C330" s="103">
        <f t="shared" si="276"/>
        <v>764.43304452999996</v>
      </c>
      <c r="D330" s="104">
        <f t="shared" si="269"/>
        <v>1075.7329999999999</v>
      </c>
      <c r="E330" s="105">
        <f t="shared" si="283"/>
        <v>1084.095</v>
      </c>
      <c r="F330" s="106">
        <f t="shared" si="284"/>
        <v>44397</v>
      </c>
      <c r="G330" s="107">
        <f t="shared" ref="G330:G393" si="291">(E330/D330)-1</f>
        <v>7.7733043422485437E-3</v>
      </c>
      <c r="H330" s="108">
        <f t="shared" si="277"/>
        <v>44459</v>
      </c>
      <c r="I330" s="108">
        <f t="shared" ref="I330:I393" si="292">IF(A330&gt;I329,H330,I329)</f>
        <v>44459</v>
      </c>
      <c r="J330" s="109">
        <f t="shared" si="270"/>
        <v>20</v>
      </c>
      <c r="K330" s="109">
        <f t="shared" si="289"/>
        <v>11</v>
      </c>
      <c r="L330" s="8">
        <f t="shared" si="271"/>
        <v>1.0042678599999999</v>
      </c>
      <c r="M330" s="110">
        <f t="shared" si="286"/>
        <v>1.0060264299999999</v>
      </c>
      <c r="N330" s="110">
        <f t="shared" si="281"/>
        <v>1.2458912323872089</v>
      </c>
      <c r="O330" s="103">
        <f t="shared" si="285"/>
        <v>1.25120852</v>
      </c>
      <c r="P330" s="103">
        <f t="shared" ref="P330:P393" si="293">TRUNC(C330*O330,8)</f>
        <v>956.46513828000002</v>
      </c>
      <c r="Q330" s="11">
        <f t="shared" si="280"/>
        <v>0</v>
      </c>
      <c r="R330" s="30">
        <f t="shared" si="287"/>
        <v>0</v>
      </c>
      <c r="S330" s="103">
        <f t="shared" si="288"/>
        <v>0</v>
      </c>
      <c r="T330" s="113">
        <f t="shared" si="272"/>
        <v>0.1</v>
      </c>
      <c r="U330" s="111">
        <f t="shared" si="282"/>
        <v>11</v>
      </c>
      <c r="V330" s="111">
        <v>252</v>
      </c>
      <c r="W330" s="110">
        <f t="shared" ref="W330:W393" si="294">ROUND((1+T330)^TRUNC((U330/V330),9),9)</f>
        <v>1.004169031</v>
      </c>
      <c r="X330" s="103">
        <f t="shared" ref="X330:X393" si="295">TRUNC((P330*(W330-1)),8)</f>
        <v>3.9875328099999998</v>
      </c>
      <c r="Y330" s="103">
        <f t="shared" ref="Y330:Y393" si="296">IF(Q330&gt;0,S330+X330,0)</f>
        <v>0</v>
      </c>
      <c r="Z330" s="114" t="str">
        <f t="shared" si="278"/>
        <v>A+J=</v>
      </c>
      <c r="AA330" s="108">
        <f t="shared" si="279"/>
        <v>44459</v>
      </c>
      <c r="AB330" s="4"/>
      <c r="AD330" s="190">
        <f>[2]Plan1!$A389</f>
        <v>48464</v>
      </c>
      <c r="AE330" s="129" t="str">
        <f>[2]Plan1!$C389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97">(A330+1)</f>
        <v>44445</v>
      </c>
      <c r="B331" s="103">
        <f t="shared" si="290"/>
        <v>960.45267108999997</v>
      </c>
      <c r="C331" s="103">
        <f t="shared" si="276"/>
        <v>764.43304452999996</v>
      </c>
      <c r="D331" s="104">
        <f t="shared" ref="D331:D394" si="298">IF(E331=E330,D330,E330)</f>
        <v>1075.7329999999999</v>
      </c>
      <c r="E331" s="105">
        <f t="shared" si="283"/>
        <v>1084.095</v>
      </c>
      <c r="F331" s="106">
        <f t="shared" si="284"/>
        <v>44397</v>
      </c>
      <c r="G331" s="107">
        <f t="shared" si="291"/>
        <v>7.7733043422485437E-3</v>
      </c>
      <c r="H331" s="108">
        <f t="shared" si="277"/>
        <v>44459</v>
      </c>
      <c r="I331" s="108">
        <f t="shared" si="292"/>
        <v>44459</v>
      </c>
      <c r="J331" s="109">
        <f t="shared" ref="J331:J394" si="299">IF(I331=I330,J330,NETWORKDAYS(I330,I331,$AD$171:$AD$502)-1)</f>
        <v>20</v>
      </c>
      <c r="K331" s="109">
        <f t="shared" si="289"/>
        <v>11</v>
      </c>
      <c r="L331" s="8">
        <f t="shared" ref="L331:L394" si="300">IF(E331&lt;D331,1,TRUNC((E331/D331)^TRUNC((K331/J331),9),8))</f>
        <v>1.0042678599999999</v>
      </c>
      <c r="M331" s="110">
        <f t="shared" si="286"/>
        <v>1.0060264299999999</v>
      </c>
      <c r="N331" s="110">
        <f t="shared" si="281"/>
        <v>1.2458912323872089</v>
      </c>
      <c r="O331" s="103">
        <f t="shared" si="285"/>
        <v>1.25120852</v>
      </c>
      <c r="P331" s="103">
        <f t="shared" si="293"/>
        <v>956.46513828000002</v>
      </c>
      <c r="Q331" s="11">
        <f t="shared" si="280"/>
        <v>0</v>
      </c>
      <c r="R331" s="30">
        <f t="shared" si="287"/>
        <v>0</v>
      </c>
      <c r="S331" s="103">
        <f t="shared" si="288"/>
        <v>0</v>
      </c>
      <c r="T331" s="113">
        <f t="shared" ref="T331:T394" si="301">(T330)</f>
        <v>0.1</v>
      </c>
      <c r="U331" s="111">
        <f t="shared" si="282"/>
        <v>11</v>
      </c>
      <c r="V331" s="111">
        <v>252</v>
      </c>
      <c r="W331" s="110">
        <f t="shared" si="294"/>
        <v>1.004169031</v>
      </c>
      <c r="X331" s="103">
        <f t="shared" si="295"/>
        <v>3.9875328099999998</v>
      </c>
      <c r="Y331" s="103">
        <f t="shared" si="296"/>
        <v>0</v>
      </c>
      <c r="Z331" s="114" t="str">
        <f t="shared" si="278"/>
        <v>A+J=</v>
      </c>
      <c r="AA331" s="108">
        <f t="shared" si="279"/>
        <v>44459</v>
      </c>
      <c r="AB331" s="4"/>
      <c r="AD331" s="190">
        <f>[2]Plan1!$A390</f>
        <v>48499</v>
      </c>
      <c r="AE331" s="129" t="str">
        <f>[2]Plan1!$C390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97"/>
        <v>44446</v>
      </c>
      <c r="B332" s="103">
        <f t="shared" si="290"/>
        <v>961.18805800999996</v>
      </c>
      <c r="C332" s="103">
        <f t="shared" ref="C332:C395" si="302">TRUNC(IF(Q331&gt;0,VLOOKUP(A331,$AD$12:$AE$165,2),C331),8)</f>
        <v>764.43304452999996</v>
      </c>
      <c r="D332" s="104">
        <f t="shared" si="298"/>
        <v>1075.7329999999999</v>
      </c>
      <c r="E332" s="105">
        <f t="shared" si="283"/>
        <v>1084.095</v>
      </c>
      <c r="F332" s="106">
        <f t="shared" si="284"/>
        <v>44397</v>
      </c>
      <c r="G332" s="107">
        <f t="shared" si="291"/>
        <v>7.7733043422485437E-3</v>
      </c>
      <c r="H332" s="108">
        <f t="shared" ref="H332:H395" si="303">IF(DAY(A332)=H$9,VLOOKUP(A332,AH$118:AN$450,4),H331)</f>
        <v>44459</v>
      </c>
      <c r="I332" s="108">
        <f t="shared" si="292"/>
        <v>44459</v>
      </c>
      <c r="J332" s="109">
        <f t="shared" si="299"/>
        <v>20</v>
      </c>
      <c r="K332" s="109">
        <f t="shared" si="289"/>
        <v>12</v>
      </c>
      <c r="L332" s="8">
        <f t="shared" si="300"/>
        <v>1.0046567500000001</v>
      </c>
      <c r="M332" s="110">
        <f t="shared" si="286"/>
        <v>1.0060264299999999</v>
      </c>
      <c r="N332" s="110">
        <f t="shared" si="281"/>
        <v>1.2458912323872089</v>
      </c>
      <c r="O332" s="103">
        <f t="shared" si="285"/>
        <v>1.25169303</v>
      </c>
      <c r="P332" s="103">
        <f t="shared" si="293"/>
        <v>956.83551373</v>
      </c>
      <c r="Q332" s="11">
        <f t="shared" si="280"/>
        <v>0</v>
      </c>
      <c r="R332" s="30">
        <f t="shared" si="287"/>
        <v>0</v>
      </c>
      <c r="S332" s="103">
        <f t="shared" si="288"/>
        <v>0</v>
      </c>
      <c r="T332" s="113">
        <f t="shared" si="301"/>
        <v>0.1</v>
      </c>
      <c r="U332" s="111">
        <f t="shared" si="282"/>
        <v>12</v>
      </c>
      <c r="V332" s="111">
        <v>252</v>
      </c>
      <c r="W332" s="110">
        <f t="shared" si="294"/>
        <v>1.0045488950000001</v>
      </c>
      <c r="X332" s="103">
        <f t="shared" si="295"/>
        <v>4.35254428</v>
      </c>
      <c r="Y332" s="103">
        <f t="shared" si="296"/>
        <v>0</v>
      </c>
      <c r="Z332" s="114" t="str">
        <f t="shared" ref="Z332:Z395" si="304">IF($Q331&gt;0,VLOOKUP($A331,$AD$10:$AM$165,9),Z331)</f>
        <v>A+J=</v>
      </c>
      <c r="AA332" s="108">
        <f t="shared" ref="AA332:AA395" si="305">IF($Q331&gt;0,VLOOKUP($A331,$AD$10:$AM$165,10),AA331)</f>
        <v>44459</v>
      </c>
      <c r="AB332" s="4"/>
      <c r="AD332" s="190">
        <f>[2]Plan1!$A391</f>
        <v>48520</v>
      </c>
      <c r="AE332" s="129" t="str">
        <f>[2]Plan1!$C391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97"/>
        <v>44447</v>
      </c>
      <c r="B333" s="103">
        <f t="shared" si="290"/>
        <v>961.18805800999996</v>
      </c>
      <c r="C333" s="103">
        <f t="shared" si="302"/>
        <v>764.43304452999996</v>
      </c>
      <c r="D333" s="104">
        <f t="shared" si="298"/>
        <v>1075.7329999999999</v>
      </c>
      <c r="E333" s="105">
        <f t="shared" si="283"/>
        <v>1084.095</v>
      </c>
      <c r="F333" s="106">
        <f t="shared" si="284"/>
        <v>44397</v>
      </c>
      <c r="G333" s="107">
        <f t="shared" si="291"/>
        <v>7.7733043422485437E-3</v>
      </c>
      <c r="H333" s="108">
        <f t="shared" si="303"/>
        <v>44459</v>
      </c>
      <c r="I333" s="108">
        <f t="shared" si="292"/>
        <v>44459</v>
      </c>
      <c r="J333" s="109">
        <f t="shared" si="299"/>
        <v>20</v>
      </c>
      <c r="K333" s="109">
        <f t="shared" si="289"/>
        <v>12</v>
      </c>
      <c r="L333" s="8">
        <f t="shared" si="300"/>
        <v>1.0046567500000001</v>
      </c>
      <c r="M333" s="110">
        <f t="shared" si="286"/>
        <v>1.0060264299999999</v>
      </c>
      <c r="N333" s="110">
        <f t="shared" si="281"/>
        <v>1.2458912323872089</v>
      </c>
      <c r="O333" s="103">
        <f t="shared" si="285"/>
        <v>1.25169303</v>
      </c>
      <c r="P333" s="103">
        <f t="shared" si="293"/>
        <v>956.83551373</v>
      </c>
      <c r="Q333" s="11">
        <f t="shared" ref="Q333:Q396" si="306">IF(VLOOKUP(A333,AD$10:AK$165,8)=VLOOKUP(A332,AD$10:AK$165,8),0,VLOOKUP(A333,AD$10:AK$165,8))</f>
        <v>0</v>
      </c>
      <c r="R333" s="30">
        <f t="shared" si="287"/>
        <v>0</v>
      </c>
      <c r="S333" s="103">
        <f t="shared" si="288"/>
        <v>0</v>
      </c>
      <c r="T333" s="113">
        <f t="shared" si="301"/>
        <v>0.1</v>
      </c>
      <c r="U333" s="111">
        <f t="shared" si="282"/>
        <v>12</v>
      </c>
      <c r="V333" s="111">
        <v>252</v>
      </c>
      <c r="W333" s="110">
        <f t="shared" si="294"/>
        <v>1.0045488950000001</v>
      </c>
      <c r="X333" s="103">
        <f t="shared" si="295"/>
        <v>4.35254428</v>
      </c>
      <c r="Y333" s="103">
        <f t="shared" si="296"/>
        <v>0</v>
      </c>
      <c r="Z333" s="114" t="str">
        <f t="shared" si="304"/>
        <v>A+J=</v>
      </c>
      <c r="AA333" s="108">
        <f t="shared" si="305"/>
        <v>44459</v>
      </c>
      <c r="AB333" s="4"/>
      <c r="AD333" s="190">
        <f>[2]Plan1!$A392</f>
        <v>48533</v>
      </c>
      <c r="AE333" s="129" t="str">
        <f>[2]Plan1!$C392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97"/>
        <v>44448</v>
      </c>
      <c r="B334" s="103">
        <f t="shared" si="290"/>
        <v>961.92400916000008</v>
      </c>
      <c r="C334" s="103">
        <f t="shared" si="302"/>
        <v>764.43304452999996</v>
      </c>
      <c r="D334" s="104">
        <f t="shared" si="298"/>
        <v>1075.7329999999999</v>
      </c>
      <c r="E334" s="105">
        <f t="shared" si="283"/>
        <v>1084.095</v>
      </c>
      <c r="F334" s="106">
        <f t="shared" si="284"/>
        <v>44397</v>
      </c>
      <c r="G334" s="107">
        <f t="shared" si="291"/>
        <v>7.7733043422485437E-3</v>
      </c>
      <c r="H334" s="108">
        <f t="shared" si="303"/>
        <v>44459</v>
      </c>
      <c r="I334" s="108">
        <f t="shared" si="292"/>
        <v>44459</v>
      </c>
      <c r="J334" s="109">
        <f t="shared" si="299"/>
        <v>20</v>
      </c>
      <c r="K334" s="109">
        <f t="shared" si="289"/>
        <v>13</v>
      </c>
      <c r="L334" s="8">
        <f t="shared" si="300"/>
        <v>1.00504579</v>
      </c>
      <c r="M334" s="110">
        <f t="shared" si="286"/>
        <v>1.0060264299999999</v>
      </c>
      <c r="N334" s="110">
        <f t="shared" si="281"/>
        <v>1.2458912323872089</v>
      </c>
      <c r="O334" s="103">
        <f t="shared" si="285"/>
        <v>1.2521777300000001</v>
      </c>
      <c r="P334" s="103">
        <f t="shared" si="293"/>
        <v>957.20603443000005</v>
      </c>
      <c r="Q334" s="11">
        <f t="shared" si="306"/>
        <v>0</v>
      </c>
      <c r="R334" s="30">
        <f t="shared" si="287"/>
        <v>0</v>
      </c>
      <c r="S334" s="103">
        <f t="shared" si="288"/>
        <v>0</v>
      </c>
      <c r="T334" s="113">
        <f t="shared" si="301"/>
        <v>0.1</v>
      </c>
      <c r="U334" s="111">
        <f t="shared" si="282"/>
        <v>13</v>
      </c>
      <c r="V334" s="111">
        <v>252</v>
      </c>
      <c r="W334" s="110">
        <f t="shared" si="294"/>
        <v>1.0049289020000001</v>
      </c>
      <c r="X334" s="103">
        <f t="shared" si="295"/>
        <v>4.7179747299999999</v>
      </c>
      <c r="Y334" s="103">
        <f t="shared" si="296"/>
        <v>0</v>
      </c>
      <c r="Z334" s="114" t="str">
        <f t="shared" si="304"/>
        <v>A+J=</v>
      </c>
      <c r="AA334" s="108">
        <f t="shared" si="305"/>
        <v>44459</v>
      </c>
      <c r="AB334" s="4"/>
      <c r="AD334" s="190">
        <f>[2]Plan1!$A393</f>
        <v>48538</v>
      </c>
      <c r="AE334" s="129" t="str">
        <f>[2]Plan1!$C393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97"/>
        <v>44449</v>
      </c>
      <c r="B335" s="103">
        <f t="shared" si="290"/>
        <v>962.66052581999998</v>
      </c>
      <c r="C335" s="103">
        <f t="shared" si="302"/>
        <v>764.43304452999996</v>
      </c>
      <c r="D335" s="104">
        <f t="shared" si="298"/>
        <v>1075.7329999999999</v>
      </c>
      <c r="E335" s="105">
        <f t="shared" si="283"/>
        <v>1084.095</v>
      </c>
      <c r="F335" s="106">
        <f t="shared" si="284"/>
        <v>44397</v>
      </c>
      <c r="G335" s="107">
        <f t="shared" si="291"/>
        <v>7.7733043422485437E-3</v>
      </c>
      <c r="H335" s="108">
        <f t="shared" si="303"/>
        <v>44459</v>
      </c>
      <c r="I335" s="108">
        <f t="shared" si="292"/>
        <v>44459</v>
      </c>
      <c r="J335" s="109">
        <f t="shared" si="299"/>
        <v>20</v>
      </c>
      <c r="K335" s="109">
        <f t="shared" si="289"/>
        <v>14</v>
      </c>
      <c r="L335" s="8">
        <f t="shared" si="300"/>
        <v>1.00543498</v>
      </c>
      <c r="M335" s="110">
        <f t="shared" si="286"/>
        <v>1.0060264299999999</v>
      </c>
      <c r="N335" s="110">
        <f t="shared" si="281"/>
        <v>1.2458912323872089</v>
      </c>
      <c r="O335" s="103">
        <f t="shared" si="285"/>
        <v>1.2526626199999999</v>
      </c>
      <c r="P335" s="103">
        <f t="shared" si="293"/>
        <v>957.57670037000003</v>
      </c>
      <c r="Q335" s="11">
        <f t="shared" si="306"/>
        <v>0</v>
      </c>
      <c r="R335" s="30">
        <f t="shared" si="287"/>
        <v>0</v>
      </c>
      <c r="S335" s="103">
        <f t="shared" si="288"/>
        <v>0</v>
      </c>
      <c r="T335" s="113">
        <f t="shared" si="301"/>
        <v>0.1</v>
      </c>
      <c r="U335" s="111">
        <f t="shared" si="282"/>
        <v>14</v>
      </c>
      <c r="V335" s="111">
        <v>252</v>
      </c>
      <c r="W335" s="110">
        <f t="shared" si="294"/>
        <v>1.005309053</v>
      </c>
      <c r="X335" s="103">
        <f t="shared" si="295"/>
        <v>5.08382545</v>
      </c>
      <c r="Y335" s="103">
        <f t="shared" si="296"/>
        <v>0</v>
      </c>
      <c r="Z335" s="114" t="str">
        <f t="shared" si="304"/>
        <v>A+J=</v>
      </c>
      <c r="AA335" s="108">
        <f t="shared" si="305"/>
        <v>44459</v>
      </c>
      <c r="AB335" s="4"/>
      <c r="AD335" s="190">
        <f>[2]Plan1!$A394</f>
        <v>48573</v>
      </c>
      <c r="AE335" s="129" t="str">
        <f>[2]Plan1!$C394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97"/>
        <v>44450</v>
      </c>
      <c r="B336" s="103">
        <f t="shared" si="290"/>
        <v>963.39761599999997</v>
      </c>
      <c r="C336" s="103">
        <f t="shared" si="302"/>
        <v>764.43304452999996</v>
      </c>
      <c r="D336" s="104">
        <f t="shared" si="298"/>
        <v>1075.7329999999999</v>
      </c>
      <c r="E336" s="105">
        <f t="shared" si="283"/>
        <v>1084.095</v>
      </c>
      <c r="F336" s="106">
        <f t="shared" si="284"/>
        <v>44397</v>
      </c>
      <c r="G336" s="107">
        <f t="shared" si="291"/>
        <v>7.7733043422485437E-3</v>
      </c>
      <c r="H336" s="108">
        <f t="shared" si="303"/>
        <v>44459</v>
      </c>
      <c r="I336" s="108">
        <f t="shared" si="292"/>
        <v>44459</v>
      </c>
      <c r="J336" s="109">
        <f t="shared" si="299"/>
        <v>20</v>
      </c>
      <c r="K336" s="109">
        <f t="shared" si="289"/>
        <v>15</v>
      </c>
      <c r="L336" s="8">
        <f t="shared" si="300"/>
        <v>1.00582433</v>
      </c>
      <c r="M336" s="110">
        <f t="shared" si="286"/>
        <v>1.0060264299999999</v>
      </c>
      <c r="N336" s="110">
        <f t="shared" si="281"/>
        <v>1.2458912323872089</v>
      </c>
      <c r="O336" s="103">
        <f t="shared" si="285"/>
        <v>1.2531477099999999</v>
      </c>
      <c r="P336" s="103">
        <f t="shared" si="293"/>
        <v>957.94751919999999</v>
      </c>
      <c r="Q336" s="11">
        <f t="shared" si="306"/>
        <v>0</v>
      </c>
      <c r="R336" s="30">
        <f t="shared" si="287"/>
        <v>0</v>
      </c>
      <c r="S336" s="103">
        <f t="shared" si="288"/>
        <v>0</v>
      </c>
      <c r="T336" s="113">
        <f t="shared" si="301"/>
        <v>0.1</v>
      </c>
      <c r="U336" s="111">
        <f t="shared" si="282"/>
        <v>15</v>
      </c>
      <c r="V336" s="111">
        <v>252</v>
      </c>
      <c r="W336" s="110">
        <f t="shared" si="294"/>
        <v>1.005689348</v>
      </c>
      <c r="X336" s="103">
        <f t="shared" si="295"/>
        <v>5.4500967999999999</v>
      </c>
      <c r="Y336" s="103">
        <f t="shared" si="296"/>
        <v>0</v>
      </c>
      <c r="Z336" s="114" t="str">
        <f t="shared" si="304"/>
        <v>A+J=</v>
      </c>
      <c r="AA336" s="108">
        <f t="shared" si="305"/>
        <v>44459</v>
      </c>
      <c r="AB336" s="4"/>
      <c r="AD336" s="190">
        <f>[2]Plan1!$A395</f>
        <v>48580</v>
      </c>
      <c r="AE336" s="129" t="str">
        <f>[2]Plan1!$C395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97"/>
        <v>44451</v>
      </c>
      <c r="B337" s="103">
        <f t="shared" si="290"/>
        <v>963.39761599999997</v>
      </c>
      <c r="C337" s="103">
        <f t="shared" si="302"/>
        <v>764.43304452999996</v>
      </c>
      <c r="D337" s="104">
        <f t="shared" si="298"/>
        <v>1075.7329999999999</v>
      </c>
      <c r="E337" s="105">
        <f t="shared" si="283"/>
        <v>1084.095</v>
      </c>
      <c r="F337" s="106">
        <f t="shared" si="284"/>
        <v>44397</v>
      </c>
      <c r="G337" s="107">
        <f t="shared" si="291"/>
        <v>7.7733043422485437E-3</v>
      </c>
      <c r="H337" s="108">
        <f t="shared" si="303"/>
        <v>44459</v>
      </c>
      <c r="I337" s="108">
        <f t="shared" si="292"/>
        <v>44459</v>
      </c>
      <c r="J337" s="109">
        <f t="shared" si="299"/>
        <v>20</v>
      </c>
      <c r="K337" s="109">
        <f t="shared" si="289"/>
        <v>15</v>
      </c>
      <c r="L337" s="8">
        <f t="shared" si="300"/>
        <v>1.00582433</v>
      </c>
      <c r="M337" s="110">
        <f t="shared" si="286"/>
        <v>1.0060264299999999</v>
      </c>
      <c r="N337" s="110">
        <f t="shared" si="281"/>
        <v>1.2458912323872089</v>
      </c>
      <c r="O337" s="103">
        <f t="shared" si="285"/>
        <v>1.2531477099999999</v>
      </c>
      <c r="P337" s="103">
        <f t="shared" si="293"/>
        <v>957.94751919999999</v>
      </c>
      <c r="Q337" s="11">
        <f t="shared" si="306"/>
        <v>0</v>
      </c>
      <c r="R337" s="30">
        <f t="shared" si="287"/>
        <v>0</v>
      </c>
      <c r="S337" s="103">
        <f t="shared" si="288"/>
        <v>0</v>
      </c>
      <c r="T337" s="113">
        <f t="shared" si="301"/>
        <v>0.1</v>
      </c>
      <c r="U337" s="111">
        <f t="shared" si="282"/>
        <v>15</v>
      </c>
      <c r="V337" s="111">
        <v>252</v>
      </c>
      <c r="W337" s="110">
        <f t="shared" si="294"/>
        <v>1.005689348</v>
      </c>
      <c r="X337" s="103">
        <f t="shared" si="295"/>
        <v>5.4500967999999999</v>
      </c>
      <c r="Y337" s="103">
        <f t="shared" si="296"/>
        <v>0</v>
      </c>
      <c r="Z337" s="114" t="str">
        <f t="shared" si="304"/>
        <v>A+J=</v>
      </c>
      <c r="AA337" s="108">
        <f t="shared" si="305"/>
        <v>44459</v>
      </c>
      <c r="AB337" s="4"/>
      <c r="AD337" s="190">
        <f>[2]Plan1!$A396</f>
        <v>48638</v>
      </c>
      <c r="AE337" s="129" t="str">
        <f>[2]Plan1!$C396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97"/>
        <v>44452</v>
      </c>
      <c r="B338" s="103">
        <f t="shared" si="290"/>
        <v>963.39761599999997</v>
      </c>
      <c r="C338" s="103">
        <f t="shared" si="302"/>
        <v>764.43304452999996</v>
      </c>
      <c r="D338" s="104">
        <f t="shared" si="298"/>
        <v>1075.7329999999999</v>
      </c>
      <c r="E338" s="105">
        <f t="shared" si="283"/>
        <v>1084.095</v>
      </c>
      <c r="F338" s="106">
        <f t="shared" si="284"/>
        <v>44397</v>
      </c>
      <c r="G338" s="107">
        <f t="shared" si="291"/>
        <v>7.7733043422485437E-3</v>
      </c>
      <c r="H338" s="108">
        <f t="shared" si="303"/>
        <v>44459</v>
      </c>
      <c r="I338" s="108">
        <f t="shared" si="292"/>
        <v>44459</v>
      </c>
      <c r="J338" s="109">
        <f t="shared" si="299"/>
        <v>20</v>
      </c>
      <c r="K338" s="109">
        <f t="shared" si="289"/>
        <v>15</v>
      </c>
      <c r="L338" s="8">
        <f t="shared" si="300"/>
        <v>1.00582433</v>
      </c>
      <c r="M338" s="110">
        <f t="shared" si="286"/>
        <v>1.0060264299999999</v>
      </c>
      <c r="N338" s="110">
        <f t="shared" si="281"/>
        <v>1.2458912323872089</v>
      </c>
      <c r="O338" s="103">
        <f t="shared" si="285"/>
        <v>1.2531477099999999</v>
      </c>
      <c r="P338" s="103">
        <f t="shared" si="293"/>
        <v>957.94751919999999</v>
      </c>
      <c r="Q338" s="11">
        <f t="shared" si="306"/>
        <v>0</v>
      </c>
      <c r="R338" s="30">
        <f t="shared" si="287"/>
        <v>0</v>
      </c>
      <c r="S338" s="103">
        <f t="shared" si="288"/>
        <v>0</v>
      </c>
      <c r="T338" s="113">
        <f t="shared" si="301"/>
        <v>0.1</v>
      </c>
      <c r="U338" s="111">
        <f t="shared" si="282"/>
        <v>15</v>
      </c>
      <c r="V338" s="111">
        <v>252</v>
      </c>
      <c r="W338" s="110">
        <f t="shared" si="294"/>
        <v>1.005689348</v>
      </c>
      <c r="X338" s="103">
        <f t="shared" si="295"/>
        <v>5.4500967999999999</v>
      </c>
      <c r="Y338" s="103">
        <f t="shared" si="296"/>
        <v>0</v>
      </c>
      <c r="Z338" s="114" t="str">
        <f t="shared" si="304"/>
        <v>A+J=</v>
      </c>
      <c r="AA338" s="108">
        <f t="shared" si="305"/>
        <v>44459</v>
      </c>
      <c r="AB338" s="4"/>
      <c r="AD338" s="190">
        <f>[2]Plan1!$A397</f>
        <v>48639</v>
      </c>
      <c r="AE338" s="129" t="str">
        <f>[2]Plan1!$C397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97"/>
        <v>44453</v>
      </c>
      <c r="B339" s="103">
        <f t="shared" si="290"/>
        <v>964.13525694999998</v>
      </c>
      <c r="C339" s="103">
        <f t="shared" si="302"/>
        <v>764.43304452999996</v>
      </c>
      <c r="D339" s="104">
        <f t="shared" si="298"/>
        <v>1075.7329999999999</v>
      </c>
      <c r="E339" s="105">
        <f t="shared" si="283"/>
        <v>1084.095</v>
      </c>
      <c r="F339" s="106">
        <f t="shared" si="284"/>
        <v>44397</v>
      </c>
      <c r="G339" s="107">
        <f t="shared" si="291"/>
        <v>7.7733043422485437E-3</v>
      </c>
      <c r="H339" s="108">
        <f t="shared" si="303"/>
        <v>44459</v>
      </c>
      <c r="I339" s="108">
        <f t="shared" si="292"/>
        <v>44459</v>
      </c>
      <c r="J339" s="109">
        <f t="shared" si="299"/>
        <v>20</v>
      </c>
      <c r="K339" s="109">
        <f t="shared" si="289"/>
        <v>16</v>
      </c>
      <c r="L339" s="8">
        <f t="shared" si="300"/>
        <v>1.0062138199999999</v>
      </c>
      <c r="M339" s="110">
        <f t="shared" si="286"/>
        <v>1.0060264299999999</v>
      </c>
      <c r="N339" s="110">
        <f t="shared" si="281"/>
        <v>1.2458912323872089</v>
      </c>
      <c r="O339" s="103">
        <f t="shared" si="285"/>
        <v>1.25363297</v>
      </c>
      <c r="P339" s="103">
        <f t="shared" si="293"/>
        <v>958.31846798000004</v>
      </c>
      <c r="Q339" s="11">
        <f t="shared" si="306"/>
        <v>0</v>
      </c>
      <c r="R339" s="30">
        <f t="shared" si="287"/>
        <v>0</v>
      </c>
      <c r="S339" s="103">
        <f t="shared" si="288"/>
        <v>0</v>
      </c>
      <c r="T339" s="113">
        <f t="shared" si="301"/>
        <v>0.1</v>
      </c>
      <c r="U339" s="111">
        <f t="shared" si="282"/>
        <v>16</v>
      </c>
      <c r="V339" s="111">
        <v>252</v>
      </c>
      <c r="W339" s="110">
        <f t="shared" si="294"/>
        <v>1.0060697869999999</v>
      </c>
      <c r="X339" s="103">
        <f t="shared" si="295"/>
        <v>5.8167889700000002</v>
      </c>
      <c r="Y339" s="103">
        <f t="shared" si="296"/>
        <v>0</v>
      </c>
      <c r="Z339" s="114" t="str">
        <f t="shared" si="304"/>
        <v>A+J=</v>
      </c>
      <c r="AA339" s="108">
        <f t="shared" si="305"/>
        <v>44459</v>
      </c>
      <c r="AB339" s="4"/>
      <c r="AD339" s="190">
        <f>[2]Plan1!$A398</f>
        <v>48684</v>
      </c>
      <c r="AE339" s="129" t="str">
        <f>[2]Plan1!$C398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97"/>
        <v>44454</v>
      </c>
      <c r="B340" s="103">
        <f t="shared" si="290"/>
        <v>964.87346438999998</v>
      </c>
      <c r="C340" s="103">
        <f t="shared" si="302"/>
        <v>764.43304452999996</v>
      </c>
      <c r="D340" s="104">
        <f t="shared" si="298"/>
        <v>1075.7329999999999</v>
      </c>
      <c r="E340" s="105">
        <f t="shared" si="283"/>
        <v>1084.095</v>
      </c>
      <c r="F340" s="106">
        <f t="shared" si="284"/>
        <v>44397</v>
      </c>
      <c r="G340" s="107">
        <f t="shared" si="291"/>
        <v>7.7733043422485437E-3</v>
      </c>
      <c r="H340" s="108">
        <f t="shared" si="303"/>
        <v>44459</v>
      </c>
      <c r="I340" s="108">
        <f t="shared" si="292"/>
        <v>44459</v>
      </c>
      <c r="J340" s="109">
        <f t="shared" si="299"/>
        <v>20</v>
      </c>
      <c r="K340" s="109">
        <f t="shared" si="289"/>
        <v>17</v>
      </c>
      <c r="L340" s="8">
        <f t="shared" si="300"/>
        <v>1.00660346</v>
      </c>
      <c r="M340" s="110">
        <f t="shared" si="286"/>
        <v>1.0060264299999999</v>
      </c>
      <c r="N340" s="110">
        <f t="shared" si="281"/>
        <v>1.2458912323872089</v>
      </c>
      <c r="O340" s="103">
        <f t="shared" si="285"/>
        <v>1.25411842</v>
      </c>
      <c r="P340" s="103">
        <f t="shared" si="293"/>
        <v>958.68956200000002</v>
      </c>
      <c r="Q340" s="11">
        <f t="shared" si="306"/>
        <v>0</v>
      </c>
      <c r="R340" s="30">
        <f t="shared" si="287"/>
        <v>0</v>
      </c>
      <c r="S340" s="103">
        <f t="shared" si="288"/>
        <v>0</v>
      </c>
      <c r="T340" s="113">
        <f t="shared" si="301"/>
        <v>0.1</v>
      </c>
      <c r="U340" s="111">
        <f t="shared" si="282"/>
        <v>17</v>
      </c>
      <c r="V340" s="111">
        <v>252</v>
      </c>
      <c r="W340" s="110">
        <f t="shared" si="294"/>
        <v>1.00645037</v>
      </c>
      <c r="X340" s="103">
        <f t="shared" si="295"/>
        <v>6.1839023900000001</v>
      </c>
      <c r="Y340" s="103">
        <f t="shared" si="296"/>
        <v>0</v>
      </c>
      <c r="Z340" s="114" t="str">
        <f t="shared" si="304"/>
        <v>A+J=</v>
      </c>
      <c r="AA340" s="108">
        <f t="shared" si="305"/>
        <v>44459</v>
      </c>
      <c r="AB340" s="4"/>
      <c r="AD340" s="190">
        <f>[2]Plan1!$A399</f>
        <v>48690</v>
      </c>
      <c r="AE340" s="129" t="str">
        <f>[2]Plan1!$C399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97"/>
        <v>44455</v>
      </c>
      <c r="B341" s="103">
        <f t="shared" si="290"/>
        <v>965.61224534999997</v>
      </c>
      <c r="C341" s="103">
        <f t="shared" si="302"/>
        <v>764.43304452999996</v>
      </c>
      <c r="D341" s="104">
        <f t="shared" si="298"/>
        <v>1075.7329999999999</v>
      </c>
      <c r="E341" s="105">
        <f t="shared" si="283"/>
        <v>1084.095</v>
      </c>
      <c r="F341" s="106">
        <f t="shared" si="284"/>
        <v>44397</v>
      </c>
      <c r="G341" s="107">
        <f t="shared" si="291"/>
        <v>7.7733043422485437E-3</v>
      </c>
      <c r="H341" s="108">
        <f t="shared" si="303"/>
        <v>44459</v>
      </c>
      <c r="I341" s="108">
        <f t="shared" si="292"/>
        <v>44459</v>
      </c>
      <c r="J341" s="109">
        <f t="shared" si="299"/>
        <v>20</v>
      </c>
      <c r="K341" s="109">
        <f t="shared" si="289"/>
        <v>18</v>
      </c>
      <c r="L341" s="8">
        <f t="shared" si="300"/>
        <v>1.00699326</v>
      </c>
      <c r="M341" s="110">
        <f t="shared" si="286"/>
        <v>1.0060264299999999</v>
      </c>
      <c r="N341" s="110">
        <f t="shared" si="281"/>
        <v>1.2458912323872089</v>
      </c>
      <c r="O341" s="103">
        <f t="shared" si="285"/>
        <v>1.2546040700000001</v>
      </c>
      <c r="P341" s="103">
        <f t="shared" si="293"/>
        <v>959.06080889999998</v>
      </c>
      <c r="Q341" s="11">
        <f t="shared" si="306"/>
        <v>0</v>
      </c>
      <c r="R341" s="30">
        <f t="shared" si="287"/>
        <v>0</v>
      </c>
      <c r="S341" s="103">
        <f t="shared" si="288"/>
        <v>0</v>
      </c>
      <c r="T341" s="113">
        <f t="shared" si="301"/>
        <v>0.1</v>
      </c>
      <c r="U341" s="111">
        <f t="shared" si="282"/>
        <v>18</v>
      </c>
      <c r="V341" s="111">
        <v>252</v>
      </c>
      <c r="W341" s="110">
        <f t="shared" si="294"/>
        <v>1.006831096</v>
      </c>
      <c r="X341" s="103">
        <f t="shared" si="295"/>
        <v>6.5514364499999997</v>
      </c>
      <c r="Y341" s="103">
        <f t="shared" si="296"/>
        <v>0</v>
      </c>
      <c r="Z341" s="114" t="str">
        <f t="shared" si="304"/>
        <v>A+J=</v>
      </c>
      <c r="AA341" s="108">
        <f t="shared" si="305"/>
        <v>44459</v>
      </c>
      <c r="AB341" s="4"/>
      <c r="AD341" s="190">
        <f>[2]Plan1!$A400</f>
        <v>48700</v>
      </c>
      <c r="AE341" s="129" t="str">
        <f>[2]Plan1!$C400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97"/>
        <v>44456</v>
      </c>
      <c r="B342" s="103">
        <f t="shared" si="290"/>
        <v>966.35157903000004</v>
      </c>
      <c r="C342" s="103">
        <f t="shared" si="302"/>
        <v>764.43304452999996</v>
      </c>
      <c r="D342" s="104">
        <f t="shared" si="298"/>
        <v>1075.7329999999999</v>
      </c>
      <c r="E342" s="105">
        <f t="shared" si="283"/>
        <v>1084.095</v>
      </c>
      <c r="F342" s="106">
        <f t="shared" si="284"/>
        <v>44397</v>
      </c>
      <c r="G342" s="107">
        <f t="shared" si="291"/>
        <v>7.7733043422485437E-3</v>
      </c>
      <c r="H342" s="108">
        <f t="shared" si="303"/>
        <v>44459</v>
      </c>
      <c r="I342" s="108">
        <f t="shared" si="292"/>
        <v>44459</v>
      </c>
      <c r="J342" s="109">
        <f t="shared" si="299"/>
        <v>20</v>
      </c>
      <c r="K342" s="109">
        <f t="shared" si="289"/>
        <v>19</v>
      </c>
      <c r="L342" s="8">
        <f t="shared" si="300"/>
        <v>1.0073832</v>
      </c>
      <c r="M342" s="110">
        <f t="shared" si="286"/>
        <v>1.0060264299999999</v>
      </c>
      <c r="N342" s="110">
        <f t="shared" si="281"/>
        <v>1.2458912323872089</v>
      </c>
      <c r="O342" s="103">
        <f t="shared" si="285"/>
        <v>1.25508989</v>
      </c>
      <c r="P342" s="103">
        <f t="shared" si="293"/>
        <v>959.43218577000005</v>
      </c>
      <c r="Q342" s="11">
        <f t="shared" si="306"/>
        <v>0</v>
      </c>
      <c r="R342" s="30">
        <f t="shared" si="287"/>
        <v>0</v>
      </c>
      <c r="S342" s="103">
        <f t="shared" si="288"/>
        <v>0</v>
      </c>
      <c r="T342" s="113">
        <f t="shared" si="301"/>
        <v>0.1</v>
      </c>
      <c r="U342" s="111">
        <f t="shared" si="282"/>
        <v>19</v>
      </c>
      <c r="V342" s="111">
        <v>252</v>
      </c>
      <c r="W342" s="110">
        <f t="shared" si="294"/>
        <v>1.0072119669999999</v>
      </c>
      <c r="X342" s="103">
        <f t="shared" si="295"/>
        <v>6.9193932599999997</v>
      </c>
      <c r="Y342" s="103">
        <f t="shared" si="296"/>
        <v>0</v>
      </c>
      <c r="Z342" s="114" t="str">
        <f t="shared" si="304"/>
        <v>A+J=</v>
      </c>
      <c r="AA342" s="108">
        <f t="shared" si="305"/>
        <v>44459</v>
      </c>
      <c r="AB342" s="4"/>
      <c r="AD342" s="190">
        <f>[2]Plan1!$A401</f>
        <v>48746</v>
      </c>
      <c r="AE342" s="129" t="str">
        <f>[2]Plan1!$C401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97"/>
        <v>44457</v>
      </c>
      <c r="B343" s="103">
        <f t="shared" si="290"/>
        <v>967.09148784000001</v>
      </c>
      <c r="C343" s="103">
        <f t="shared" si="302"/>
        <v>764.43304452999996</v>
      </c>
      <c r="D343" s="104">
        <f t="shared" si="298"/>
        <v>1075.7329999999999</v>
      </c>
      <c r="E343" s="105">
        <f t="shared" si="283"/>
        <v>1084.095</v>
      </c>
      <c r="F343" s="106">
        <f t="shared" si="284"/>
        <v>44397</v>
      </c>
      <c r="G343" s="107">
        <f t="shared" si="291"/>
        <v>7.7733043422485437E-3</v>
      </c>
      <c r="H343" s="108">
        <f t="shared" si="303"/>
        <v>44459</v>
      </c>
      <c r="I343" s="108">
        <f t="shared" si="292"/>
        <v>44459</v>
      </c>
      <c r="J343" s="109">
        <f t="shared" si="299"/>
        <v>20</v>
      </c>
      <c r="K343" s="109">
        <f t="shared" si="289"/>
        <v>20</v>
      </c>
      <c r="L343" s="8">
        <f t="shared" si="300"/>
        <v>1.0077733</v>
      </c>
      <c r="M343" s="110">
        <f t="shared" si="286"/>
        <v>1.0060264299999999</v>
      </c>
      <c r="N343" s="110">
        <f t="shared" si="281"/>
        <v>1.2458912323872089</v>
      </c>
      <c r="O343" s="103">
        <f t="shared" si="285"/>
        <v>1.2555759099999999</v>
      </c>
      <c r="P343" s="103">
        <f t="shared" si="293"/>
        <v>959.80371550999996</v>
      </c>
      <c r="Q343" s="11">
        <f t="shared" si="306"/>
        <v>0</v>
      </c>
      <c r="R343" s="30">
        <f t="shared" si="287"/>
        <v>0</v>
      </c>
      <c r="S343" s="103">
        <f t="shared" si="288"/>
        <v>0</v>
      </c>
      <c r="T343" s="113">
        <f t="shared" si="301"/>
        <v>0.1</v>
      </c>
      <c r="U343" s="111">
        <f t="shared" si="282"/>
        <v>20</v>
      </c>
      <c r="V343" s="111">
        <v>252</v>
      </c>
      <c r="W343" s="110">
        <f t="shared" si="294"/>
        <v>1.007592982</v>
      </c>
      <c r="X343" s="103">
        <f t="shared" si="295"/>
        <v>7.2877723300000001</v>
      </c>
      <c r="Y343" s="103">
        <f t="shared" si="296"/>
        <v>0</v>
      </c>
      <c r="Z343" s="114" t="str">
        <f t="shared" si="304"/>
        <v>A+J=</v>
      </c>
      <c r="AA343" s="108">
        <f t="shared" si="305"/>
        <v>44459</v>
      </c>
      <c r="AB343" s="4"/>
      <c r="AD343" s="190">
        <f>[2]Plan1!$A402</f>
        <v>48829</v>
      </c>
      <c r="AE343" s="129" t="str">
        <f>[2]Plan1!$C402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97"/>
        <v>44458</v>
      </c>
      <c r="B344" s="103">
        <f t="shared" si="290"/>
        <v>967.09148784000001</v>
      </c>
      <c r="C344" s="103">
        <f t="shared" si="302"/>
        <v>764.43304452999996</v>
      </c>
      <c r="D344" s="104">
        <f t="shared" si="298"/>
        <v>1075.7329999999999</v>
      </c>
      <c r="E344" s="105">
        <f t="shared" si="283"/>
        <v>1084.095</v>
      </c>
      <c r="F344" s="106">
        <f t="shared" si="284"/>
        <v>44397</v>
      </c>
      <c r="G344" s="107">
        <f t="shared" si="291"/>
        <v>7.7733043422485437E-3</v>
      </c>
      <c r="H344" s="108">
        <f t="shared" si="303"/>
        <v>44459</v>
      </c>
      <c r="I344" s="108">
        <f t="shared" si="292"/>
        <v>44459</v>
      </c>
      <c r="J344" s="109">
        <f t="shared" si="299"/>
        <v>20</v>
      </c>
      <c r="K344" s="109">
        <f t="shared" si="289"/>
        <v>20</v>
      </c>
      <c r="L344" s="8">
        <f t="shared" si="300"/>
        <v>1.0077733</v>
      </c>
      <c r="M344" s="110">
        <f t="shared" si="286"/>
        <v>1.0060264299999999</v>
      </c>
      <c r="N344" s="110">
        <f t="shared" si="281"/>
        <v>1.2458912323872089</v>
      </c>
      <c r="O344" s="103">
        <f t="shared" si="285"/>
        <v>1.2555759099999999</v>
      </c>
      <c r="P344" s="103">
        <f t="shared" si="293"/>
        <v>959.80371550999996</v>
      </c>
      <c r="Q344" s="11">
        <f t="shared" si="306"/>
        <v>0</v>
      </c>
      <c r="R344" s="30">
        <f t="shared" si="287"/>
        <v>0</v>
      </c>
      <c r="S344" s="103">
        <f t="shared" si="288"/>
        <v>0</v>
      </c>
      <c r="T344" s="113">
        <f t="shared" si="301"/>
        <v>0.1</v>
      </c>
      <c r="U344" s="111">
        <f t="shared" si="282"/>
        <v>20</v>
      </c>
      <c r="V344" s="111">
        <v>252</v>
      </c>
      <c r="W344" s="110">
        <f t="shared" si="294"/>
        <v>1.007592982</v>
      </c>
      <c r="X344" s="103">
        <f t="shared" si="295"/>
        <v>7.2877723300000001</v>
      </c>
      <c r="Y344" s="103">
        <f t="shared" si="296"/>
        <v>0</v>
      </c>
      <c r="Z344" s="114" t="str">
        <f t="shared" si="304"/>
        <v>A+J=</v>
      </c>
      <c r="AA344" s="108">
        <f t="shared" si="305"/>
        <v>44459</v>
      </c>
      <c r="AB344" s="4"/>
      <c r="AD344" s="190">
        <f>[2]Plan1!$A403</f>
        <v>48864</v>
      </c>
      <c r="AE344" s="129" t="str">
        <f>[2]Plan1!$C403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97"/>
        <v>44459</v>
      </c>
      <c r="B345" s="103">
        <f t="shared" si="290"/>
        <v>967.09148784000001</v>
      </c>
      <c r="C345" s="103">
        <f t="shared" si="302"/>
        <v>764.43304452999996</v>
      </c>
      <c r="D345" s="104">
        <f t="shared" si="298"/>
        <v>1075.7329999999999</v>
      </c>
      <c r="E345" s="105">
        <f t="shared" si="283"/>
        <v>1084.095</v>
      </c>
      <c r="F345" s="106">
        <f t="shared" si="284"/>
        <v>44397</v>
      </c>
      <c r="G345" s="107">
        <f t="shared" si="291"/>
        <v>7.7733043422485437E-3</v>
      </c>
      <c r="H345" s="108">
        <f t="shared" si="303"/>
        <v>44489</v>
      </c>
      <c r="I345" s="108">
        <f t="shared" si="292"/>
        <v>44459</v>
      </c>
      <c r="J345" s="109">
        <f t="shared" si="299"/>
        <v>20</v>
      </c>
      <c r="K345" s="109">
        <f t="shared" si="289"/>
        <v>20</v>
      </c>
      <c r="L345" s="8">
        <f t="shared" si="300"/>
        <v>1.0077733</v>
      </c>
      <c r="M345" s="110">
        <f t="shared" si="286"/>
        <v>1.0060264299999999</v>
      </c>
      <c r="N345" s="110">
        <f t="shared" si="281"/>
        <v>1.2458912323872089</v>
      </c>
      <c r="O345" s="103">
        <f t="shared" si="285"/>
        <v>1.2555759099999999</v>
      </c>
      <c r="P345" s="103">
        <f t="shared" si="293"/>
        <v>959.80371550999996</v>
      </c>
      <c r="Q345" s="11">
        <f t="shared" si="306"/>
        <v>11</v>
      </c>
      <c r="R345" s="30">
        <f t="shared" si="287"/>
        <v>2.6971797370303349E-2</v>
      </c>
      <c r="S345" s="103">
        <f t="shared" si="288"/>
        <v>25.887631330000001</v>
      </c>
      <c r="T345" s="113">
        <f t="shared" si="301"/>
        <v>0.1</v>
      </c>
      <c r="U345" s="111">
        <f t="shared" si="282"/>
        <v>20</v>
      </c>
      <c r="V345" s="111">
        <v>252</v>
      </c>
      <c r="W345" s="110">
        <f t="shared" si="294"/>
        <v>1.007592982</v>
      </c>
      <c r="X345" s="103">
        <f t="shared" si="295"/>
        <v>7.2877723300000001</v>
      </c>
      <c r="Y345" s="103">
        <f t="shared" si="296"/>
        <v>33.175403660000001</v>
      </c>
      <c r="Z345" s="114" t="str">
        <f t="shared" si="304"/>
        <v>A+J=</v>
      </c>
      <c r="AA345" s="108">
        <f t="shared" si="305"/>
        <v>44459</v>
      </c>
      <c r="AB345" s="4"/>
      <c r="AD345" s="190">
        <f>[2]Plan1!$A404</f>
        <v>48885</v>
      </c>
      <c r="AE345" s="129" t="str">
        <f>[2]Plan1!$C404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97"/>
        <v>44460</v>
      </c>
      <c r="B346" s="103">
        <f t="shared" si="290"/>
        <v>934.56370629000003</v>
      </c>
      <c r="C346" s="103">
        <f t="shared" si="302"/>
        <v>743.81491134999999</v>
      </c>
      <c r="D346" s="104">
        <f t="shared" si="298"/>
        <v>1084.095</v>
      </c>
      <c r="E346" s="105">
        <f t="shared" si="283"/>
        <v>1091.29</v>
      </c>
      <c r="F346" s="106">
        <f t="shared" si="284"/>
        <v>44428</v>
      </c>
      <c r="G346" s="107">
        <f t="shared" si="291"/>
        <v>6.6368722298322247E-3</v>
      </c>
      <c r="H346" s="108">
        <f t="shared" si="303"/>
        <v>44489</v>
      </c>
      <c r="I346" s="108">
        <f t="shared" si="292"/>
        <v>44489</v>
      </c>
      <c r="J346" s="109">
        <f t="shared" si="299"/>
        <v>21</v>
      </c>
      <c r="K346" s="109">
        <f t="shared" si="289"/>
        <v>1</v>
      </c>
      <c r="L346" s="8">
        <f t="shared" si="300"/>
        <v>1.00031504</v>
      </c>
      <c r="M346" s="110">
        <f t="shared" si="286"/>
        <v>1.0077733</v>
      </c>
      <c r="N346" s="110">
        <f t="shared" si="281"/>
        <v>1.2555759187039244</v>
      </c>
      <c r="O346" s="103">
        <f t="shared" si="285"/>
        <v>1.25597147</v>
      </c>
      <c r="P346" s="103">
        <f t="shared" si="293"/>
        <v>934.21030760999997</v>
      </c>
      <c r="Q346" s="11">
        <f t="shared" si="306"/>
        <v>0</v>
      </c>
      <c r="R346" s="30">
        <f t="shared" si="287"/>
        <v>0</v>
      </c>
      <c r="S346" s="103">
        <f t="shared" si="288"/>
        <v>0</v>
      </c>
      <c r="T346" s="113">
        <f t="shared" si="301"/>
        <v>0.1</v>
      </c>
      <c r="U346" s="111">
        <f t="shared" si="282"/>
        <v>1</v>
      </c>
      <c r="V346" s="111">
        <v>252</v>
      </c>
      <c r="W346" s="110">
        <f t="shared" si="294"/>
        <v>1.0003782859999999</v>
      </c>
      <c r="X346" s="103">
        <f t="shared" si="295"/>
        <v>0.35339868000000002</v>
      </c>
      <c r="Y346" s="103">
        <f t="shared" si="296"/>
        <v>0</v>
      </c>
      <c r="Z346" s="114" t="str">
        <f t="shared" si="304"/>
        <v>A+J=</v>
      </c>
      <c r="AA346" s="108">
        <f t="shared" si="305"/>
        <v>44489</v>
      </c>
      <c r="AB346" s="4"/>
      <c r="AD346" s="190">
        <f>[2]Plan1!$A405</f>
        <v>48898</v>
      </c>
      <c r="AE346" s="129" t="str">
        <f>[2]Plan1!$C405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97"/>
        <v>44461</v>
      </c>
      <c r="B347" s="103">
        <f t="shared" si="290"/>
        <v>935.21178977</v>
      </c>
      <c r="C347" s="103">
        <f t="shared" si="302"/>
        <v>743.81491134999999</v>
      </c>
      <c r="D347" s="104">
        <f t="shared" si="298"/>
        <v>1084.095</v>
      </c>
      <c r="E347" s="105">
        <f t="shared" si="283"/>
        <v>1091.29</v>
      </c>
      <c r="F347" s="106">
        <f t="shared" si="284"/>
        <v>44428</v>
      </c>
      <c r="G347" s="107">
        <f t="shared" si="291"/>
        <v>6.6368722298322247E-3</v>
      </c>
      <c r="H347" s="108">
        <f t="shared" si="303"/>
        <v>44489</v>
      </c>
      <c r="I347" s="108">
        <f t="shared" si="292"/>
        <v>44489</v>
      </c>
      <c r="J347" s="109">
        <f t="shared" si="299"/>
        <v>21</v>
      </c>
      <c r="K347" s="109">
        <f t="shared" si="289"/>
        <v>2</v>
      </c>
      <c r="L347" s="8">
        <f t="shared" si="300"/>
        <v>1.0006301900000001</v>
      </c>
      <c r="M347" s="110">
        <f t="shared" si="286"/>
        <v>1.0077733</v>
      </c>
      <c r="N347" s="110">
        <f t="shared" si="281"/>
        <v>1.2555759187039244</v>
      </c>
      <c r="O347" s="103">
        <f t="shared" si="285"/>
        <v>1.2563671700000001</v>
      </c>
      <c r="P347" s="103">
        <f t="shared" si="293"/>
        <v>934.50463517000003</v>
      </c>
      <c r="Q347" s="11">
        <f t="shared" si="306"/>
        <v>0</v>
      </c>
      <c r="R347" s="30">
        <f t="shared" si="287"/>
        <v>0</v>
      </c>
      <c r="S347" s="103">
        <f t="shared" si="288"/>
        <v>0</v>
      </c>
      <c r="T347" s="113">
        <f t="shared" si="301"/>
        <v>0.1</v>
      </c>
      <c r="U347" s="111">
        <f t="shared" si="282"/>
        <v>2</v>
      </c>
      <c r="V347" s="111">
        <v>252</v>
      </c>
      <c r="W347" s="110">
        <f t="shared" si="294"/>
        <v>1.0007567159999999</v>
      </c>
      <c r="X347" s="103">
        <f t="shared" si="295"/>
        <v>0.70715459999999997</v>
      </c>
      <c r="Y347" s="103">
        <f t="shared" si="296"/>
        <v>0</v>
      </c>
      <c r="Z347" s="114" t="str">
        <f t="shared" si="304"/>
        <v>A+J=</v>
      </c>
      <c r="AA347" s="108">
        <f t="shared" si="305"/>
        <v>44489</v>
      </c>
      <c r="AB347" s="4"/>
      <c r="AD347" s="190">
        <f>[2]Plan1!$A406</f>
        <v>48903</v>
      </c>
      <c r="AE347" s="129" t="str">
        <f>[2]Plan1!$C406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97"/>
        <v>44462</v>
      </c>
      <c r="B348" s="103">
        <f t="shared" si="290"/>
        <v>935.86030416999995</v>
      </c>
      <c r="C348" s="103">
        <f t="shared" si="302"/>
        <v>743.81491134999999</v>
      </c>
      <c r="D348" s="104">
        <f t="shared" si="298"/>
        <v>1084.095</v>
      </c>
      <c r="E348" s="105">
        <f t="shared" si="283"/>
        <v>1091.29</v>
      </c>
      <c r="F348" s="106">
        <f t="shared" si="284"/>
        <v>44428</v>
      </c>
      <c r="G348" s="107">
        <f t="shared" si="291"/>
        <v>6.6368722298322247E-3</v>
      </c>
      <c r="H348" s="108">
        <f t="shared" si="303"/>
        <v>44489</v>
      </c>
      <c r="I348" s="108">
        <f t="shared" si="292"/>
        <v>44489</v>
      </c>
      <c r="J348" s="109">
        <f t="shared" si="299"/>
        <v>21</v>
      </c>
      <c r="K348" s="109">
        <f t="shared" si="289"/>
        <v>3</v>
      </c>
      <c r="L348" s="8">
        <f t="shared" si="300"/>
        <v>1.00094543</v>
      </c>
      <c r="M348" s="110">
        <f t="shared" si="286"/>
        <v>1.0077733</v>
      </c>
      <c r="N348" s="110">
        <f t="shared" si="281"/>
        <v>1.2555759187039244</v>
      </c>
      <c r="O348" s="103">
        <f t="shared" si="285"/>
        <v>1.25676297</v>
      </c>
      <c r="P348" s="103">
        <f t="shared" si="293"/>
        <v>934.79903710999997</v>
      </c>
      <c r="Q348" s="11">
        <f t="shared" si="306"/>
        <v>0</v>
      </c>
      <c r="R348" s="30">
        <f t="shared" si="287"/>
        <v>0</v>
      </c>
      <c r="S348" s="103">
        <f t="shared" si="288"/>
        <v>0</v>
      </c>
      <c r="T348" s="113">
        <f t="shared" si="301"/>
        <v>0.1</v>
      </c>
      <c r="U348" s="111">
        <f t="shared" si="282"/>
        <v>3</v>
      </c>
      <c r="V348" s="111">
        <v>252</v>
      </c>
      <c r="W348" s="110">
        <f t="shared" si="294"/>
        <v>1.001135289</v>
      </c>
      <c r="X348" s="103">
        <f t="shared" si="295"/>
        <v>1.06126706</v>
      </c>
      <c r="Y348" s="103">
        <f t="shared" si="296"/>
        <v>0</v>
      </c>
      <c r="Z348" s="114" t="str">
        <f t="shared" si="304"/>
        <v>A+J=</v>
      </c>
      <c r="AA348" s="108">
        <f t="shared" si="305"/>
        <v>44489</v>
      </c>
      <c r="AB348" s="4"/>
      <c r="AD348" s="190">
        <f>[2]Plan1!$A407</f>
        <v>48938</v>
      </c>
      <c r="AE348" s="129" t="str">
        <f>[2]Plan1!$C407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97"/>
        <v>44463</v>
      </c>
      <c r="B349" s="103">
        <f t="shared" si="290"/>
        <v>936.50928694000004</v>
      </c>
      <c r="C349" s="103">
        <f t="shared" si="302"/>
        <v>743.81491134999999</v>
      </c>
      <c r="D349" s="104">
        <f t="shared" si="298"/>
        <v>1084.095</v>
      </c>
      <c r="E349" s="105">
        <f t="shared" si="283"/>
        <v>1091.29</v>
      </c>
      <c r="F349" s="106">
        <f t="shared" si="284"/>
        <v>44428</v>
      </c>
      <c r="G349" s="107">
        <f t="shared" si="291"/>
        <v>6.6368722298322247E-3</v>
      </c>
      <c r="H349" s="108">
        <f t="shared" si="303"/>
        <v>44489</v>
      </c>
      <c r="I349" s="108">
        <f t="shared" si="292"/>
        <v>44489</v>
      </c>
      <c r="J349" s="109">
        <f t="shared" si="299"/>
        <v>21</v>
      </c>
      <c r="K349" s="109">
        <f t="shared" si="289"/>
        <v>4</v>
      </c>
      <c r="L349" s="8">
        <f t="shared" si="300"/>
        <v>1.00126078</v>
      </c>
      <c r="M349" s="110">
        <f t="shared" si="286"/>
        <v>1.0077733</v>
      </c>
      <c r="N349" s="110">
        <f t="shared" si="281"/>
        <v>1.2555759187039244</v>
      </c>
      <c r="O349" s="103">
        <f t="shared" si="285"/>
        <v>1.25715892</v>
      </c>
      <c r="P349" s="103">
        <f t="shared" si="293"/>
        <v>935.09355062999998</v>
      </c>
      <c r="Q349" s="11">
        <f t="shared" si="306"/>
        <v>0</v>
      </c>
      <c r="R349" s="30">
        <f t="shared" si="287"/>
        <v>0</v>
      </c>
      <c r="S349" s="103">
        <f t="shared" si="288"/>
        <v>0</v>
      </c>
      <c r="T349" s="113">
        <f t="shared" si="301"/>
        <v>0.1</v>
      </c>
      <c r="U349" s="111">
        <f t="shared" si="282"/>
        <v>4</v>
      </c>
      <c r="V349" s="111">
        <v>252</v>
      </c>
      <c r="W349" s="110">
        <f t="shared" si="294"/>
        <v>1.001514005</v>
      </c>
      <c r="X349" s="103">
        <f t="shared" si="295"/>
        <v>1.41573631</v>
      </c>
      <c r="Y349" s="103">
        <f t="shared" si="296"/>
        <v>0</v>
      </c>
      <c r="Z349" s="114" t="str">
        <f t="shared" si="304"/>
        <v>A+J=</v>
      </c>
      <c r="AA349" s="108">
        <f t="shared" si="305"/>
        <v>44489</v>
      </c>
      <c r="AB349" s="4"/>
      <c r="AD349" s="190">
        <f>[2]Plan1!$A408</f>
        <v>48945</v>
      </c>
      <c r="AE349" s="129" t="str">
        <f>[2]Plan1!$C408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97"/>
        <v>44464</v>
      </c>
      <c r="B350" s="103">
        <f t="shared" si="290"/>
        <v>937.15870849999999</v>
      </c>
      <c r="C350" s="103">
        <f t="shared" si="302"/>
        <v>743.81491134999999</v>
      </c>
      <c r="D350" s="104">
        <f t="shared" si="298"/>
        <v>1084.095</v>
      </c>
      <c r="E350" s="105">
        <f t="shared" si="283"/>
        <v>1091.29</v>
      </c>
      <c r="F350" s="106">
        <f t="shared" si="284"/>
        <v>44428</v>
      </c>
      <c r="G350" s="107">
        <f t="shared" si="291"/>
        <v>6.6368722298322247E-3</v>
      </c>
      <c r="H350" s="108">
        <f t="shared" si="303"/>
        <v>44489</v>
      </c>
      <c r="I350" s="108">
        <f t="shared" si="292"/>
        <v>44489</v>
      </c>
      <c r="J350" s="109">
        <f t="shared" si="299"/>
        <v>21</v>
      </c>
      <c r="K350" s="109">
        <f t="shared" si="289"/>
        <v>5</v>
      </c>
      <c r="L350" s="8">
        <f t="shared" si="300"/>
        <v>1.00157622</v>
      </c>
      <c r="M350" s="110">
        <f t="shared" si="286"/>
        <v>1.0077733</v>
      </c>
      <c r="N350" s="110">
        <f t="shared" si="281"/>
        <v>1.2555759187039244</v>
      </c>
      <c r="O350" s="103">
        <f t="shared" si="285"/>
        <v>1.2575549800000001</v>
      </c>
      <c r="P350" s="103">
        <f t="shared" si="293"/>
        <v>935.38814595999997</v>
      </c>
      <c r="Q350" s="11">
        <f t="shared" si="306"/>
        <v>0</v>
      </c>
      <c r="R350" s="30">
        <f t="shared" si="287"/>
        <v>0</v>
      </c>
      <c r="S350" s="103">
        <f t="shared" si="288"/>
        <v>0</v>
      </c>
      <c r="T350" s="113">
        <f t="shared" si="301"/>
        <v>0.1</v>
      </c>
      <c r="U350" s="111">
        <f t="shared" si="282"/>
        <v>5</v>
      </c>
      <c r="V350" s="111">
        <v>252</v>
      </c>
      <c r="W350" s="110">
        <f t="shared" si="294"/>
        <v>1.001892864</v>
      </c>
      <c r="X350" s="103">
        <f t="shared" si="295"/>
        <v>1.77056254</v>
      </c>
      <c r="Y350" s="103">
        <f t="shared" si="296"/>
        <v>0</v>
      </c>
      <c r="Z350" s="114" t="str">
        <f t="shared" si="304"/>
        <v>A+J=</v>
      </c>
      <c r="AA350" s="108">
        <f t="shared" si="305"/>
        <v>44489</v>
      </c>
      <c r="AB350" s="4"/>
      <c r="AD350" s="190">
        <f>[2]Plan1!$A409</f>
        <v>48995</v>
      </c>
      <c r="AE350" s="129" t="str">
        <f>[2]Plan1!$C409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97"/>
        <v>44465</v>
      </c>
      <c r="B351" s="103">
        <f t="shared" si="290"/>
        <v>937.15870849999999</v>
      </c>
      <c r="C351" s="103">
        <f t="shared" si="302"/>
        <v>743.81491134999999</v>
      </c>
      <c r="D351" s="104">
        <f t="shared" si="298"/>
        <v>1084.095</v>
      </c>
      <c r="E351" s="105">
        <f t="shared" si="283"/>
        <v>1091.29</v>
      </c>
      <c r="F351" s="106">
        <f t="shared" si="284"/>
        <v>44428</v>
      </c>
      <c r="G351" s="107">
        <f t="shared" si="291"/>
        <v>6.6368722298322247E-3</v>
      </c>
      <c r="H351" s="108">
        <f t="shared" si="303"/>
        <v>44489</v>
      </c>
      <c r="I351" s="108">
        <f t="shared" si="292"/>
        <v>44489</v>
      </c>
      <c r="J351" s="109">
        <f t="shared" si="299"/>
        <v>21</v>
      </c>
      <c r="K351" s="109">
        <f t="shared" si="289"/>
        <v>5</v>
      </c>
      <c r="L351" s="8">
        <f t="shared" si="300"/>
        <v>1.00157622</v>
      </c>
      <c r="M351" s="110">
        <f t="shared" si="286"/>
        <v>1.0077733</v>
      </c>
      <c r="N351" s="110">
        <f t="shared" ref="N351:N414" si="307">IF(I351&gt;I350,N350*M351,N350)</f>
        <v>1.2555759187039244</v>
      </c>
      <c r="O351" s="103">
        <f t="shared" si="285"/>
        <v>1.2575549800000001</v>
      </c>
      <c r="P351" s="103">
        <f t="shared" si="293"/>
        <v>935.38814595999997</v>
      </c>
      <c r="Q351" s="11">
        <f t="shared" si="306"/>
        <v>0</v>
      </c>
      <c r="R351" s="30">
        <f t="shared" si="287"/>
        <v>0</v>
      </c>
      <c r="S351" s="103">
        <f t="shared" si="288"/>
        <v>0</v>
      </c>
      <c r="T351" s="113">
        <f t="shared" si="301"/>
        <v>0.1</v>
      </c>
      <c r="U351" s="111">
        <f t="shared" si="282"/>
        <v>5</v>
      </c>
      <c r="V351" s="111">
        <v>252</v>
      </c>
      <c r="W351" s="110">
        <f t="shared" si="294"/>
        <v>1.001892864</v>
      </c>
      <c r="X351" s="103">
        <f t="shared" si="295"/>
        <v>1.77056254</v>
      </c>
      <c r="Y351" s="103">
        <f t="shared" si="296"/>
        <v>0</v>
      </c>
      <c r="Z351" s="114" t="str">
        <f t="shared" si="304"/>
        <v>A+J=</v>
      </c>
      <c r="AA351" s="108">
        <f t="shared" si="305"/>
        <v>44489</v>
      </c>
      <c r="AB351" s="4"/>
      <c r="AD351" s="190">
        <f>[2]Plan1!$A410</f>
        <v>48996</v>
      </c>
      <c r="AE351" s="129" t="str">
        <f>[2]Plan1!$C410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97"/>
        <v>44466</v>
      </c>
      <c r="B352" s="103">
        <f t="shared" si="290"/>
        <v>937.15870849999999</v>
      </c>
      <c r="C352" s="103">
        <f t="shared" si="302"/>
        <v>743.81491134999999</v>
      </c>
      <c r="D352" s="104">
        <f t="shared" si="298"/>
        <v>1084.095</v>
      </c>
      <c r="E352" s="105">
        <f t="shared" si="283"/>
        <v>1091.29</v>
      </c>
      <c r="F352" s="106">
        <f t="shared" si="284"/>
        <v>44428</v>
      </c>
      <c r="G352" s="107">
        <f t="shared" si="291"/>
        <v>6.6368722298322247E-3</v>
      </c>
      <c r="H352" s="108">
        <f t="shared" si="303"/>
        <v>44489</v>
      </c>
      <c r="I352" s="108">
        <f t="shared" si="292"/>
        <v>44489</v>
      </c>
      <c r="J352" s="109">
        <f t="shared" si="299"/>
        <v>21</v>
      </c>
      <c r="K352" s="109">
        <f t="shared" si="289"/>
        <v>5</v>
      </c>
      <c r="L352" s="8">
        <f t="shared" si="300"/>
        <v>1.00157622</v>
      </c>
      <c r="M352" s="110">
        <f t="shared" si="286"/>
        <v>1.0077733</v>
      </c>
      <c r="N352" s="110">
        <f t="shared" si="307"/>
        <v>1.2555759187039244</v>
      </c>
      <c r="O352" s="103">
        <f t="shared" si="285"/>
        <v>1.2575549800000001</v>
      </c>
      <c r="P352" s="103">
        <f t="shared" si="293"/>
        <v>935.38814595999997</v>
      </c>
      <c r="Q352" s="11">
        <f t="shared" si="306"/>
        <v>0</v>
      </c>
      <c r="R352" s="30">
        <f t="shared" si="287"/>
        <v>0</v>
      </c>
      <c r="S352" s="103">
        <f t="shared" si="288"/>
        <v>0</v>
      </c>
      <c r="T352" s="113">
        <f t="shared" si="301"/>
        <v>0.1</v>
      </c>
      <c r="U352" s="111">
        <f t="shared" si="282"/>
        <v>5</v>
      </c>
      <c r="V352" s="111">
        <v>252</v>
      </c>
      <c r="W352" s="110">
        <f t="shared" si="294"/>
        <v>1.001892864</v>
      </c>
      <c r="X352" s="103">
        <f t="shared" si="295"/>
        <v>1.77056254</v>
      </c>
      <c r="Y352" s="103">
        <f t="shared" si="296"/>
        <v>0</v>
      </c>
      <c r="Z352" s="114" t="str">
        <f t="shared" si="304"/>
        <v>A+J=</v>
      </c>
      <c r="AA352" s="108">
        <f t="shared" si="305"/>
        <v>44489</v>
      </c>
      <c r="AB352" s="4"/>
      <c r="AD352" s="190">
        <f>[2]Plan1!$A411</f>
        <v>49041</v>
      </c>
      <c r="AE352" s="129" t="str">
        <f>[2]Plan1!$C411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97"/>
        <v>44467</v>
      </c>
      <c r="B353" s="103">
        <f t="shared" si="290"/>
        <v>937.80858495000007</v>
      </c>
      <c r="C353" s="103">
        <f t="shared" si="302"/>
        <v>743.81491134999999</v>
      </c>
      <c r="D353" s="104">
        <f t="shared" si="298"/>
        <v>1084.095</v>
      </c>
      <c r="E353" s="105">
        <f t="shared" si="283"/>
        <v>1091.29</v>
      </c>
      <c r="F353" s="106">
        <f t="shared" si="284"/>
        <v>44428</v>
      </c>
      <c r="G353" s="107">
        <f t="shared" si="291"/>
        <v>6.6368722298322247E-3</v>
      </c>
      <c r="H353" s="108">
        <f t="shared" si="303"/>
        <v>44489</v>
      </c>
      <c r="I353" s="108">
        <f t="shared" si="292"/>
        <v>44489</v>
      </c>
      <c r="J353" s="109">
        <f t="shared" si="299"/>
        <v>21</v>
      </c>
      <c r="K353" s="109">
        <f t="shared" si="289"/>
        <v>6</v>
      </c>
      <c r="L353" s="8">
        <f t="shared" si="300"/>
        <v>1.0018917700000001</v>
      </c>
      <c r="M353" s="110">
        <f t="shared" si="286"/>
        <v>1.0077733</v>
      </c>
      <c r="N353" s="110">
        <f t="shared" si="307"/>
        <v>1.2555759187039244</v>
      </c>
      <c r="O353" s="103">
        <f t="shared" si="285"/>
        <v>1.2579511699999999</v>
      </c>
      <c r="P353" s="103">
        <f t="shared" si="293"/>
        <v>935.68283799000005</v>
      </c>
      <c r="Q353" s="11">
        <f t="shared" si="306"/>
        <v>0</v>
      </c>
      <c r="R353" s="30">
        <f t="shared" si="287"/>
        <v>0</v>
      </c>
      <c r="S353" s="103">
        <f t="shared" si="288"/>
        <v>0</v>
      </c>
      <c r="T353" s="113">
        <f t="shared" si="301"/>
        <v>0.1</v>
      </c>
      <c r="U353" s="111">
        <f t="shared" si="282"/>
        <v>6</v>
      </c>
      <c r="V353" s="111">
        <v>252</v>
      </c>
      <c r="W353" s="110">
        <f t="shared" si="294"/>
        <v>1.0022718669999999</v>
      </c>
      <c r="X353" s="103">
        <f t="shared" si="295"/>
        <v>2.1257469599999999</v>
      </c>
      <c r="Y353" s="103">
        <f t="shared" si="296"/>
        <v>0</v>
      </c>
      <c r="Z353" s="114" t="str">
        <f t="shared" si="304"/>
        <v>A+J=</v>
      </c>
      <c r="AA353" s="108">
        <f t="shared" si="305"/>
        <v>44489</v>
      </c>
      <c r="AB353" s="4"/>
      <c r="AD353" s="190">
        <f>[2]Plan1!$A412</f>
        <v>49055</v>
      </c>
      <c r="AE353" s="129" t="str">
        <f>[2]Plan1!$C412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97"/>
        <v>44468</v>
      </c>
      <c r="B354" s="103">
        <f t="shared" si="290"/>
        <v>938.45890811000004</v>
      </c>
      <c r="C354" s="103">
        <f t="shared" si="302"/>
        <v>743.81491134999999</v>
      </c>
      <c r="D354" s="104">
        <f t="shared" si="298"/>
        <v>1084.095</v>
      </c>
      <c r="E354" s="105">
        <f t="shared" si="283"/>
        <v>1091.29</v>
      </c>
      <c r="F354" s="106">
        <f t="shared" si="284"/>
        <v>44428</v>
      </c>
      <c r="G354" s="107">
        <f t="shared" si="291"/>
        <v>6.6368722298322247E-3</v>
      </c>
      <c r="H354" s="108">
        <f t="shared" si="303"/>
        <v>44489</v>
      </c>
      <c r="I354" s="108">
        <f t="shared" si="292"/>
        <v>44489</v>
      </c>
      <c r="J354" s="109">
        <f t="shared" si="299"/>
        <v>21</v>
      </c>
      <c r="K354" s="109">
        <f t="shared" si="289"/>
        <v>7</v>
      </c>
      <c r="L354" s="8">
        <f t="shared" si="300"/>
        <v>1.00220741</v>
      </c>
      <c r="M354" s="110">
        <f t="shared" si="286"/>
        <v>1.0077733</v>
      </c>
      <c r="N354" s="110">
        <f t="shared" si="307"/>
        <v>1.2555759187039244</v>
      </c>
      <c r="O354" s="103">
        <f t="shared" si="285"/>
        <v>1.2583474800000001</v>
      </c>
      <c r="P354" s="103">
        <f t="shared" si="293"/>
        <v>935.97761928</v>
      </c>
      <c r="Q354" s="11">
        <f t="shared" si="306"/>
        <v>0</v>
      </c>
      <c r="R354" s="30">
        <f t="shared" si="287"/>
        <v>0</v>
      </c>
      <c r="S354" s="103">
        <f t="shared" si="288"/>
        <v>0</v>
      </c>
      <c r="T354" s="113">
        <f t="shared" si="301"/>
        <v>0.1</v>
      </c>
      <c r="U354" s="111">
        <f t="shared" si="282"/>
        <v>7</v>
      </c>
      <c r="V354" s="111">
        <v>252</v>
      </c>
      <c r="W354" s="110">
        <f t="shared" si="294"/>
        <v>1.0026510129999999</v>
      </c>
      <c r="X354" s="103">
        <f t="shared" si="295"/>
        <v>2.48128883</v>
      </c>
      <c r="Y354" s="103">
        <f t="shared" si="296"/>
        <v>0</v>
      </c>
      <c r="Z354" s="114" t="str">
        <f t="shared" si="304"/>
        <v>A+J=</v>
      </c>
      <c r="AA354" s="108">
        <f t="shared" si="305"/>
        <v>44489</v>
      </c>
      <c r="AB354" s="4"/>
      <c r="AD354" s="190">
        <f>[2]Plan1!$A413</f>
        <v>49065</v>
      </c>
      <c r="AE354" s="129" t="str">
        <f>[2]Plan1!$C413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97"/>
        <v>44469</v>
      </c>
      <c r="B355" s="103">
        <f t="shared" si="290"/>
        <v>939.10968567999998</v>
      </c>
      <c r="C355" s="103">
        <f t="shared" si="302"/>
        <v>743.81491134999999</v>
      </c>
      <c r="D355" s="104">
        <f t="shared" si="298"/>
        <v>1084.095</v>
      </c>
      <c r="E355" s="105">
        <f t="shared" si="283"/>
        <v>1091.29</v>
      </c>
      <c r="F355" s="106">
        <f t="shared" si="284"/>
        <v>44428</v>
      </c>
      <c r="G355" s="107">
        <f t="shared" si="291"/>
        <v>6.6368722298322247E-3</v>
      </c>
      <c r="H355" s="108">
        <f t="shared" si="303"/>
        <v>44489</v>
      </c>
      <c r="I355" s="108">
        <f t="shared" si="292"/>
        <v>44489</v>
      </c>
      <c r="J355" s="109">
        <f t="shared" si="299"/>
        <v>21</v>
      </c>
      <c r="K355" s="109">
        <f t="shared" si="289"/>
        <v>8</v>
      </c>
      <c r="L355" s="8">
        <f t="shared" si="300"/>
        <v>1.00252315</v>
      </c>
      <c r="M355" s="110">
        <f t="shared" si="286"/>
        <v>1.0077733</v>
      </c>
      <c r="N355" s="110">
        <f t="shared" si="307"/>
        <v>1.2555759187039244</v>
      </c>
      <c r="O355" s="103">
        <f t="shared" si="285"/>
        <v>1.2587439199999999</v>
      </c>
      <c r="P355" s="103">
        <f t="shared" si="293"/>
        <v>936.27249726000002</v>
      </c>
      <c r="Q355" s="11">
        <f t="shared" si="306"/>
        <v>0</v>
      </c>
      <c r="R355" s="30">
        <f t="shared" si="287"/>
        <v>0</v>
      </c>
      <c r="S355" s="103">
        <f t="shared" si="288"/>
        <v>0</v>
      </c>
      <c r="T355" s="113">
        <f t="shared" si="301"/>
        <v>0.1</v>
      </c>
      <c r="U355" s="111">
        <f t="shared" si="282"/>
        <v>8</v>
      </c>
      <c r="V355" s="111">
        <v>252</v>
      </c>
      <c r="W355" s="110">
        <f t="shared" si="294"/>
        <v>1.003030302</v>
      </c>
      <c r="X355" s="103">
        <f t="shared" si="295"/>
        <v>2.8371884199999999</v>
      </c>
      <c r="Y355" s="103">
        <f t="shared" si="296"/>
        <v>0</v>
      </c>
      <c r="Z355" s="114" t="str">
        <f t="shared" si="304"/>
        <v>A+J=</v>
      </c>
      <c r="AA355" s="108">
        <f t="shared" si="305"/>
        <v>44489</v>
      </c>
      <c r="AB355" s="4"/>
      <c r="AD355" s="190">
        <f>[2]Plan1!$A414</f>
        <v>49103</v>
      </c>
      <c r="AE355" s="129" t="str">
        <f>[2]Plan1!$C414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97"/>
        <v>44470</v>
      </c>
      <c r="B356" s="103">
        <f t="shared" si="290"/>
        <v>939.76091136000002</v>
      </c>
      <c r="C356" s="103">
        <f t="shared" si="302"/>
        <v>743.81491134999999</v>
      </c>
      <c r="D356" s="104">
        <f t="shared" si="298"/>
        <v>1084.095</v>
      </c>
      <c r="E356" s="105">
        <f t="shared" si="283"/>
        <v>1091.29</v>
      </c>
      <c r="F356" s="106">
        <f t="shared" si="284"/>
        <v>44428</v>
      </c>
      <c r="G356" s="107">
        <f t="shared" si="291"/>
        <v>6.6368722298322247E-3</v>
      </c>
      <c r="H356" s="108">
        <f t="shared" si="303"/>
        <v>44489</v>
      </c>
      <c r="I356" s="108">
        <f t="shared" si="292"/>
        <v>44489</v>
      </c>
      <c r="J356" s="109">
        <f t="shared" si="299"/>
        <v>21</v>
      </c>
      <c r="K356" s="109">
        <f t="shared" si="289"/>
        <v>9</v>
      </c>
      <c r="L356" s="8">
        <f t="shared" si="300"/>
        <v>1.0028389900000001</v>
      </c>
      <c r="M356" s="110">
        <f t="shared" si="286"/>
        <v>1.0077733</v>
      </c>
      <c r="N356" s="110">
        <f t="shared" si="307"/>
        <v>1.2555759187039244</v>
      </c>
      <c r="O356" s="103">
        <f t="shared" si="285"/>
        <v>1.2591404799999999</v>
      </c>
      <c r="P356" s="103">
        <f t="shared" si="293"/>
        <v>936.56746450000003</v>
      </c>
      <c r="Q356" s="11">
        <f t="shared" si="306"/>
        <v>0</v>
      </c>
      <c r="R356" s="30">
        <f t="shared" si="287"/>
        <v>0</v>
      </c>
      <c r="S356" s="103">
        <f t="shared" si="288"/>
        <v>0</v>
      </c>
      <c r="T356" s="113">
        <f t="shared" si="301"/>
        <v>0.1</v>
      </c>
      <c r="U356" s="111">
        <f t="shared" si="282"/>
        <v>9</v>
      </c>
      <c r="V356" s="111">
        <v>252</v>
      </c>
      <c r="W356" s="110">
        <f t="shared" si="294"/>
        <v>1.003409735</v>
      </c>
      <c r="X356" s="103">
        <f t="shared" si="295"/>
        <v>3.1934468599999999</v>
      </c>
      <c r="Y356" s="103">
        <f t="shared" si="296"/>
        <v>0</v>
      </c>
      <c r="Z356" s="114" t="str">
        <f t="shared" si="304"/>
        <v>A+J=</v>
      </c>
      <c r="AA356" s="108">
        <f t="shared" si="305"/>
        <v>44489</v>
      </c>
      <c r="AB356" s="4"/>
      <c r="AD356" s="190">
        <f>[2]Plan1!$A415</f>
        <v>49194</v>
      </c>
      <c r="AE356" s="129" t="str">
        <f>[2]Plan1!$C415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97"/>
        <v>44471</v>
      </c>
      <c r="B357" s="103">
        <f t="shared" si="290"/>
        <v>940.41259938999997</v>
      </c>
      <c r="C357" s="103">
        <f t="shared" si="302"/>
        <v>743.81491134999999</v>
      </c>
      <c r="D357" s="104">
        <f t="shared" si="298"/>
        <v>1084.095</v>
      </c>
      <c r="E357" s="105">
        <f t="shared" si="283"/>
        <v>1091.29</v>
      </c>
      <c r="F357" s="106">
        <f t="shared" si="284"/>
        <v>44428</v>
      </c>
      <c r="G357" s="107">
        <f t="shared" si="291"/>
        <v>6.6368722298322247E-3</v>
      </c>
      <c r="H357" s="108">
        <f t="shared" si="303"/>
        <v>44489</v>
      </c>
      <c r="I357" s="108">
        <f t="shared" si="292"/>
        <v>44489</v>
      </c>
      <c r="J357" s="109">
        <f t="shared" si="299"/>
        <v>21</v>
      </c>
      <c r="K357" s="109">
        <f t="shared" si="289"/>
        <v>10</v>
      </c>
      <c r="L357" s="8">
        <f t="shared" si="300"/>
        <v>1.0031549399999999</v>
      </c>
      <c r="M357" s="110">
        <f t="shared" si="286"/>
        <v>1.0077733</v>
      </c>
      <c r="N357" s="110">
        <f t="shared" si="307"/>
        <v>1.2555759187039244</v>
      </c>
      <c r="O357" s="103">
        <f t="shared" si="285"/>
        <v>1.2595371799999999</v>
      </c>
      <c r="P357" s="103">
        <f t="shared" si="293"/>
        <v>936.86253588</v>
      </c>
      <c r="Q357" s="11">
        <f t="shared" si="306"/>
        <v>0</v>
      </c>
      <c r="R357" s="30">
        <f t="shared" si="287"/>
        <v>0</v>
      </c>
      <c r="S357" s="103">
        <f t="shared" si="288"/>
        <v>0</v>
      </c>
      <c r="T357" s="113">
        <f t="shared" si="301"/>
        <v>0.1</v>
      </c>
      <c r="U357" s="111">
        <f t="shared" ref="U357:U420" si="308">IF(Q356&gt;0,1,IF(K357=K356,U356,U356+1))</f>
        <v>10</v>
      </c>
      <c r="V357" s="111">
        <v>252</v>
      </c>
      <c r="W357" s="110">
        <f t="shared" si="294"/>
        <v>1.003789311</v>
      </c>
      <c r="X357" s="103">
        <f t="shared" si="295"/>
        <v>3.5500635100000002</v>
      </c>
      <c r="Y357" s="103">
        <f t="shared" si="296"/>
        <v>0</v>
      </c>
      <c r="Z357" s="114" t="str">
        <f t="shared" si="304"/>
        <v>A+J=</v>
      </c>
      <c r="AA357" s="108">
        <f t="shared" si="305"/>
        <v>44489</v>
      </c>
      <c r="AB357" s="4"/>
      <c r="AD357" s="190">
        <f>[2]Plan1!$A416</f>
        <v>49229</v>
      </c>
      <c r="AE357" s="129" t="str">
        <f>[2]Plan1!$C416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97"/>
        <v>44472</v>
      </c>
      <c r="B358" s="103">
        <f t="shared" si="290"/>
        <v>940.41259938999997</v>
      </c>
      <c r="C358" s="103">
        <f t="shared" si="302"/>
        <v>743.81491134999999</v>
      </c>
      <c r="D358" s="104">
        <f t="shared" si="298"/>
        <v>1084.095</v>
      </c>
      <c r="E358" s="105">
        <f t="shared" si="283"/>
        <v>1091.29</v>
      </c>
      <c r="F358" s="106">
        <f t="shared" si="284"/>
        <v>44428</v>
      </c>
      <c r="G358" s="107">
        <f t="shared" si="291"/>
        <v>6.6368722298322247E-3</v>
      </c>
      <c r="H358" s="108">
        <f t="shared" si="303"/>
        <v>44489</v>
      </c>
      <c r="I358" s="108">
        <f t="shared" si="292"/>
        <v>44489</v>
      </c>
      <c r="J358" s="109">
        <f t="shared" si="299"/>
        <v>21</v>
      </c>
      <c r="K358" s="109">
        <f t="shared" si="289"/>
        <v>10</v>
      </c>
      <c r="L358" s="8">
        <f t="shared" si="300"/>
        <v>1.0031549399999999</v>
      </c>
      <c r="M358" s="110">
        <f t="shared" si="286"/>
        <v>1.0077733</v>
      </c>
      <c r="N358" s="110">
        <f t="shared" si="307"/>
        <v>1.2555759187039244</v>
      </c>
      <c r="O358" s="103">
        <f t="shared" si="285"/>
        <v>1.2595371799999999</v>
      </c>
      <c r="P358" s="103">
        <f t="shared" si="293"/>
        <v>936.86253588</v>
      </c>
      <c r="Q358" s="11">
        <f t="shared" si="306"/>
        <v>0</v>
      </c>
      <c r="R358" s="30">
        <f t="shared" si="287"/>
        <v>0</v>
      </c>
      <c r="S358" s="103">
        <f t="shared" si="288"/>
        <v>0</v>
      </c>
      <c r="T358" s="113">
        <f t="shared" si="301"/>
        <v>0.1</v>
      </c>
      <c r="U358" s="111">
        <f t="shared" si="308"/>
        <v>10</v>
      </c>
      <c r="V358" s="111">
        <v>252</v>
      </c>
      <c r="W358" s="110">
        <f t="shared" si="294"/>
        <v>1.003789311</v>
      </c>
      <c r="X358" s="103">
        <f t="shared" si="295"/>
        <v>3.5500635100000002</v>
      </c>
      <c r="Y358" s="103">
        <f t="shared" si="296"/>
        <v>0</v>
      </c>
      <c r="Z358" s="114" t="str">
        <f t="shared" si="304"/>
        <v>A+J=</v>
      </c>
      <c r="AA358" s="108">
        <f t="shared" si="305"/>
        <v>44489</v>
      </c>
      <c r="AB358" s="4"/>
      <c r="AD358" s="190">
        <f>[2]Plan1!$A417</f>
        <v>49250</v>
      </c>
      <c r="AE358" s="129" t="str">
        <f>[2]Plan1!$C417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97"/>
        <v>44473</v>
      </c>
      <c r="B359" s="103">
        <f t="shared" si="290"/>
        <v>940.41259938999997</v>
      </c>
      <c r="C359" s="103">
        <f t="shared" si="302"/>
        <v>743.81491134999999</v>
      </c>
      <c r="D359" s="104">
        <f t="shared" si="298"/>
        <v>1084.095</v>
      </c>
      <c r="E359" s="105">
        <f t="shared" si="283"/>
        <v>1091.29</v>
      </c>
      <c r="F359" s="106">
        <f t="shared" si="284"/>
        <v>44428</v>
      </c>
      <c r="G359" s="107">
        <f t="shared" si="291"/>
        <v>6.6368722298322247E-3</v>
      </c>
      <c r="H359" s="108">
        <f t="shared" si="303"/>
        <v>44489</v>
      </c>
      <c r="I359" s="108">
        <f t="shared" si="292"/>
        <v>44489</v>
      </c>
      <c r="J359" s="109">
        <f t="shared" si="299"/>
        <v>21</v>
      </c>
      <c r="K359" s="109">
        <f t="shared" si="289"/>
        <v>10</v>
      </c>
      <c r="L359" s="8">
        <f t="shared" si="300"/>
        <v>1.0031549399999999</v>
      </c>
      <c r="M359" s="110">
        <f t="shared" si="286"/>
        <v>1.0077733</v>
      </c>
      <c r="N359" s="110">
        <f t="shared" si="307"/>
        <v>1.2555759187039244</v>
      </c>
      <c r="O359" s="103">
        <f t="shared" si="285"/>
        <v>1.2595371799999999</v>
      </c>
      <c r="P359" s="103">
        <f t="shared" si="293"/>
        <v>936.86253588</v>
      </c>
      <c r="Q359" s="11">
        <f t="shared" si="306"/>
        <v>0</v>
      </c>
      <c r="R359" s="30">
        <f t="shared" si="287"/>
        <v>0</v>
      </c>
      <c r="S359" s="103">
        <f t="shared" si="288"/>
        <v>0</v>
      </c>
      <c r="T359" s="113">
        <f t="shared" si="301"/>
        <v>0.1</v>
      </c>
      <c r="U359" s="111">
        <f t="shared" si="308"/>
        <v>10</v>
      </c>
      <c r="V359" s="111">
        <v>252</v>
      </c>
      <c r="W359" s="110">
        <f t="shared" si="294"/>
        <v>1.003789311</v>
      </c>
      <c r="X359" s="103">
        <f t="shared" si="295"/>
        <v>3.5500635100000002</v>
      </c>
      <c r="Y359" s="103">
        <f t="shared" si="296"/>
        <v>0</v>
      </c>
      <c r="Z359" s="114" t="str">
        <f t="shared" si="304"/>
        <v>A+J=</v>
      </c>
      <c r="AA359" s="108">
        <f t="shared" si="305"/>
        <v>44489</v>
      </c>
      <c r="AB359" s="4"/>
      <c r="AD359" s="190">
        <f>[2]Plan1!$A418</f>
        <v>49263</v>
      </c>
      <c r="AE359" s="129" t="str">
        <f>[2]Plan1!$C418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97"/>
        <v>44474</v>
      </c>
      <c r="B360" s="103">
        <f t="shared" si="290"/>
        <v>941.0647285199999</v>
      </c>
      <c r="C360" s="103">
        <f t="shared" si="302"/>
        <v>743.81491134999999</v>
      </c>
      <c r="D360" s="104">
        <f t="shared" si="298"/>
        <v>1084.095</v>
      </c>
      <c r="E360" s="105">
        <f t="shared" ref="E360:E423" si="309">IF($K360=1,VLOOKUP($A359,$AO$10:$AS$165,4),E359)</f>
        <v>1091.29</v>
      </c>
      <c r="F360" s="106">
        <f t="shared" ref="F360:F423" si="310">IF($K360=1,VLOOKUP($A359,$AO$10:$AS$165,5),F359)</f>
        <v>44428</v>
      </c>
      <c r="G360" s="107">
        <f t="shared" si="291"/>
        <v>6.6368722298322247E-3</v>
      </c>
      <c r="H360" s="108">
        <f t="shared" si="303"/>
        <v>44489</v>
      </c>
      <c r="I360" s="108">
        <f t="shared" si="292"/>
        <v>44489</v>
      </c>
      <c r="J360" s="109">
        <f t="shared" si="299"/>
        <v>21</v>
      </c>
      <c r="K360" s="109">
        <f t="shared" si="289"/>
        <v>11</v>
      </c>
      <c r="L360" s="8">
        <f t="shared" si="300"/>
        <v>1.0034709799999999</v>
      </c>
      <c r="M360" s="110">
        <f t="shared" si="286"/>
        <v>1.0077733</v>
      </c>
      <c r="N360" s="110">
        <f t="shared" si="307"/>
        <v>1.2555759187039244</v>
      </c>
      <c r="O360" s="103">
        <f t="shared" si="285"/>
        <v>1.2599339899999999</v>
      </c>
      <c r="P360" s="103">
        <f t="shared" si="293"/>
        <v>937.15768906999995</v>
      </c>
      <c r="Q360" s="11">
        <f t="shared" si="306"/>
        <v>0</v>
      </c>
      <c r="R360" s="30">
        <f t="shared" si="287"/>
        <v>0</v>
      </c>
      <c r="S360" s="103">
        <f t="shared" si="288"/>
        <v>0</v>
      </c>
      <c r="T360" s="113">
        <f t="shared" si="301"/>
        <v>0.1</v>
      </c>
      <c r="U360" s="111">
        <f t="shared" si="308"/>
        <v>11</v>
      </c>
      <c r="V360" s="111">
        <v>252</v>
      </c>
      <c r="W360" s="110">
        <f t="shared" si="294"/>
        <v>1.004169031</v>
      </c>
      <c r="X360" s="103">
        <f t="shared" si="295"/>
        <v>3.9070394500000001</v>
      </c>
      <c r="Y360" s="103">
        <f t="shared" si="296"/>
        <v>0</v>
      </c>
      <c r="Z360" s="114" t="str">
        <f t="shared" si="304"/>
        <v>A+J=</v>
      </c>
      <c r="AA360" s="108">
        <f t="shared" si="305"/>
        <v>44489</v>
      </c>
      <c r="AB360" s="4"/>
      <c r="AD360" s="190">
        <f>[2]Plan1!$A419</f>
        <v>49268</v>
      </c>
      <c r="AE360" s="129" t="str">
        <f>[2]Plan1!$C419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97"/>
        <v>44475</v>
      </c>
      <c r="B361" s="103">
        <f t="shared" si="290"/>
        <v>941.71731393999994</v>
      </c>
      <c r="C361" s="103">
        <f t="shared" si="302"/>
        <v>743.81491134999999</v>
      </c>
      <c r="D361" s="104">
        <f t="shared" si="298"/>
        <v>1084.095</v>
      </c>
      <c r="E361" s="105">
        <f t="shared" si="309"/>
        <v>1091.29</v>
      </c>
      <c r="F361" s="106">
        <f t="shared" si="310"/>
        <v>44428</v>
      </c>
      <c r="G361" s="107">
        <f t="shared" si="291"/>
        <v>6.6368722298322247E-3</v>
      </c>
      <c r="H361" s="108">
        <f t="shared" si="303"/>
        <v>44489</v>
      </c>
      <c r="I361" s="108">
        <f t="shared" si="292"/>
        <v>44489</v>
      </c>
      <c r="J361" s="109">
        <f t="shared" si="299"/>
        <v>21</v>
      </c>
      <c r="K361" s="109">
        <f t="shared" si="289"/>
        <v>12</v>
      </c>
      <c r="L361" s="8">
        <f t="shared" si="300"/>
        <v>1.0037871199999999</v>
      </c>
      <c r="M361" s="110">
        <f t="shared" si="286"/>
        <v>1.0077733</v>
      </c>
      <c r="N361" s="110">
        <f t="shared" si="307"/>
        <v>1.2555759187039244</v>
      </c>
      <c r="O361" s="103">
        <f t="shared" ref="O361:O424" si="311">TRUNC(TRUNC((L361*N361),15),8)</f>
        <v>1.2603309300000001</v>
      </c>
      <c r="P361" s="103">
        <f t="shared" si="293"/>
        <v>937.45293895999998</v>
      </c>
      <c r="Q361" s="11">
        <f t="shared" si="306"/>
        <v>0</v>
      </c>
      <c r="R361" s="30">
        <f t="shared" si="287"/>
        <v>0</v>
      </c>
      <c r="S361" s="103">
        <f t="shared" si="288"/>
        <v>0</v>
      </c>
      <c r="T361" s="113">
        <f t="shared" si="301"/>
        <v>0.1</v>
      </c>
      <c r="U361" s="111">
        <f t="shared" si="308"/>
        <v>12</v>
      </c>
      <c r="V361" s="111">
        <v>252</v>
      </c>
      <c r="W361" s="110">
        <f t="shared" si="294"/>
        <v>1.0045488950000001</v>
      </c>
      <c r="X361" s="103">
        <f t="shared" si="295"/>
        <v>4.2643749800000004</v>
      </c>
      <c r="Y361" s="103">
        <f t="shared" si="296"/>
        <v>0</v>
      </c>
      <c r="Z361" s="114" t="str">
        <f t="shared" si="304"/>
        <v>A+J=</v>
      </c>
      <c r="AA361" s="108">
        <f t="shared" si="305"/>
        <v>44489</v>
      </c>
      <c r="AB361" s="4"/>
      <c r="AD361" s="190">
        <f>[2]Plan1!$A420</f>
        <v>49303</v>
      </c>
      <c r="AE361" s="129" t="str">
        <f>[2]Plan1!$C420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97"/>
        <v>44476</v>
      </c>
      <c r="B362" s="103">
        <f t="shared" si="290"/>
        <v>942.37034746999996</v>
      </c>
      <c r="C362" s="103">
        <f t="shared" si="302"/>
        <v>743.81491134999999</v>
      </c>
      <c r="D362" s="104">
        <f t="shared" si="298"/>
        <v>1084.095</v>
      </c>
      <c r="E362" s="105">
        <f t="shared" si="309"/>
        <v>1091.29</v>
      </c>
      <c r="F362" s="106">
        <f t="shared" si="310"/>
        <v>44428</v>
      </c>
      <c r="G362" s="107">
        <f t="shared" si="291"/>
        <v>6.6368722298322247E-3</v>
      </c>
      <c r="H362" s="108">
        <f t="shared" si="303"/>
        <v>44489</v>
      </c>
      <c r="I362" s="108">
        <f t="shared" si="292"/>
        <v>44489</v>
      </c>
      <c r="J362" s="109">
        <f t="shared" si="299"/>
        <v>21</v>
      </c>
      <c r="K362" s="109">
        <f t="shared" si="289"/>
        <v>13</v>
      </c>
      <c r="L362" s="8">
        <f t="shared" si="300"/>
        <v>1.00410336</v>
      </c>
      <c r="M362" s="110">
        <f t="shared" ref="M362:M425" si="312">IF(I362&gt;I361,L361,M361)</f>
        <v>1.0077733</v>
      </c>
      <c r="N362" s="110">
        <f t="shared" si="307"/>
        <v>1.2555759187039244</v>
      </c>
      <c r="O362" s="103">
        <f t="shared" si="311"/>
        <v>1.2607279899999999</v>
      </c>
      <c r="P362" s="103">
        <f t="shared" si="293"/>
        <v>937.74827811</v>
      </c>
      <c r="Q362" s="11">
        <f t="shared" si="306"/>
        <v>0</v>
      </c>
      <c r="R362" s="30">
        <f t="shared" si="287"/>
        <v>0</v>
      </c>
      <c r="S362" s="103">
        <f t="shared" si="288"/>
        <v>0</v>
      </c>
      <c r="T362" s="113">
        <f t="shared" si="301"/>
        <v>0.1</v>
      </c>
      <c r="U362" s="111">
        <f t="shared" si="308"/>
        <v>13</v>
      </c>
      <c r="V362" s="111">
        <v>252</v>
      </c>
      <c r="W362" s="110">
        <f t="shared" si="294"/>
        <v>1.0049289020000001</v>
      </c>
      <c r="X362" s="103">
        <f t="shared" si="295"/>
        <v>4.6220693600000002</v>
      </c>
      <c r="Y362" s="103">
        <f t="shared" si="296"/>
        <v>0</v>
      </c>
      <c r="Z362" s="114" t="str">
        <f t="shared" si="304"/>
        <v>A+J=</v>
      </c>
      <c r="AA362" s="108">
        <f t="shared" si="305"/>
        <v>44489</v>
      </c>
      <c r="AB362" s="4"/>
      <c r="AD362" s="190">
        <f>[2]Plan1!$A421</f>
        <v>49310</v>
      </c>
      <c r="AE362" s="129" t="str">
        <f>[2]Plan1!$C421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97"/>
        <v>44477</v>
      </c>
      <c r="B363" s="103">
        <f t="shared" si="290"/>
        <v>943.02383774999998</v>
      </c>
      <c r="C363" s="103">
        <f t="shared" si="302"/>
        <v>743.81491134999999</v>
      </c>
      <c r="D363" s="104">
        <f t="shared" si="298"/>
        <v>1084.095</v>
      </c>
      <c r="E363" s="105">
        <f t="shared" si="309"/>
        <v>1091.29</v>
      </c>
      <c r="F363" s="106">
        <f t="shared" si="310"/>
        <v>44428</v>
      </c>
      <c r="G363" s="107">
        <f t="shared" si="291"/>
        <v>6.6368722298322247E-3</v>
      </c>
      <c r="H363" s="108">
        <f t="shared" si="303"/>
        <v>44489</v>
      </c>
      <c r="I363" s="108">
        <f t="shared" si="292"/>
        <v>44489</v>
      </c>
      <c r="J363" s="109">
        <f t="shared" si="299"/>
        <v>21</v>
      </c>
      <c r="K363" s="109">
        <f t="shared" si="289"/>
        <v>14</v>
      </c>
      <c r="L363" s="8">
        <f t="shared" si="300"/>
        <v>1.0044196999999999</v>
      </c>
      <c r="M363" s="110">
        <f t="shared" si="312"/>
        <v>1.0077733</v>
      </c>
      <c r="N363" s="110">
        <f t="shared" si="307"/>
        <v>1.2555759187039244</v>
      </c>
      <c r="O363" s="103">
        <f t="shared" si="311"/>
        <v>1.2611251800000001</v>
      </c>
      <c r="P363" s="103">
        <f t="shared" si="293"/>
        <v>938.04371395999999</v>
      </c>
      <c r="Q363" s="11">
        <f t="shared" si="306"/>
        <v>0</v>
      </c>
      <c r="R363" s="30">
        <f t="shared" ref="R363:R426" si="313">IF(Q363&gt;0,VLOOKUP($A363,$AD$10:$AI$165,6),0)</f>
        <v>0</v>
      </c>
      <c r="S363" s="103">
        <f t="shared" ref="S363:S426" si="314">IF(R363&gt;0,TRUNC(R363*P363,8),0)</f>
        <v>0</v>
      </c>
      <c r="T363" s="113">
        <f t="shared" si="301"/>
        <v>0.1</v>
      </c>
      <c r="U363" s="111">
        <f t="shared" si="308"/>
        <v>14</v>
      </c>
      <c r="V363" s="111">
        <v>252</v>
      </c>
      <c r="W363" s="110">
        <f t="shared" si="294"/>
        <v>1.005309053</v>
      </c>
      <c r="X363" s="103">
        <f t="shared" si="295"/>
        <v>4.9801237900000004</v>
      </c>
      <c r="Y363" s="103">
        <f t="shared" si="296"/>
        <v>0</v>
      </c>
      <c r="Z363" s="114" t="str">
        <f t="shared" si="304"/>
        <v>A+J=</v>
      </c>
      <c r="AA363" s="108">
        <f t="shared" si="305"/>
        <v>44489</v>
      </c>
      <c r="AB363" s="4"/>
      <c r="AD363" s="190">
        <f>[2]Plan1!$A422</f>
        <v>49345</v>
      </c>
      <c r="AE363" s="129" t="str">
        <f>[2]Plan1!$C422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97"/>
        <v>44478</v>
      </c>
      <c r="B364" s="103">
        <f t="shared" si="290"/>
        <v>943.67778500999998</v>
      </c>
      <c r="C364" s="103">
        <f t="shared" si="302"/>
        <v>743.81491134999999</v>
      </c>
      <c r="D364" s="104">
        <f t="shared" si="298"/>
        <v>1084.095</v>
      </c>
      <c r="E364" s="105">
        <f t="shared" si="309"/>
        <v>1091.29</v>
      </c>
      <c r="F364" s="106">
        <f t="shared" si="310"/>
        <v>44428</v>
      </c>
      <c r="G364" s="107">
        <f t="shared" si="291"/>
        <v>6.6368722298322247E-3</v>
      </c>
      <c r="H364" s="108">
        <f t="shared" si="303"/>
        <v>44489</v>
      </c>
      <c r="I364" s="108">
        <f t="shared" si="292"/>
        <v>44489</v>
      </c>
      <c r="J364" s="109">
        <f t="shared" si="299"/>
        <v>21</v>
      </c>
      <c r="K364" s="109">
        <f t="shared" ref="K364:K427" si="315">(J364-(NETWORKDAYS(A364,I364,AD$171:AD$502)-1))</f>
        <v>15</v>
      </c>
      <c r="L364" s="8">
        <f t="shared" si="300"/>
        <v>1.0047361400000001</v>
      </c>
      <c r="M364" s="110">
        <f t="shared" si="312"/>
        <v>1.0077733</v>
      </c>
      <c r="N364" s="110">
        <f t="shared" si="307"/>
        <v>1.2555759187039244</v>
      </c>
      <c r="O364" s="103">
        <f t="shared" si="311"/>
        <v>1.2615225000000001</v>
      </c>
      <c r="P364" s="103">
        <f t="shared" si="293"/>
        <v>938.33924649999994</v>
      </c>
      <c r="Q364" s="11">
        <f t="shared" si="306"/>
        <v>0</v>
      </c>
      <c r="R364" s="30">
        <f t="shared" si="313"/>
        <v>0</v>
      </c>
      <c r="S364" s="103">
        <f t="shared" si="314"/>
        <v>0</v>
      </c>
      <c r="T364" s="113">
        <f t="shared" si="301"/>
        <v>0.1</v>
      </c>
      <c r="U364" s="111">
        <f t="shared" si="308"/>
        <v>15</v>
      </c>
      <c r="V364" s="111">
        <v>252</v>
      </c>
      <c r="W364" s="110">
        <f t="shared" si="294"/>
        <v>1.005689348</v>
      </c>
      <c r="X364" s="103">
        <f t="shared" si="295"/>
        <v>5.3385385100000002</v>
      </c>
      <c r="Y364" s="103">
        <f t="shared" si="296"/>
        <v>0</v>
      </c>
      <c r="Z364" s="114" t="str">
        <f t="shared" si="304"/>
        <v>A+J=</v>
      </c>
      <c r="AA364" s="108">
        <f t="shared" si="305"/>
        <v>44489</v>
      </c>
      <c r="AB364" s="4"/>
      <c r="AD364" s="190">
        <f>[2]Plan1!$A423</f>
        <v>49346</v>
      </c>
      <c r="AE364" s="129" t="str">
        <f>[2]Plan1!$C423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97"/>
        <v>44479</v>
      </c>
      <c r="B365" s="103">
        <f t="shared" si="290"/>
        <v>943.67778500999998</v>
      </c>
      <c r="C365" s="103">
        <f t="shared" si="302"/>
        <v>743.81491134999999</v>
      </c>
      <c r="D365" s="104">
        <f t="shared" si="298"/>
        <v>1084.095</v>
      </c>
      <c r="E365" s="105">
        <f t="shared" si="309"/>
        <v>1091.29</v>
      </c>
      <c r="F365" s="106">
        <f t="shared" si="310"/>
        <v>44428</v>
      </c>
      <c r="G365" s="107">
        <f t="shared" si="291"/>
        <v>6.6368722298322247E-3</v>
      </c>
      <c r="H365" s="108">
        <f t="shared" si="303"/>
        <v>44489</v>
      </c>
      <c r="I365" s="108">
        <f t="shared" si="292"/>
        <v>44489</v>
      </c>
      <c r="J365" s="109">
        <f t="shared" si="299"/>
        <v>21</v>
      </c>
      <c r="K365" s="109">
        <f t="shared" si="315"/>
        <v>15</v>
      </c>
      <c r="L365" s="8">
        <f t="shared" si="300"/>
        <v>1.0047361400000001</v>
      </c>
      <c r="M365" s="110">
        <f t="shared" si="312"/>
        <v>1.0077733</v>
      </c>
      <c r="N365" s="110">
        <f t="shared" si="307"/>
        <v>1.2555759187039244</v>
      </c>
      <c r="O365" s="103">
        <f t="shared" si="311"/>
        <v>1.2615225000000001</v>
      </c>
      <c r="P365" s="103">
        <f t="shared" si="293"/>
        <v>938.33924649999994</v>
      </c>
      <c r="Q365" s="11">
        <f t="shared" si="306"/>
        <v>0</v>
      </c>
      <c r="R365" s="30">
        <f t="shared" si="313"/>
        <v>0</v>
      </c>
      <c r="S365" s="103">
        <f t="shared" si="314"/>
        <v>0</v>
      </c>
      <c r="T365" s="113">
        <f t="shared" si="301"/>
        <v>0.1</v>
      </c>
      <c r="U365" s="111">
        <f t="shared" si="308"/>
        <v>15</v>
      </c>
      <c r="V365" s="111">
        <v>252</v>
      </c>
      <c r="W365" s="110">
        <f t="shared" si="294"/>
        <v>1.005689348</v>
      </c>
      <c r="X365" s="103">
        <f t="shared" si="295"/>
        <v>5.3385385100000002</v>
      </c>
      <c r="Y365" s="103">
        <f t="shared" si="296"/>
        <v>0</v>
      </c>
      <c r="Z365" s="114" t="str">
        <f t="shared" si="304"/>
        <v>A+J=</v>
      </c>
      <c r="AA365" s="108">
        <f t="shared" si="305"/>
        <v>44489</v>
      </c>
      <c r="AB365" s="4"/>
      <c r="AD365" s="190">
        <f>[2]Plan1!$A424</f>
        <v>49391</v>
      </c>
      <c r="AE365" s="129" t="str">
        <f>[2]Plan1!$C424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97"/>
        <v>44480</v>
      </c>
      <c r="B366" s="103">
        <f t="shared" si="290"/>
        <v>943.67778500999998</v>
      </c>
      <c r="C366" s="103">
        <f t="shared" si="302"/>
        <v>743.81491134999999</v>
      </c>
      <c r="D366" s="104">
        <f t="shared" si="298"/>
        <v>1084.095</v>
      </c>
      <c r="E366" s="105">
        <f t="shared" si="309"/>
        <v>1091.29</v>
      </c>
      <c r="F366" s="106">
        <f t="shared" si="310"/>
        <v>44428</v>
      </c>
      <c r="G366" s="107">
        <f t="shared" si="291"/>
        <v>6.6368722298322247E-3</v>
      </c>
      <c r="H366" s="108">
        <f t="shared" si="303"/>
        <v>44489</v>
      </c>
      <c r="I366" s="108">
        <f t="shared" si="292"/>
        <v>44489</v>
      </c>
      <c r="J366" s="109">
        <f t="shared" si="299"/>
        <v>21</v>
      </c>
      <c r="K366" s="109">
        <f t="shared" si="315"/>
        <v>15</v>
      </c>
      <c r="L366" s="8">
        <f t="shared" si="300"/>
        <v>1.0047361400000001</v>
      </c>
      <c r="M366" s="110">
        <f t="shared" si="312"/>
        <v>1.0077733</v>
      </c>
      <c r="N366" s="110">
        <f t="shared" si="307"/>
        <v>1.2555759187039244</v>
      </c>
      <c r="O366" s="103">
        <f t="shared" si="311"/>
        <v>1.2615225000000001</v>
      </c>
      <c r="P366" s="103">
        <f t="shared" si="293"/>
        <v>938.33924649999994</v>
      </c>
      <c r="Q366" s="11">
        <f t="shared" si="306"/>
        <v>0</v>
      </c>
      <c r="R366" s="30">
        <f t="shared" si="313"/>
        <v>0</v>
      </c>
      <c r="S366" s="103">
        <f t="shared" si="314"/>
        <v>0</v>
      </c>
      <c r="T366" s="113">
        <f t="shared" si="301"/>
        <v>0.1</v>
      </c>
      <c r="U366" s="111">
        <f t="shared" si="308"/>
        <v>15</v>
      </c>
      <c r="V366" s="111">
        <v>252</v>
      </c>
      <c r="W366" s="110">
        <f t="shared" si="294"/>
        <v>1.005689348</v>
      </c>
      <c r="X366" s="103">
        <f t="shared" si="295"/>
        <v>5.3385385100000002</v>
      </c>
      <c r="Y366" s="103">
        <f t="shared" si="296"/>
        <v>0</v>
      </c>
      <c r="Z366" s="114" t="str">
        <f t="shared" si="304"/>
        <v>A+J=</v>
      </c>
      <c r="AA366" s="108">
        <f t="shared" si="305"/>
        <v>44489</v>
      </c>
      <c r="AB366" s="4"/>
      <c r="AD366" s="190">
        <f>[2]Plan1!$A425</f>
        <v>49420</v>
      </c>
      <c r="AE366" s="129" t="str">
        <f>[2]Plan1!$C425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97"/>
        <v>44481</v>
      </c>
      <c r="B367" s="103">
        <f t="shared" si="290"/>
        <v>944.33218202</v>
      </c>
      <c r="C367" s="103">
        <f t="shared" si="302"/>
        <v>743.81491134999999</v>
      </c>
      <c r="D367" s="104">
        <f t="shared" si="298"/>
        <v>1084.095</v>
      </c>
      <c r="E367" s="105">
        <f t="shared" si="309"/>
        <v>1091.29</v>
      </c>
      <c r="F367" s="106">
        <f t="shared" si="310"/>
        <v>44428</v>
      </c>
      <c r="G367" s="107">
        <f t="shared" si="291"/>
        <v>6.6368722298322247E-3</v>
      </c>
      <c r="H367" s="108">
        <f t="shared" si="303"/>
        <v>44489</v>
      </c>
      <c r="I367" s="108">
        <f t="shared" si="292"/>
        <v>44489</v>
      </c>
      <c r="J367" s="109">
        <f t="shared" si="299"/>
        <v>21</v>
      </c>
      <c r="K367" s="109">
        <f t="shared" si="315"/>
        <v>16</v>
      </c>
      <c r="L367" s="8">
        <f t="shared" si="300"/>
        <v>1.0050526799999999</v>
      </c>
      <c r="M367" s="110">
        <f t="shared" si="312"/>
        <v>1.0077733</v>
      </c>
      <c r="N367" s="110">
        <f t="shared" si="307"/>
        <v>1.2555759187039244</v>
      </c>
      <c r="O367" s="103">
        <f t="shared" si="311"/>
        <v>1.2619199400000001</v>
      </c>
      <c r="P367" s="103">
        <f t="shared" si="293"/>
        <v>938.63486829999999</v>
      </c>
      <c r="Q367" s="11">
        <f t="shared" si="306"/>
        <v>0</v>
      </c>
      <c r="R367" s="30">
        <f t="shared" si="313"/>
        <v>0</v>
      </c>
      <c r="S367" s="103">
        <f t="shared" si="314"/>
        <v>0</v>
      </c>
      <c r="T367" s="113">
        <f t="shared" si="301"/>
        <v>0.1</v>
      </c>
      <c r="U367" s="111">
        <f t="shared" si="308"/>
        <v>16</v>
      </c>
      <c r="V367" s="111">
        <v>252</v>
      </c>
      <c r="W367" s="110">
        <f t="shared" si="294"/>
        <v>1.0060697869999999</v>
      </c>
      <c r="X367" s="103">
        <f t="shared" si="295"/>
        <v>5.6973137200000004</v>
      </c>
      <c r="Y367" s="103">
        <f t="shared" si="296"/>
        <v>0</v>
      </c>
      <c r="Z367" s="114" t="str">
        <f t="shared" si="304"/>
        <v>A+J=</v>
      </c>
      <c r="AA367" s="108">
        <f t="shared" si="305"/>
        <v>44489</v>
      </c>
      <c r="AB367" s="4"/>
      <c r="AD367" s="190">
        <f>[2]Plan1!$A426</f>
        <v>49430</v>
      </c>
      <c r="AE367" s="129" t="str">
        <f>[2]Plan1!$C426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97"/>
        <v>44482</v>
      </c>
      <c r="B368" s="103">
        <f t="shared" si="290"/>
        <v>944.33218202</v>
      </c>
      <c r="C368" s="103">
        <f t="shared" si="302"/>
        <v>743.81491134999999</v>
      </c>
      <c r="D368" s="104">
        <f t="shared" si="298"/>
        <v>1084.095</v>
      </c>
      <c r="E368" s="105">
        <f t="shared" si="309"/>
        <v>1091.29</v>
      </c>
      <c r="F368" s="106">
        <f t="shared" si="310"/>
        <v>44428</v>
      </c>
      <c r="G368" s="107">
        <f t="shared" si="291"/>
        <v>6.6368722298322247E-3</v>
      </c>
      <c r="H368" s="108">
        <f t="shared" si="303"/>
        <v>44489</v>
      </c>
      <c r="I368" s="108">
        <f t="shared" si="292"/>
        <v>44489</v>
      </c>
      <c r="J368" s="109">
        <f t="shared" si="299"/>
        <v>21</v>
      </c>
      <c r="K368" s="109">
        <f t="shared" si="315"/>
        <v>16</v>
      </c>
      <c r="L368" s="8">
        <f t="shared" si="300"/>
        <v>1.0050526799999999</v>
      </c>
      <c r="M368" s="110">
        <f t="shared" si="312"/>
        <v>1.0077733</v>
      </c>
      <c r="N368" s="110">
        <f t="shared" si="307"/>
        <v>1.2555759187039244</v>
      </c>
      <c r="O368" s="103">
        <f t="shared" si="311"/>
        <v>1.2619199400000001</v>
      </c>
      <c r="P368" s="103">
        <f t="shared" si="293"/>
        <v>938.63486829999999</v>
      </c>
      <c r="Q368" s="11">
        <f t="shared" si="306"/>
        <v>0</v>
      </c>
      <c r="R368" s="30">
        <f t="shared" si="313"/>
        <v>0</v>
      </c>
      <c r="S368" s="103">
        <f t="shared" si="314"/>
        <v>0</v>
      </c>
      <c r="T368" s="113">
        <f t="shared" si="301"/>
        <v>0.1</v>
      </c>
      <c r="U368" s="111">
        <f t="shared" si="308"/>
        <v>16</v>
      </c>
      <c r="V368" s="111">
        <v>252</v>
      </c>
      <c r="W368" s="110">
        <f t="shared" si="294"/>
        <v>1.0060697869999999</v>
      </c>
      <c r="X368" s="103">
        <f t="shared" si="295"/>
        <v>5.6973137200000004</v>
      </c>
      <c r="Y368" s="103">
        <f t="shared" si="296"/>
        <v>0</v>
      </c>
      <c r="Z368" s="114" t="str">
        <f t="shared" si="304"/>
        <v>A+J=</v>
      </c>
      <c r="AA368" s="108">
        <f t="shared" si="305"/>
        <v>44489</v>
      </c>
      <c r="AB368" s="4"/>
      <c r="AD368" s="190">
        <f>[2]Plan1!$A427</f>
        <v>49453</v>
      </c>
      <c r="AE368" s="129" t="str">
        <f>[2]Plan1!$C427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97"/>
        <v>44483</v>
      </c>
      <c r="B369" s="103">
        <f t="shared" si="290"/>
        <v>944.98702150000008</v>
      </c>
      <c r="C369" s="103">
        <f t="shared" si="302"/>
        <v>743.81491134999999</v>
      </c>
      <c r="D369" s="104">
        <f t="shared" si="298"/>
        <v>1084.095</v>
      </c>
      <c r="E369" s="105">
        <f t="shared" si="309"/>
        <v>1091.29</v>
      </c>
      <c r="F369" s="106">
        <f t="shared" si="310"/>
        <v>44428</v>
      </c>
      <c r="G369" s="107">
        <f t="shared" si="291"/>
        <v>6.6368722298322247E-3</v>
      </c>
      <c r="H369" s="108">
        <f t="shared" si="303"/>
        <v>44489</v>
      </c>
      <c r="I369" s="108">
        <f t="shared" si="292"/>
        <v>44489</v>
      </c>
      <c r="J369" s="109">
        <f t="shared" si="299"/>
        <v>21</v>
      </c>
      <c r="K369" s="109">
        <f t="shared" si="315"/>
        <v>17</v>
      </c>
      <c r="L369" s="8">
        <f t="shared" si="300"/>
        <v>1.0053693100000001</v>
      </c>
      <c r="M369" s="110">
        <f t="shared" si="312"/>
        <v>1.0077733</v>
      </c>
      <c r="N369" s="110">
        <f t="shared" si="307"/>
        <v>1.2555759187039244</v>
      </c>
      <c r="O369" s="103">
        <f t="shared" si="311"/>
        <v>1.26231749</v>
      </c>
      <c r="P369" s="103">
        <f t="shared" si="293"/>
        <v>938.93057191000003</v>
      </c>
      <c r="Q369" s="11">
        <f t="shared" si="306"/>
        <v>0</v>
      </c>
      <c r="R369" s="30">
        <f t="shared" si="313"/>
        <v>0</v>
      </c>
      <c r="S369" s="103">
        <f t="shared" si="314"/>
        <v>0</v>
      </c>
      <c r="T369" s="113">
        <f t="shared" si="301"/>
        <v>0.1</v>
      </c>
      <c r="U369" s="111">
        <f t="shared" si="308"/>
        <v>17</v>
      </c>
      <c r="V369" s="111">
        <v>252</v>
      </c>
      <c r="W369" s="110">
        <f t="shared" si="294"/>
        <v>1.00645037</v>
      </c>
      <c r="X369" s="103">
        <f t="shared" si="295"/>
        <v>6.0564495899999997</v>
      </c>
      <c r="Y369" s="103">
        <f t="shared" si="296"/>
        <v>0</v>
      </c>
      <c r="Z369" s="114" t="str">
        <f t="shared" si="304"/>
        <v>A+J=</v>
      </c>
      <c r="AA369" s="108">
        <f t="shared" si="305"/>
        <v>44489</v>
      </c>
      <c r="AB369" s="4"/>
      <c r="AD369" s="190">
        <f>[2]Plan1!$A428</f>
        <v>49559</v>
      </c>
      <c r="AE369" s="129" t="str">
        <f>[2]Plan1!$C428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97"/>
        <v>44484</v>
      </c>
      <c r="B370" s="103">
        <f t="shared" si="290"/>
        <v>945.64232522999998</v>
      </c>
      <c r="C370" s="103">
        <f t="shared" si="302"/>
        <v>743.81491134999999</v>
      </c>
      <c r="D370" s="104">
        <f t="shared" si="298"/>
        <v>1084.095</v>
      </c>
      <c r="E370" s="105">
        <f t="shared" si="309"/>
        <v>1091.29</v>
      </c>
      <c r="F370" s="106">
        <f t="shared" si="310"/>
        <v>44428</v>
      </c>
      <c r="G370" s="107">
        <f t="shared" si="291"/>
        <v>6.6368722298322247E-3</v>
      </c>
      <c r="H370" s="108">
        <f t="shared" si="303"/>
        <v>44489</v>
      </c>
      <c r="I370" s="108">
        <f t="shared" si="292"/>
        <v>44489</v>
      </c>
      <c r="J370" s="109">
        <f t="shared" si="299"/>
        <v>21</v>
      </c>
      <c r="K370" s="109">
        <f t="shared" si="315"/>
        <v>18</v>
      </c>
      <c r="L370" s="8">
        <f t="shared" si="300"/>
        <v>1.00568605</v>
      </c>
      <c r="M370" s="110">
        <f t="shared" si="312"/>
        <v>1.0077733</v>
      </c>
      <c r="N370" s="110">
        <f t="shared" si="307"/>
        <v>1.2555759187039244</v>
      </c>
      <c r="O370" s="103">
        <f t="shared" si="311"/>
        <v>1.26271518</v>
      </c>
      <c r="P370" s="103">
        <f t="shared" si="293"/>
        <v>939.22637967000003</v>
      </c>
      <c r="Q370" s="11">
        <f t="shared" si="306"/>
        <v>0</v>
      </c>
      <c r="R370" s="30">
        <f t="shared" si="313"/>
        <v>0</v>
      </c>
      <c r="S370" s="103">
        <f t="shared" si="314"/>
        <v>0</v>
      </c>
      <c r="T370" s="113">
        <f t="shared" si="301"/>
        <v>0.1</v>
      </c>
      <c r="U370" s="111">
        <f t="shared" si="308"/>
        <v>18</v>
      </c>
      <c r="V370" s="111">
        <v>252</v>
      </c>
      <c r="W370" s="110">
        <f t="shared" si="294"/>
        <v>1.006831096</v>
      </c>
      <c r="X370" s="103">
        <f t="shared" si="295"/>
        <v>6.4159455599999999</v>
      </c>
      <c r="Y370" s="103">
        <f t="shared" si="296"/>
        <v>0</v>
      </c>
      <c r="Z370" s="114" t="str">
        <f t="shared" si="304"/>
        <v>A+J=</v>
      </c>
      <c r="AA370" s="108">
        <f t="shared" si="305"/>
        <v>44489</v>
      </c>
      <c r="AB370" s="4"/>
      <c r="AD370" s="190">
        <f>[2]Plan1!$A429</f>
        <v>49594</v>
      </c>
      <c r="AE370" s="129" t="str">
        <f>[2]Plan1!$C429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97"/>
        <v>44485</v>
      </c>
      <c r="B371" s="103">
        <f t="shared" si="290"/>
        <v>946.29808781999998</v>
      </c>
      <c r="C371" s="103">
        <f t="shared" si="302"/>
        <v>743.81491134999999</v>
      </c>
      <c r="D371" s="104">
        <f t="shared" si="298"/>
        <v>1084.095</v>
      </c>
      <c r="E371" s="105">
        <f t="shared" si="309"/>
        <v>1091.29</v>
      </c>
      <c r="F371" s="106">
        <f t="shared" si="310"/>
        <v>44428</v>
      </c>
      <c r="G371" s="107">
        <f t="shared" si="291"/>
        <v>6.6368722298322247E-3</v>
      </c>
      <c r="H371" s="108">
        <f t="shared" si="303"/>
        <v>44489</v>
      </c>
      <c r="I371" s="108">
        <f t="shared" si="292"/>
        <v>44489</v>
      </c>
      <c r="J371" s="109">
        <f t="shared" si="299"/>
        <v>21</v>
      </c>
      <c r="K371" s="109">
        <f t="shared" si="315"/>
        <v>19</v>
      </c>
      <c r="L371" s="8">
        <f t="shared" si="300"/>
        <v>1.00600289</v>
      </c>
      <c r="M371" s="110">
        <f t="shared" si="312"/>
        <v>1.0077733</v>
      </c>
      <c r="N371" s="110">
        <f t="shared" si="307"/>
        <v>1.2555759187039244</v>
      </c>
      <c r="O371" s="103">
        <f t="shared" si="311"/>
        <v>1.2631129999999999</v>
      </c>
      <c r="P371" s="103">
        <f t="shared" si="293"/>
        <v>939.52228411999999</v>
      </c>
      <c r="Q371" s="11">
        <f t="shared" si="306"/>
        <v>0</v>
      </c>
      <c r="R371" s="30">
        <f t="shared" si="313"/>
        <v>0</v>
      </c>
      <c r="S371" s="103">
        <f t="shared" si="314"/>
        <v>0</v>
      </c>
      <c r="T371" s="113">
        <f t="shared" si="301"/>
        <v>0.1</v>
      </c>
      <c r="U371" s="111">
        <f t="shared" si="308"/>
        <v>19</v>
      </c>
      <c r="V371" s="111">
        <v>252</v>
      </c>
      <c r="W371" s="110">
        <f t="shared" si="294"/>
        <v>1.0072119669999999</v>
      </c>
      <c r="X371" s="103">
        <f t="shared" si="295"/>
        <v>6.7758037</v>
      </c>
      <c r="Y371" s="103">
        <f t="shared" si="296"/>
        <v>0</v>
      </c>
      <c r="Z371" s="114" t="str">
        <f t="shared" si="304"/>
        <v>A+J=</v>
      </c>
      <c r="AA371" s="108">
        <f t="shared" si="305"/>
        <v>44489</v>
      </c>
      <c r="AB371" s="4"/>
      <c r="AD371" s="190">
        <f>[2]Plan1!$A430</f>
        <v>49615</v>
      </c>
      <c r="AE371" s="129" t="str">
        <f>[2]Plan1!$C430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97"/>
        <v>44486</v>
      </c>
      <c r="B372" s="103">
        <f t="shared" si="290"/>
        <v>946.29808781999998</v>
      </c>
      <c r="C372" s="103">
        <f t="shared" si="302"/>
        <v>743.81491134999999</v>
      </c>
      <c r="D372" s="104">
        <f t="shared" si="298"/>
        <v>1084.095</v>
      </c>
      <c r="E372" s="105">
        <f t="shared" si="309"/>
        <v>1091.29</v>
      </c>
      <c r="F372" s="106">
        <f t="shared" si="310"/>
        <v>44428</v>
      </c>
      <c r="G372" s="107">
        <f t="shared" si="291"/>
        <v>6.6368722298322247E-3</v>
      </c>
      <c r="H372" s="108">
        <f t="shared" si="303"/>
        <v>44489</v>
      </c>
      <c r="I372" s="108">
        <f t="shared" si="292"/>
        <v>44489</v>
      </c>
      <c r="J372" s="109">
        <f t="shared" si="299"/>
        <v>21</v>
      </c>
      <c r="K372" s="109">
        <f t="shared" si="315"/>
        <v>19</v>
      </c>
      <c r="L372" s="8">
        <f t="shared" si="300"/>
        <v>1.00600289</v>
      </c>
      <c r="M372" s="110">
        <f t="shared" si="312"/>
        <v>1.0077733</v>
      </c>
      <c r="N372" s="110">
        <f t="shared" si="307"/>
        <v>1.2555759187039244</v>
      </c>
      <c r="O372" s="103">
        <f t="shared" si="311"/>
        <v>1.2631129999999999</v>
      </c>
      <c r="P372" s="103">
        <f t="shared" si="293"/>
        <v>939.52228411999999</v>
      </c>
      <c r="Q372" s="11">
        <f t="shared" si="306"/>
        <v>0</v>
      </c>
      <c r="R372" s="30">
        <f t="shared" si="313"/>
        <v>0</v>
      </c>
      <c r="S372" s="103">
        <f t="shared" si="314"/>
        <v>0</v>
      </c>
      <c r="T372" s="113">
        <f t="shared" si="301"/>
        <v>0.1</v>
      </c>
      <c r="U372" s="111">
        <f t="shared" si="308"/>
        <v>19</v>
      </c>
      <c r="V372" s="111">
        <v>252</v>
      </c>
      <c r="W372" s="110">
        <f t="shared" si="294"/>
        <v>1.0072119669999999</v>
      </c>
      <c r="X372" s="103">
        <f t="shared" si="295"/>
        <v>6.7758037</v>
      </c>
      <c r="Y372" s="103">
        <f t="shared" si="296"/>
        <v>0</v>
      </c>
      <c r="Z372" s="114" t="str">
        <f t="shared" si="304"/>
        <v>A+J=</v>
      </c>
      <c r="AA372" s="108">
        <f t="shared" si="305"/>
        <v>44489</v>
      </c>
      <c r="AB372" s="4"/>
      <c r="AD372" s="190">
        <f>[2]Plan1!$A431</f>
        <v>49628</v>
      </c>
      <c r="AE372" s="129" t="str">
        <f>[2]Plan1!$C431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97"/>
        <v>44487</v>
      </c>
      <c r="B373" s="103">
        <f t="shared" si="290"/>
        <v>946.29808781999998</v>
      </c>
      <c r="C373" s="103">
        <f t="shared" si="302"/>
        <v>743.81491134999999</v>
      </c>
      <c r="D373" s="104">
        <f t="shared" si="298"/>
        <v>1084.095</v>
      </c>
      <c r="E373" s="105">
        <f t="shared" si="309"/>
        <v>1091.29</v>
      </c>
      <c r="F373" s="106">
        <f t="shared" si="310"/>
        <v>44428</v>
      </c>
      <c r="G373" s="107">
        <f t="shared" si="291"/>
        <v>6.6368722298322247E-3</v>
      </c>
      <c r="H373" s="108">
        <f t="shared" si="303"/>
        <v>44489</v>
      </c>
      <c r="I373" s="108">
        <f t="shared" si="292"/>
        <v>44489</v>
      </c>
      <c r="J373" s="109">
        <f t="shared" si="299"/>
        <v>21</v>
      </c>
      <c r="K373" s="109">
        <f t="shared" si="315"/>
        <v>19</v>
      </c>
      <c r="L373" s="8">
        <f t="shared" si="300"/>
        <v>1.00600289</v>
      </c>
      <c r="M373" s="110">
        <f t="shared" si="312"/>
        <v>1.0077733</v>
      </c>
      <c r="N373" s="110">
        <f t="shared" si="307"/>
        <v>1.2555759187039244</v>
      </c>
      <c r="O373" s="103">
        <f t="shared" si="311"/>
        <v>1.2631129999999999</v>
      </c>
      <c r="P373" s="103">
        <f t="shared" si="293"/>
        <v>939.52228411999999</v>
      </c>
      <c r="Q373" s="11">
        <f t="shared" si="306"/>
        <v>0</v>
      </c>
      <c r="R373" s="30">
        <f t="shared" si="313"/>
        <v>0</v>
      </c>
      <c r="S373" s="103">
        <f t="shared" si="314"/>
        <v>0</v>
      </c>
      <c r="T373" s="113">
        <f t="shared" si="301"/>
        <v>0.1</v>
      </c>
      <c r="U373" s="111">
        <f t="shared" si="308"/>
        <v>19</v>
      </c>
      <c r="V373" s="111">
        <v>252</v>
      </c>
      <c r="W373" s="110">
        <f t="shared" si="294"/>
        <v>1.0072119669999999</v>
      </c>
      <c r="X373" s="103">
        <f t="shared" si="295"/>
        <v>6.7758037</v>
      </c>
      <c r="Y373" s="103">
        <f t="shared" si="296"/>
        <v>0</v>
      </c>
      <c r="Z373" s="114" t="str">
        <f t="shared" si="304"/>
        <v>A+J=</v>
      </c>
      <c r="AA373" s="108">
        <f t="shared" si="305"/>
        <v>44489</v>
      </c>
      <c r="AB373" s="4"/>
      <c r="AD373" s="190">
        <f>[2]Plan1!$A432</f>
        <v>49633</v>
      </c>
      <c r="AE373" s="129" t="str">
        <f>[2]Plan1!$C432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97"/>
        <v>44488</v>
      </c>
      <c r="B374" s="103">
        <f t="shared" si="290"/>
        <v>946.95430108000005</v>
      </c>
      <c r="C374" s="103">
        <f t="shared" si="302"/>
        <v>743.81491134999999</v>
      </c>
      <c r="D374" s="104">
        <f t="shared" si="298"/>
        <v>1084.095</v>
      </c>
      <c r="E374" s="105">
        <f t="shared" si="309"/>
        <v>1091.29</v>
      </c>
      <c r="F374" s="106">
        <f t="shared" si="310"/>
        <v>44428</v>
      </c>
      <c r="G374" s="107">
        <f t="shared" si="291"/>
        <v>6.6368722298322247E-3</v>
      </c>
      <c r="H374" s="108">
        <f t="shared" si="303"/>
        <v>44489</v>
      </c>
      <c r="I374" s="108">
        <f t="shared" si="292"/>
        <v>44489</v>
      </c>
      <c r="J374" s="109">
        <f t="shared" si="299"/>
        <v>21</v>
      </c>
      <c r="K374" s="109">
        <f t="shared" si="315"/>
        <v>20</v>
      </c>
      <c r="L374" s="8">
        <f t="shared" si="300"/>
        <v>1.00631983</v>
      </c>
      <c r="M374" s="110">
        <f t="shared" si="312"/>
        <v>1.0077733</v>
      </c>
      <c r="N374" s="110">
        <f t="shared" si="307"/>
        <v>1.2555759187039244</v>
      </c>
      <c r="O374" s="103">
        <f t="shared" si="311"/>
        <v>1.26351094</v>
      </c>
      <c r="P374" s="103">
        <f t="shared" si="293"/>
        <v>939.81827782000005</v>
      </c>
      <c r="Q374" s="11">
        <f t="shared" si="306"/>
        <v>0</v>
      </c>
      <c r="R374" s="30">
        <f t="shared" si="313"/>
        <v>0</v>
      </c>
      <c r="S374" s="103">
        <f t="shared" si="314"/>
        <v>0</v>
      </c>
      <c r="T374" s="113">
        <f t="shared" si="301"/>
        <v>0.1</v>
      </c>
      <c r="U374" s="111">
        <f t="shared" si="308"/>
        <v>20</v>
      </c>
      <c r="V374" s="111">
        <v>252</v>
      </c>
      <c r="W374" s="110">
        <f t="shared" si="294"/>
        <v>1.007592982</v>
      </c>
      <c r="X374" s="103">
        <f t="shared" si="295"/>
        <v>7.13602326</v>
      </c>
      <c r="Y374" s="103">
        <f t="shared" si="296"/>
        <v>0</v>
      </c>
      <c r="Z374" s="114" t="str">
        <f t="shared" si="304"/>
        <v>A+J=</v>
      </c>
      <c r="AA374" s="108">
        <f t="shared" si="305"/>
        <v>44489</v>
      </c>
      <c r="AB374" s="4"/>
      <c r="AD374" s="190">
        <f>[2]Plan1!$A433</f>
        <v>49668</v>
      </c>
      <c r="AE374" s="129" t="str">
        <f>[2]Plan1!$C433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97"/>
        <v>44489</v>
      </c>
      <c r="B375" s="103">
        <f t="shared" si="290"/>
        <v>947.61097180000002</v>
      </c>
      <c r="C375" s="103">
        <f t="shared" si="302"/>
        <v>743.81491134999999</v>
      </c>
      <c r="D375" s="104">
        <f t="shared" si="298"/>
        <v>1084.095</v>
      </c>
      <c r="E375" s="105">
        <f t="shared" si="309"/>
        <v>1091.29</v>
      </c>
      <c r="F375" s="106">
        <f t="shared" si="310"/>
        <v>44428</v>
      </c>
      <c r="G375" s="107">
        <f t="shared" si="291"/>
        <v>6.6368722298322247E-3</v>
      </c>
      <c r="H375" s="108">
        <f t="shared" si="303"/>
        <v>44522</v>
      </c>
      <c r="I375" s="108">
        <f t="shared" si="292"/>
        <v>44489</v>
      </c>
      <c r="J375" s="109">
        <f t="shared" si="299"/>
        <v>21</v>
      </c>
      <c r="K375" s="109">
        <f t="shared" si="315"/>
        <v>21</v>
      </c>
      <c r="L375" s="8">
        <f t="shared" si="300"/>
        <v>1.0066368699999999</v>
      </c>
      <c r="M375" s="110">
        <f t="shared" si="312"/>
        <v>1.0077733</v>
      </c>
      <c r="N375" s="110">
        <f t="shared" si="307"/>
        <v>1.2555759187039244</v>
      </c>
      <c r="O375" s="103">
        <f t="shared" si="311"/>
        <v>1.2639090100000001</v>
      </c>
      <c r="P375" s="103">
        <f t="shared" si="293"/>
        <v>940.11436821999996</v>
      </c>
      <c r="Q375" s="11">
        <f t="shared" si="306"/>
        <v>12</v>
      </c>
      <c r="R375" s="30">
        <f t="shared" si="313"/>
        <v>3.2061280828064656E-2</v>
      </c>
      <c r="S375" s="103">
        <f t="shared" si="314"/>
        <v>30.141270769999998</v>
      </c>
      <c r="T375" s="113">
        <f t="shared" si="301"/>
        <v>0.1</v>
      </c>
      <c r="U375" s="111">
        <f t="shared" si="308"/>
        <v>21</v>
      </c>
      <c r="V375" s="111">
        <v>252</v>
      </c>
      <c r="W375" s="110">
        <f t="shared" si="294"/>
        <v>1.00797414</v>
      </c>
      <c r="X375" s="103">
        <f t="shared" si="295"/>
        <v>7.4966035800000004</v>
      </c>
      <c r="Y375" s="103">
        <f t="shared" si="296"/>
        <v>37.637874349999997</v>
      </c>
      <c r="Z375" s="114" t="str">
        <f t="shared" si="304"/>
        <v>A+J=</v>
      </c>
      <c r="AA375" s="108">
        <f t="shared" si="305"/>
        <v>44489</v>
      </c>
      <c r="AB375" s="26"/>
      <c r="AD375" s="190">
        <f>[2]Plan1!$A434</f>
        <v>49675</v>
      </c>
      <c r="AE375" s="129" t="str">
        <f>[2]Plan1!$C434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297"/>
        <v>44490</v>
      </c>
      <c r="B376" s="103">
        <f t="shared" si="290"/>
        <v>910.31732753999995</v>
      </c>
      <c r="C376" s="103">
        <f t="shared" si="302"/>
        <v>719.96725260000005</v>
      </c>
      <c r="D376" s="104">
        <f t="shared" si="298"/>
        <v>1091.29</v>
      </c>
      <c r="E376" s="105">
        <f t="shared" si="309"/>
        <v>1084.3119999999999</v>
      </c>
      <c r="F376" s="106">
        <f t="shared" si="310"/>
        <v>44459</v>
      </c>
      <c r="G376" s="107">
        <f t="shared" si="291"/>
        <v>-6.3942673349889345E-3</v>
      </c>
      <c r="H376" s="108">
        <f t="shared" si="303"/>
        <v>44522</v>
      </c>
      <c r="I376" s="108">
        <f t="shared" si="292"/>
        <v>44522</v>
      </c>
      <c r="J376" s="109">
        <f t="shared" si="299"/>
        <v>21</v>
      </c>
      <c r="K376" s="109">
        <f t="shared" si="315"/>
        <v>1</v>
      </c>
      <c r="L376" s="8">
        <f t="shared" si="300"/>
        <v>1</v>
      </c>
      <c r="M376" s="110">
        <f t="shared" si="312"/>
        <v>1.0066368699999999</v>
      </c>
      <c r="N376" s="110">
        <f t="shared" si="307"/>
        <v>1.2639090128514927</v>
      </c>
      <c r="O376" s="103">
        <f t="shared" si="311"/>
        <v>1.2639090100000001</v>
      </c>
      <c r="P376" s="103">
        <f t="shared" si="293"/>
        <v>909.97309745999996</v>
      </c>
      <c r="Q376" s="11">
        <f t="shared" si="306"/>
        <v>0</v>
      </c>
      <c r="R376" s="30">
        <f t="shared" si="313"/>
        <v>0</v>
      </c>
      <c r="S376" s="103">
        <f t="shared" si="314"/>
        <v>0</v>
      </c>
      <c r="T376" s="113">
        <f t="shared" si="301"/>
        <v>0.1</v>
      </c>
      <c r="U376" s="111">
        <f t="shared" si="308"/>
        <v>1</v>
      </c>
      <c r="V376" s="111">
        <v>252</v>
      </c>
      <c r="W376" s="110">
        <f t="shared" si="294"/>
        <v>1.0003782859999999</v>
      </c>
      <c r="X376" s="103">
        <f t="shared" si="295"/>
        <v>0.34423007999999999</v>
      </c>
      <c r="Y376" s="103">
        <f t="shared" si="296"/>
        <v>0</v>
      </c>
      <c r="Z376" s="114" t="str">
        <f t="shared" si="304"/>
        <v>A+J=</v>
      </c>
      <c r="AA376" s="108">
        <f t="shared" si="305"/>
        <v>44522</v>
      </c>
      <c r="AB376" s="26"/>
      <c r="AD376" s="190">
        <f>[2]Plan1!$A435</f>
        <v>49730</v>
      </c>
      <c r="AE376" s="129" t="str">
        <f>[2]Plan1!$C435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97"/>
        <v>44491</v>
      </c>
      <c r="B377" s="103">
        <f t="shared" si="290"/>
        <v>910.66168865999998</v>
      </c>
      <c r="C377" s="103">
        <f t="shared" si="302"/>
        <v>719.96725260000005</v>
      </c>
      <c r="D377" s="104">
        <f t="shared" si="298"/>
        <v>1091.29</v>
      </c>
      <c r="E377" s="105">
        <f t="shared" si="309"/>
        <v>1084.3119999999999</v>
      </c>
      <c r="F377" s="106">
        <f t="shared" si="310"/>
        <v>44459</v>
      </c>
      <c r="G377" s="107">
        <f t="shared" si="291"/>
        <v>-6.3942673349889345E-3</v>
      </c>
      <c r="H377" s="108">
        <f t="shared" si="303"/>
        <v>44522</v>
      </c>
      <c r="I377" s="108">
        <f t="shared" si="292"/>
        <v>44522</v>
      </c>
      <c r="J377" s="109">
        <f t="shared" si="299"/>
        <v>21</v>
      </c>
      <c r="K377" s="109">
        <f t="shared" si="315"/>
        <v>2</v>
      </c>
      <c r="L377" s="8">
        <f t="shared" si="300"/>
        <v>1</v>
      </c>
      <c r="M377" s="110">
        <f t="shared" si="312"/>
        <v>1.0066368699999999</v>
      </c>
      <c r="N377" s="110">
        <f t="shared" si="307"/>
        <v>1.2639090128514927</v>
      </c>
      <c r="O377" s="103">
        <f t="shared" si="311"/>
        <v>1.2639090100000001</v>
      </c>
      <c r="P377" s="103">
        <f t="shared" si="293"/>
        <v>909.97309745999996</v>
      </c>
      <c r="Q377" s="11">
        <f t="shared" si="306"/>
        <v>0</v>
      </c>
      <c r="R377" s="30">
        <f t="shared" si="313"/>
        <v>0</v>
      </c>
      <c r="S377" s="103">
        <f t="shared" si="314"/>
        <v>0</v>
      </c>
      <c r="T377" s="113">
        <f t="shared" si="301"/>
        <v>0.1</v>
      </c>
      <c r="U377" s="111">
        <f t="shared" si="308"/>
        <v>2</v>
      </c>
      <c r="V377" s="111">
        <v>252</v>
      </c>
      <c r="W377" s="110">
        <f t="shared" si="294"/>
        <v>1.0007567159999999</v>
      </c>
      <c r="X377" s="103">
        <f t="shared" si="295"/>
        <v>0.68859119999999996</v>
      </c>
      <c r="Y377" s="103">
        <f t="shared" si="296"/>
        <v>0</v>
      </c>
      <c r="Z377" s="114" t="str">
        <f t="shared" si="304"/>
        <v>A+J=</v>
      </c>
      <c r="AA377" s="108">
        <f t="shared" si="305"/>
        <v>44522</v>
      </c>
      <c r="AB377" s="4"/>
      <c r="AD377" s="190">
        <f>[2]Plan1!$A436</f>
        <v>49731</v>
      </c>
      <c r="AE377" s="129" t="str">
        <f>[2]Plan1!$C436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97"/>
        <v>44492</v>
      </c>
      <c r="B378" s="103">
        <f t="shared" si="290"/>
        <v>911.00617990000001</v>
      </c>
      <c r="C378" s="103">
        <f t="shared" si="302"/>
        <v>719.96725260000005</v>
      </c>
      <c r="D378" s="104">
        <f t="shared" si="298"/>
        <v>1091.29</v>
      </c>
      <c r="E378" s="105">
        <f t="shared" si="309"/>
        <v>1084.3119999999999</v>
      </c>
      <c r="F378" s="106">
        <f t="shared" si="310"/>
        <v>44459</v>
      </c>
      <c r="G378" s="107">
        <f t="shared" si="291"/>
        <v>-6.3942673349889345E-3</v>
      </c>
      <c r="H378" s="108">
        <f t="shared" si="303"/>
        <v>44522</v>
      </c>
      <c r="I378" s="108">
        <f t="shared" si="292"/>
        <v>44522</v>
      </c>
      <c r="J378" s="109">
        <f t="shared" si="299"/>
        <v>21</v>
      </c>
      <c r="K378" s="109">
        <f t="shared" si="315"/>
        <v>3</v>
      </c>
      <c r="L378" s="8">
        <f t="shared" si="300"/>
        <v>1</v>
      </c>
      <c r="M378" s="110">
        <f t="shared" si="312"/>
        <v>1.0066368699999999</v>
      </c>
      <c r="N378" s="110">
        <f t="shared" si="307"/>
        <v>1.2639090128514927</v>
      </c>
      <c r="O378" s="103">
        <f t="shared" si="311"/>
        <v>1.2639090100000001</v>
      </c>
      <c r="P378" s="103">
        <f t="shared" si="293"/>
        <v>909.97309745999996</v>
      </c>
      <c r="Q378" s="11">
        <f t="shared" si="306"/>
        <v>0</v>
      </c>
      <c r="R378" s="30">
        <f t="shared" si="313"/>
        <v>0</v>
      </c>
      <c r="S378" s="103">
        <f t="shared" si="314"/>
        <v>0</v>
      </c>
      <c r="T378" s="113">
        <f t="shared" si="301"/>
        <v>0.1</v>
      </c>
      <c r="U378" s="111">
        <f t="shared" si="308"/>
        <v>3</v>
      </c>
      <c r="V378" s="111">
        <v>252</v>
      </c>
      <c r="W378" s="110">
        <f t="shared" si="294"/>
        <v>1.001135289</v>
      </c>
      <c r="X378" s="103">
        <f t="shared" si="295"/>
        <v>1.03308244</v>
      </c>
      <c r="Y378" s="103">
        <f t="shared" si="296"/>
        <v>0</v>
      </c>
      <c r="Z378" s="114" t="str">
        <f t="shared" si="304"/>
        <v>A+J=</v>
      </c>
      <c r="AA378" s="108">
        <f t="shared" si="305"/>
        <v>44522</v>
      </c>
      <c r="AB378" s="4"/>
      <c r="AD378" s="190">
        <f>[2]Plan1!$A437</f>
        <v>49776</v>
      </c>
      <c r="AE378" s="129" t="str">
        <f>[2]Plan1!$C437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97"/>
        <v>44493</v>
      </c>
      <c r="B379" s="103">
        <f t="shared" si="290"/>
        <v>911.00617990000001</v>
      </c>
      <c r="C379" s="103">
        <f t="shared" si="302"/>
        <v>719.96725260000005</v>
      </c>
      <c r="D379" s="104">
        <f t="shared" si="298"/>
        <v>1091.29</v>
      </c>
      <c r="E379" s="105">
        <f t="shared" si="309"/>
        <v>1084.3119999999999</v>
      </c>
      <c r="F379" s="106">
        <f t="shared" si="310"/>
        <v>44459</v>
      </c>
      <c r="G379" s="107">
        <f t="shared" si="291"/>
        <v>-6.3942673349889345E-3</v>
      </c>
      <c r="H379" s="108">
        <f t="shared" si="303"/>
        <v>44522</v>
      </c>
      <c r="I379" s="108">
        <f t="shared" si="292"/>
        <v>44522</v>
      </c>
      <c r="J379" s="109">
        <f t="shared" si="299"/>
        <v>21</v>
      </c>
      <c r="K379" s="109">
        <f t="shared" si="315"/>
        <v>3</v>
      </c>
      <c r="L379" s="8">
        <f t="shared" si="300"/>
        <v>1</v>
      </c>
      <c r="M379" s="110">
        <f t="shared" si="312"/>
        <v>1.0066368699999999</v>
      </c>
      <c r="N379" s="110">
        <f t="shared" si="307"/>
        <v>1.2639090128514927</v>
      </c>
      <c r="O379" s="103">
        <f t="shared" si="311"/>
        <v>1.2639090100000001</v>
      </c>
      <c r="P379" s="103">
        <f t="shared" si="293"/>
        <v>909.97309745999996</v>
      </c>
      <c r="Q379" s="11">
        <f t="shared" si="306"/>
        <v>0</v>
      </c>
      <c r="R379" s="30">
        <f t="shared" si="313"/>
        <v>0</v>
      </c>
      <c r="S379" s="103">
        <f t="shared" si="314"/>
        <v>0</v>
      </c>
      <c r="T379" s="113">
        <f t="shared" si="301"/>
        <v>0.1</v>
      </c>
      <c r="U379" s="111">
        <f t="shared" si="308"/>
        <v>3</v>
      </c>
      <c r="V379" s="111">
        <v>252</v>
      </c>
      <c r="W379" s="110">
        <f t="shared" si="294"/>
        <v>1.001135289</v>
      </c>
      <c r="X379" s="103">
        <f t="shared" si="295"/>
        <v>1.03308244</v>
      </c>
      <c r="Y379" s="103">
        <f t="shared" si="296"/>
        <v>0</v>
      </c>
      <c r="Z379" s="114" t="str">
        <f t="shared" si="304"/>
        <v>A+J=</v>
      </c>
      <c r="AA379" s="108">
        <f t="shared" si="305"/>
        <v>44522</v>
      </c>
      <c r="AB379" s="4"/>
      <c r="AD379" s="190">
        <f>[2]Plan1!$A438</f>
        <v>49786</v>
      </c>
      <c r="AE379" s="129" t="str">
        <f>[2]Plan1!$C438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97"/>
        <v>44494</v>
      </c>
      <c r="B380" s="103">
        <f t="shared" si="290"/>
        <v>911.00617990000001</v>
      </c>
      <c r="C380" s="103">
        <f t="shared" si="302"/>
        <v>719.96725260000005</v>
      </c>
      <c r="D380" s="104">
        <f t="shared" si="298"/>
        <v>1091.29</v>
      </c>
      <c r="E380" s="105">
        <f t="shared" si="309"/>
        <v>1084.3119999999999</v>
      </c>
      <c r="F380" s="106">
        <f t="shared" si="310"/>
        <v>44459</v>
      </c>
      <c r="G380" s="107">
        <f t="shared" si="291"/>
        <v>-6.3942673349889345E-3</v>
      </c>
      <c r="H380" s="108">
        <f t="shared" si="303"/>
        <v>44522</v>
      </c>
      <c r="I380" s="108">
        <f t="shared" si="292"/>
        <v>44522</v>
      </c>
      <c r="J380" s="109">
        <f t="shared" si="299"/>
        <v>21</v>
      </c>
      <c r="K380" s="109">
        <f t="shared" si="315"/>
        <v>3</v>
      </c>
      <c r="L380" s="8">
        <f t="shared" si="300"/>
        <v>1</v>
      </c>
      <c r="M380" s="110">
        <f t="shared" si="312"/>
        <v>1.0066368699999999</v>
      </c>
      <c r="N380" s="110">
        <f t="shared" si="307"/>
        <v>1.2639090128514927</v>
      </c>
      <c r="O380" s="103">
        <f t="shared" si="311"/>
        <v>1.2639090100000001</v>
      </c>
      <c r="P380" s="103">
        <f t="shared" si="293"/>
        <v>909.97309745999996</v>
      </c>
      <c r="Q380" s="11">
        <f t="shared" si="306"/>
        <v>0</v>
      </c>
      <c r="R380" s="30">
        <f t="shared" si="313"/>
        <v>0</v>
      </c>
      <c r="S380" s="103">
        <f t="shared" si="314"/>
        <v>0</v>
      </c>
      <c r="T380" s="113">
        <f t="shared" si="301"/>
        <v>0.1</v>
      </c>
      <c r="U380" s="111">
        <f t="shared" si="308"/>
        <v>3</v>
      </c>
      <c r="V380" s="111">
        <v>252</v>
      </c>
      <c r="W380" s="110">
        <f t="shared" si="294"/>
        <v>1.001135289</v>
      </c>
      <c r="X380" s="103">
        <f t="shared" si="295"/>
        <v>1.03308244</v>
      </c>
      <c r="Y380" s="103">
        <f t="shared" si="296"/>
        <v>0</v>
      </c>
      <c r="Z380" s="114" t="str">
        <f t="shared" si="304"/>
        <v>A+J=</v>
      </c>
      <c r="AA380" s="108">
        <f t="shared" si="305"/>
        <v>44522</v>
      </c>
      <c r="AB380" s="4"/>
      <c r="AD380" s="190">
        <f>[2]Plan1!$A439</f>
        <v>49796</v>
      </c>
      <c r="AE380" s="129" t="str">
        <f>[2]Plan1!$C439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97"/>
        <v>44495</v>
      </c>
      <c r="B381" s="103">
        <f t="shared" si="290"/>
        <v>911.35080126999992</v>
      </c>
      <c r="C381" s="103">
        <f t="shared" si="302"/>
        <v>719.96725260000005</v>
      </c>
      <c r="D381" s="104">
        <f t="shared" si="298"/>
        <v>1091.29</v>
      </c>
      <c r="E381" s="105">
        <f t="shared" si="309"/>
        <v>1084.3119999999999</v>
      </c>
      <c r="F381" s="106">
        <f t="shared" si="310"/>
        <v>44459</v>
      </c>
      <c r="G381" s="107">
        <f t="shared" si="291"/>
        <v>-6.3942673349889345E-3</v>
      </c>
      <c r="H381" s="108">
        <f t="shared" si="303"/>
        <v>44522</v>
      </c>
      <c r="I381" s="108">
        <f t="shared" si="292"/>
        <v>44522</v>
      </c>
      <c r="J381" s="109">
        <f t="shared" si="299"/>
        <v>21</v>
      </c>
      <c r="K381" s="109">
        <f t="shared" si="315"/>
        <v>4</v>
      </c>
      <c r="L381" s="8">
        <f t="shared" si="300"/>
        <v>1</v>
      </c>
      <c r="M381" s="110">
        <f t="shared" si="312"/>
        <v>1.0066368699999999</v>
      </c>
      <c r="N381" s="110">
        <f t="shared" si="307"/>
        <v>1.2639090128514927</v>
      </c>
      <c r="O381" s="103">
        <f t="shared" si="311"/>
        <v>1.2639090100000001</v>
      </c>
      <c r="P381" s="103">
        <f t="shared" si="293"/>
        <v>909.97309745999996</v>
      </c>
      <c r="Q381" s="11">
        <f t="shared" si="306"/>
        <v>0</v>
      </c>
      <c r="R381" s="30">
        <f t="shared" si="313"/>
        <v>0</v>
      </c>
      <c r="S381" s="103">
        <f t="shared" si="314"/>
        <v>0</v>
      </c>
      <c r="T381" s="113">
        <f t="shared" si="301"/>
        <v>0.1</v>
      </c>
      <c r="U381" s="111">
        <f t="shared" si="308"/>
        <v>4</v>
      </c>
      <c r="V381" s="111">
        <v>252</v>
      </c>
      <c r="W381" s="110">
        <f t="shared" si="294"/>
        <v>1.001514005</v>
      </c>
      <c r="X381" s="103">
        <f t="shared" si="295"/>
        <v>1.3777038100000001</v>
      </c>
      <c r="Y381" s="103">
        <f t="shared" si="296"/>
        <v>0</v>
      </c>
      <c r="Z381" s="114" t="str">
        <f t="shared" si="304"/>
        <v>A+J=</v>
      </c>
      <c r="AA381" s="108">
        <f t="shared" si="305"/>
        <v>44522</v>
      </c>
      <c r="AB381" s="4"/>
      <c r="AD381" s="190">
        <f>[2]Plan1!$A440</f>
        <v>49838</v>
      </c>
      <c r="AE381" s="129" t="str">
        <f>[2]Plan1!$C440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97"/>
        <v>44496</v>
      </c>
      <c r="B382" s="103">
        <f t="shared" si="290"/>
        <v>911.69555276999995</v>
      </c>
      <c r="C382" s="103">
        <f t="shared" si="302"/>
        <v>719.96725260000005</v>
      </c>
      <c r="D382" s="104">
        <f t="shared" si="298"/>
        <v>1091.29</v>
      </c>
      <c r="E382" s="105">
        <f t="shared" si="309"/>
        <v>1084.3119999999999</v>
      </c>
      <c r="F382" s="106">
        <f t="shared" si="310"/>
        <v>44459</v>
      </c>
      <c r="G382" s="107">
        <f t="shared" si="291"/>
        <v>-6.3942673349889345E-3</v>
      </c>
      <c r="H382" s="108">
        <f t="shared" si="303"/>
        <v>44522</v>
      </c>
      <c r="I382" s="108">
        <f t="shared" si="292"/>
        <v>44522</v>
      </c>
      <c r="J382" s="109">
        <f t="shared" si="299"/>
        <v>21</v>
      </c>
      <c r="K382" s="109">
        <f t="shared" si="315"/>
        <v>5</v>
      </c>
      <c r="L382" s="8">
        <f t="shared" si="300"/>
        <v>1</v>
      </c>
      <c r="M382" s="110">
        <f t="shared" si="312"/>
        <v>1.0066368699999999</v>
      </c>
      <c r="N382" s="110">
        <f t="shared" si="307"/>
        <v>1.2639090128514927</v>
      </c>
      <c r="O382" s="103">
        <f t="shared" si="311"/>
        <v>1.2639090100000001</v>
      </c>
      <c r="P382" s="103">
        <f t="shared" si="293"/>
        <v>909.97309745999996</v>
      </c>
      <c r="Q382" s="11">
        <f t="shared" si="306"/>
        <v>0</v>
      </c>
      <c r="R382" s="30">
        <f t="shared" si="313"/>
        <v>0</v>
      </c>
      <c r="S382" s="103">
        <f t="shared" si="314"/>
        <v>0</v>
      </c>
      <c r="T382" s="113">
        <f t="shared" si="301"/>
        <v>0.1</v>
      </c>
      <c r="U382" s="111">
        <f t="shared" si="308"/>
        <v>5</v>
      </c>
      <c r="V382" s="111">
        <v>252</v>
      </c>
      <c r="W382" s="110">
        <f t="shared" si="294"/>
        <v>1.001892864</v>
      </c>
      <c r="X382" s="103">
        <f t="shared" si="295"/>
        <v>1.72245531</v>
      </c>
      <c r="Y382" s="103">
        <f t="shared" si="296"/>
        <v>0</v>
      </c>
      <c r="Z382" s="114" t="str">
        <f t="shared" si="304"/>
        <v>A+J=</v>
      </c>
      <c r="AA382" s="108">
        <f t="shared" si="305"/>
        <v>44522</v>
      </c>
      <c r="AB382" s="4"/>
      <c r="AD382" s="190">
        <f>[2]Plan1!$A441</f>
        <v>49925</v>
      </c>
      <c r="AE382" s="129" t="str">
        <f>[2]Plan1!$C441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2">
        <f t="shared" si="297"/>
        <v>44497</v>
      </c>
      <c r="B383" s="103">
        <f t="shared" si="290"/>
        <v>912.04043530999991</v>
      </c>
      <c r="C383" s="103">
        <f t="shared" si="302"/>
        <v>719.96725260000005</v>
      </c>
      <c r="D383" s="104">
        <f t="shared" si="298"/>
        <v>1091.29</v>
      </c>
      <c r="E383" s="105">
        <f t="shared" si="309"/>
        <v>1084.3119999999999</v>
      </c>
      <c r="F383" s="106">
        <f t="shared" si="310"/>
        <v>44459</v>
      </c>
      <c r="G383" s="107">
        <f t="shared" si="291"/>
        <v>-6.3942673349889345E-3</v>
      </c>
      <c r="H383" s="108">
        <f t="shared" si="303"/>
        <v>44522</v>
      </c>
      <c r="I383" s="108">
        <f t="shared" si="292"/>
        <v>44522</v>
      </c>
      <c r="J383" s="109">
        <f t="shared" si="299"/>
        <v>21</v>
      </c>
      <c r="K383" s="109">
        <f t="shared" si="315"/>
        <v>6</v>
      </c>
      <c r="L383" s="8">
        <f t="shared" si="300"/>
        <v>1</v>
      </c>
      <c r="M383" s="110">
        <f t="shared" si="312"/>
        <v>1.0066368699999999</v>
      </c>
      <c r="N383" s="110">
        <f t="shared" si="307"/>
        <v>1.2639090128514927</v>
      </c>
      <c r="O383" s="103">
        <f t="shared" si="311"/>
        <v>1.2639090100000001</v>
      </c>
      <c r="P383" s="103">
        <f t="shared" si="293"/>
        <v>909.97309745999996</v>
      </c>
      <c r="Q383" s="11">
        <f t="shared" si="306"/>
        <v>0</v>
      </c>
      <c r="R383" s="30">
        <f t="shared" si="313"/>
        <v>0</v>
      </c>
      <c r="S383" s="103">
        <f t="shared" si="314"/>
        <v>0</v>
      </c>
      <c r="T383" s="113">
        <f t="shared" si="301"/>
        <v>0.1</v>
      </c>
      <c r="U383" s="111">
        <f t="shared" si="308"/>
        <v>6</v>
      </c>
      <c r="V383" s="111">
        <v>252</v>
      </c>
      <c r="W383" s="110">
        <f t="shared" si="294"/>
        <v>1.0022718669999999</v>
      </c>
      <c r="X383" s="103">
        <f t="shared" si="295"/>
        <v>2.0673378499999999</v>
      </c>
      <c r="Y383" s="103">
        <f t="shared" si="296"/>
        <v>0</v>
      </c>
      <c r="Z383" s="114" t="str">
        <f t="shared" si="304"/>
        <v>A+J=</v>
      </c>
      <c r="AA383" s="108">
        <f t="shared" si="305"/>
        <v>44522</v>
      </c>
      <c r="AB383" s="4"/>
      <c r="AD383" s="190">
        <f>[2]Plan1!$A442</f>
        <v>49960</v>
      </c>
      <c r="AE383" s="129" t="str">
        <f>[2]Plan1!$C442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2">
        <f t="shared" si="297"/>
        <v>44498</v>
      </c>
      <c r="B384" s="103">
        <f t="shared" si="290"/>
        <v>912.38544796999997</v>
      </c>
      <c r="C384" s="103">
        <f t="shared" si="302"/>
        <v>719.96725260000005</v>
      </c>
      <c r="D384" s="104">
        <f t="shared" si="298"/>
        <v>1091.29</v>
      </c>
      <c r="E384" s="105">
        <f t="shared" si="309"/>
        <v>1084.3119999999999</v>
      </c>
      <c r="F384" s="106">
        <f t="shared" si="310"/>
        <v>44459</v>
      </c>
      <c r="G384" s="107">
        <f t="shared" si="291"/>
        <v>-6.3942673349889345E-3</v>
      </c>
      <c r="H384" s="108">
        <f t="shared" si="303"/>
        <v>44522</v>
      </c>
      <c r="I384" s="108">
        <f t="shared" si="292"/>
        <v>44522</v>
      </c>
      <c r="J384" s="109">
        <f t="shared" si="299"/>
        <v>21</v>
      </c>
      <c r="K384" s="109">
        <f t="shared" si="315"/>
        <v>7</v>
      </c>
      <c r="L384" s="8">
        <f t="shared" si="300"/>
        <v>1</v>
      </c>
      <c r="M384" s="110">
        <f t="shared" si="312"/>
        <v>1.0066368699999999</v>
      </c>
      <c r="N384" s="110">
        <f t="shared" si="307"/>
        <v>1.2639090128514927</v>
      </c>
      <c r="O384" s="103">
        <f t="shared" si="311"/>
        <v>1.2639090100000001</v>
      </c>
      <c r="P384" s="103">
        <f t="shared" si="293"/>
        <v>909.97309745999996</v>
      </c>
      <c r="Q384" s="11">
        <f t="shared" si="306"/>
        <v>0</v>
      </c>
      <c r="R384" s="30">
        <f t="shared" si="313"/>
        <v>0</v>
      </c>
      <c r="S384" s="103">
        <f t="shared" si="314"/>
        <v>0</v>
      </c>
      <c r="T384" s="113">
        <f t="shared" si="301"/>
        <v>0.1</v>
      </c>
      <c r="U384" s="111">
        <f t="shared" si="308"/>
        <v>7</v>
      </c>
      <c r="V384" s="111">
        <v>252</v>
      </c>
      <c r="W384" s="110">
        <f t="shared" si="294"/>
        <v>1.0026510129999999</v>
      </c>
      <c r="X384" s="103">
        <f t="shared" si="295"/>
        <v>2.41235051</v>
      </c>
      <c r="Y384" s="103">
        <f t="shared" si="296"/>
        <v>0</v>
      </c>
      <c r="Z384" s="114" t="str">
        <f t="shared" si="304"/>
        <v>A+J=</v>
      </c>
      <c r="AA384" s="108">
        <f t="shared" si="305"/>
        <v>44522</v>
      </c>
      <c r="AB384" s="4"/>
      <c r="AD384" s="190">
        <f>[2]Plan1!$A443</f>
        <v>49981</v>
      </c>
      <c r="AE384" s="129" t="str">
        <f>[2]Plan1!$C443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2">
        <f t="shared" si="297"/>
        <v>44499</v>
      </c>
      <c r="B385" s="103">
        <f t="shared" si="290"/>
        <v>912.73059074999992</v>
      </c>
      <c r="C385" s="103">
        <f t="shared" si="302"/>
        <v>719.96725260000005</v>
      </c>
      <c r="D385" s="104">
        <f t="shared" si="298"/>
        <v>1091.29</v>
      </c>
      <c r="E385" s="105">
        <f t="shared" si="309"/>
        <v>1084.3119999999999</v>
      </c>
      <c r="F385" s="106">
        <f t="shared" si="310"/>
        <v>44459</v>
      </c>
      <c r="G385" s="107">
        <f t="shared" si="291"/>
        <v>-6.3942673349889345E-3</v>
      </c>
      <c r="H385" s="108">
        <f t="shared" si="303"/>
        <v>44522</v>
      </c>
      <c r="I385" s="108">
        <f t="shared" si="292"/>
        <v>44522</v>
      </c>
      <c r="J385" s="109">
        <f t="shared" si="299"/>
        <v>21</v>
      </c>
      <c r="K385" s="109">
        <f t="shared" si="315"/>
        <v>8</v>
      </c>
      <c r="L385" s="8">
        <f t="shared" si="300"/>
        <v>1</v>
      </c>
      <c r="M385" s="110">
        <f t="shared" si="312"/>
        <v>1.0066368699999999</v>
      </c>
      <c r="N385" s="110">
        <f t="shared" si="307"/>
        <v>1.2639090128514927</v>
      </c>
      <c r="O385" s="103">
        <f t="shared" si="311"/>
        <v>1.2639090100000001</v>
      </c>
      <c r="P385" s="103">
        <f t="shared" si="293"/>
        <v>909.97309745999996</v>
      </c>
      <c r="Q385" s="11">
        <f t="shared" si="306"/>
        <v>0</v>
      </c>
      <c r="R385" s="30">
        <f t="shared" si="313"/>
        <v>0</v>
      </c>
      <c r="S385" s="103">
        <f t="shared" si="314"/>
        <v>0</v>
      </c>
      <c r="T385" s="113">
        <f t="shared" si="301"/>
        <v>0.1</v>
      </c>
      <c r="U385" s="111">
        <f t="shared" si="308"/>
        <v>8</v>
      </c>
      <c r="V385" s="111">
        <v>252</v>
      </c>
      <c r="W385" s="110">
        <f t="shared" si="294"/>
        <v>1.003030302</v>
      </c>
      <c r="X385" s="103">
        <f t="shared" si="295"/>
        <v>2.7574932900000002</v>
      </c>
      <c r="Y385" s="103">
        <f t="shared" si="296"/>
        <v>0</v>
      </c>
      <c r="Z385" s="114" t="str">
        <f t="shared" si="304"/>
        <v>A+J=</v>
      </c>
      <c r="AA385" s="108">
        <f t="shared" si="305"/>
        <v>44522</v>
      </c>
      <c r="AB385" s="4"/>
      <c r="AD385" s="190">
        <f>[2]Plan1!$A444</f>
        <v>49994</v>
      </c>
      <c r="AE385" s="129" t="str">
        <f>[2]Plan1!$C444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2">
        <f t="shared" si="297"/>
        <v>44500</v>
      </c>
      <c r="B386" s="103">
        <f t="shared" si="290"/>
        <v>912.73059074999992</v>
      </c>
      <c r="C386" s="103">
        <f t="shared" si="302"/>
        <v>719.96725260000005</v>
      </c>
      <c r="D386" s="104">
        <f t="shared" si="298"/>
        <v>1091.29</v>
      </c>
      <c r="E386" s="105">
        <f t="shared" si="309"/>
        <v>1084.3119999999999</v>
      </c>
      <c r="F386" s="106">
        <f t="shared" si="310"/>
        <v>44459</v>
      </c>
      <c r="G386" s="107">
        <f t="shared" si="291"/>
        <v>-6.3942673349889345E-3</v>
      </c>
      <c r="H386" s="108">
        <f t="shared" si="303"/>
        <v>44522</v>
      </c>
      <c r="I386" s="108">
        <f t="shared" si="292"/>
        <v>44522</v>
      </c>
      <c r="J386" s="109">
        <f t="shared" si="299"/>
        <v>21</v>
      </c>
      <c r="K386" s="109">
        <f t="shared" si="315"/>
        <v>8</v>
      </c>
      <c r="L386" s="8">
        <f t="shared" si="300"/>
        <v>1</v>
      </c>
      <c r="M386" s="110">
        <f t="shared" si="312"/>
        <v>1.0066368699999999</v>
      </c>
      <c r="N386" s="110">
        <f t="shared" si="307"/>
        <v>1.2639090128514927</v>
      </c>
      <c r="O386" s="103">
        <f t="shared" si="311"/>
        <v>1.2639090100000001</v>
      </c>
      <c r="P386" s="103">
        <f t="shared" si="293"/>
        <v>909.97309745999996</v>
      </c>
      <c r="Q386" s="11">
        <f t="shared" si="306"/>
        <v>0</v>
      </c>
      <c r="R386" s="30">
        <f t="shared" si="313"/>
        <v>0</v>
      </c>
      <c r="S386" s="103">
        <f t="shared" si="314"/>
        <v>0</v>
      </c>
      <c r="T386" s="113">
        <f t="shared" si="301"/>
        <v>0.1</v>
      </c>
      <c r="U386" s="111">
        <f t="shared" si="308"/>
        <v>8</v>
      </c>
      <c r="V386" s="111">
        <v>252</v>
      </c>
      <c r="W386" s="110">
        <f t="shared" si="294"/>
        <v>1.003030302</v>
      </c>
      <c r="X386" s="103">
        <f t="shared" si="295"/>
        <v>2.7574932900000002</v>
      </c>
      <c r="Y386" s="103">
        <f t="shared" si="296"/>
        <v>0</v>
      </c>
      <c r="Z386" s="114" t="str">
        <f t="shared" si="304"/>
        <v>A+J=</v>
      </c>
      <c r="AA386" s="108">
        <f t="shared" si="305"/>
        <v>44522</v>
      </c>
      <c r="AB386" s="4"/>
      <c r="AD386" s="190">
        <f>[2]Plan1!$A445</f>
        <v>49999</v>
      </c>
      <c r="AE386" s="129" t="str">
        <f>[2]Plan1!$C445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2">
        <f t="shared" si="297"/>
        <v>44501</v>
      </c>
      <c r="B387" s="103">
        <f t="shared" si="290"/>
        <v>912.73059074999992</v>
      </c>
      <c r="C387" s="103">
        <f t="shared" si="302"/>
        <v>719.96725260000005</v>
      </c>
      <c r="D387" s="104">
        <f t="shared" si="298"/>
        <v>1091.29</v>
      </c>
      <c r="E387" s="105">
        <f t="shared" si="309"/>
        <v>1084.3119999999999</v>
      </c>
      <c r="F387" s="106">
        <f t="shared" si="310"/>
        <v>44459</v>
      </c>
      <c r="G387" s="107">
        <f t="shared" si="291"/>
        <v>-6.3942673349889345E-3</v>
      </c>
      <c r="H387" s="108">
        <f t="shared" si="303"/>
        <v>44522</v>
      </c>
      <c r="I387" s="108">
        <f t="shared" si="292"/>
        <v>44522</v>
      </c>
      <c r="J387" s="109">
        <f t="shared" si="299"/>
        <v>21</v>
      </c>
      <c r="K387" s="109">
        <f t="shared" si="315"/>
        <v>8</v>
      </c>
      <c r="L387" s="8">
        <f t="shared" si="300"/>
        <v>1</v>
      </c>
      <c r="M387" s="110">
        <f t="shared" si="312"/>
        <v>1.0066368699999999</v>
      </c>
      <c r="N387" s="110">
        <f t="shared" si="307"/>
        <v>1.2639090128514927</v>
      </c>
      <c r="O387" s="103">
        <f t="shared" si="311"/>
        <v>1.2639090100000001</v>
      </c>
      <c r="P387" s="103">
        <f t="shared" si="293"/>
        <v>909.97309745999996</v>
      </c>
      <c r="Q387" s="11">
        <f t="shared" si="306"/>
        <v>0</v>
      </c>
      <c r="R387" s="30">
        <f t="shared" si="313"/>
        <v>0</v>
      </c>
      <c r="S387" s="103">
        <f t="shared" si="314"/>
        <v>0</v>
      </c>
      <c r="T387" s="113">
        <f t="shared" si="301"/>
        <v>0.1</v>
      </c>
      <c r="U387" s="111">
        <f t="shared" si="308"/>
        <v>8</v>
      </c>
      <c r="V387" s="111">
        <v>252</v>
      </c>
      <c r="W387" s="110">
        <f t="shared" si="294"/>
        <v>1.003030302</v>
      </c>
      <c r="X387" s="103">
        <f t="shared" si="295"/>
        <v>2.7574932900000002</v>
      </c>
      <c r="Y387" s="103">
        <f t="shared" si="296"/>
        <v>0</v>
      </c>
      <c r="Z387" s="114" t="str">
        <f t="shared" si="304"/>
        <v>A+J=</v>
      </c>
      <c r="AA387" s="108">
        <f t="shared" si="305"/>
        <v>44522</v>
      </c>
      <c r="AB387" s="4"/>
      <c r="AD387" s="190">
        <f>[2]Plan1!$A446</f>
        <v>50034</v>
      </c>
      <c r="AE387" s="129" t="str">
        <f>[2]Plan1!$C446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2">
        <f t="shared" si="297"/>
        <v>44502</v>
      </c>
      <c r="B388" s="103">
        <f t="shared" si="290"/>
        <v>913.07586456999991</v>
      </c>
      <c r="C388" s="103">
        <f t="shared" si="302"/>
        <v>719.96725260000005</v>
      </c>
      <c r="D388" s="104">
        <f t="shared" si="298"/>
        <v>1091.29</v>
      </c>
      <c r="E388" s="105">
        <f t="shared" si="309"/>
        <v>1084.3119999999999</v>
      </c>
      <c r="F388" s="106">
        <f t="shared" si="310"/>
        <v>44459</v>
      </c>
      <c r="G388" s="107">
        <f t="shared" si="291"/>
        <v>-6.3942673349889345E-3</v>
      </c>
      <c r="H388" s="108">
        <f t="shared" si="303"/>
        <v>44522</v>
      </c>
      <c r="I388" s="108">
        <f t="shared" si="292"/>
        <v>44522</v>
      </c>
      <c r="J388" s="109">
        <f t="shared" si="299"/>
        <v>21</v>
      </c>
      <c r="K388" s="109">
        <f t="shared" si="315"/>
        <v>9</v>
      </c>
      <c r="L388" s="8">
        <f t="shared" si="300"/>
        <v>1</v>
      </c>
      <c r="M388" s="110">
        <f t="shared" si="312"/>
        <v>1.0066368699999999</v>
      </c>
      <c r="N388" s="110">
        <f t="shared" si="307"/>
        <v>1.2639090128514927</v>
      </c>
      <c r="O388" s="103">
        <f t="shared" si="311"/>
        <v>1.2639090100000001</v>
      </c>
      <c r="P388" s="103">
        <f t="shared" si="293"/>
        <v>909.97309745999996</v>
      </c>
      <c r="Q388" s="11">
        <f t="shared" si="306"/>
        <v>0</v>
      </c>
      <c r="R388" s="30">
        <f t="shared" si="313"/>
        <v>0</v>
      </c>
      <c r="S388" s="103">
        <f t="shared" si="314"/>
        <v>0</v>
      </c>
      <c r="T388" s="113">
        <f t="shared" si="301"/>
        <v>0.1</v>
      </c>
      <c r="U388" s="111">
        <f t="shared" si="308"/>
        <v>9</v>
      </c>
      <c r="V388" s="111">
        <v>252</v>
      </c>
      <c r="W388" s="110">
        <f t="shared" si="294"/>
        <v>1.003409735</v>
      </c>
      <c r="X388" s="103">
        <f t="shared" si="295"/>
        <v>3.1027671099999998</v>
      </c>
      <c r="Y388" s="103">
        <f t="shared" si="296"/>
        <v>0</v>
      </c>
      <c r="Z388" s="114" t="str">
        <f t="shared" si="304"/>
        <v>A+J=</v>
      </c>
      <c r="AA388" s="108">
        <f t="shared" si="305"/>
        <v>44522</v>
      </c>
      <c r="AB388" s="4"/>
      <c r="AD388" s="190">
        <f>[2]Plan1!$A447</f>
        <v>50041</v>
      </c>
      <c r="AE388" s="129" t="str">
        <f>[2]Plan1!$C447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2">
        <f t="shared" si="297"/>
        <v>44503</v>
      </c>
      <c r="B389" s="103">
        <f t="shared" si="290"/>
        <v>913.07586456999991</v>
      </c>
      <c r="C389" s="103">
        <f t="shared" si="302"/>
        <v>719.96725260000005</v>
      </c>
      <c r="D389" s="104">
        <f t="shared" si="298"/>
        <v>1091.29</v>
      </c>
      <c r="E389" s="105">
        <f t="shared" si="309"/>
        <v>1084.3119999999999</v>
      </c>
      <c r="F389" s="106">
        <f t="shared" si="310"/>
        <v>44459</v>
      </c>
      <c r="G389" s="107">
        <f t="shared" si="291"/>
        <v>-6.3942673349889345E-3</v>
      </c>
      <c r="H389" s="108">
        <f t="shared" si="303"/>
        <v>44522</v>
      </c>
      <c r="I389" s="108">
        <f t="shared" si="292"/>
        <v>44522</v>
      </c>
      <c r="J389" s="109">
        <f t="shared" si="299"/>
        <v>21</v>
      </c>
      <c r="K389" s="109">
        <f t="shared" si="315"/>
        <v>9</v>
      </c>
      <c r="L389" s="8">
        <f t="shared" si="300"/>
        <v>1</v>
      </c>
      <c r="M389" s="110">
        <f t="shared" si="312"/>
        <v>1.0066368699999999</v>
      </c>
      <c r="N389" s="110">
        <f t="shared" si="307"/>
        <v>1.2639090128514927</v>
      </c>
      <c r="O389" s="103">
        <f t="shared" si="311"/>
        <v>1.2639090100000001</v>
      </c>
      <c r="P389" s="103">
        <f t="shared" si="293"/>
        <v>909.97309745999996</v>
      </c>
      <c r="Q389" s="11">
        <f t="shared" si="306"/>
        <v>0</v>
      </c>
      <c r="R389" s="30">
        <f t="shared" si="313"/>
        <v>0</v>
      </c>
      <c r="S389" s="103">
        <f t="shared" si="314"/>
        <v>0</v>
      </c>
      <c r="T389" s="113">
        <f t="shared" si="301"/>
        <v>0.1</v>
      </c>
      <c r="U389" s="111">
        <f t="shared" si="308"/>
        <v>9</v>
      </c>
      <c r="V389" s="111">
        <v>252</v>
      </c>
      <c r="W389" s="110">
        <f t="shared" si="294"/>
        <v>1.003409735</v>
      </c>
      <c r="X389" s="103">
        <f t="shared" si="295"/>
        <v>3.1027671099999998</v>
      </c>
      <c r="Y389" s="103">
        <f t="shared" si="296"/>
        <v>0</v>
      </c>
      <c r="Z389" s="114" t="str">
        <f t="shared" si="304"/>
        <v>A+J=</v>
      </c>
      <c r="AA389" s="108">
        <f t="shared" si="305"/>
        <v>44522</v>
      </c>
      <c r="AB389" s="4"/>
      <c r="AD389" s="190">
        <f>[2]Plan1!$A448</f>
        <v>50087</v>
      </c>
      <c r="AE389" s="129" t="str">
        <f>[2]Plan1!$C448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2">
        <f t="shared" si="297"/>
        <v>44504</v>
      </c>
      <c r="B390" s="103">
        <f t="shared" si="290"/>
        <v>913.42126852000001</v>
      </c>
      <c r="C390" s="103">
        <f t="shared" si="302"/>
        <v>719.96725260000005</v>
      </c>
      <c r="D390" s="104">
        <f t="shared" si="298"/>
        <v>1091.29</v>
      </c>
      <c r="E390" s="105">
        <f t="shared" si="309"/>
        <v>1084.3119999999999</v>
      </c>
      <c r="F390" s="106">
        <f t="shared" si="310"/>
        <v>44459</v>
      </c>
      <c r="G390" s="107">
        <f t="shared" si="291"/>
        <v>-6.3942673349889345E-3</v>
      </c>
      <c r="H390" s="108">
        <f t="shared" si="303"/>
        <v>44522</v>
      </c>
      <c r="I390" s="108">
        <f t="shared" si="292"/>
        <v>44522</v>
      </c>
      <c r="J390" s="109">
        <f t="shared" si="299"/>
        <v>21</v>
      </c>
      <c r="K390" s="109">
        <f t="shared" si="315"/>
        <v>10</v>
      </c>
      <c r="L390" s="8">
        <f t="shared" si="300"/>
        <v>1</v>
      </c>
      <c r="M390" s="110">
        <f t="shared" si="312"/>
        <v>1.0066368699999999</v>
      </c>
      <c r="N390" s="110">
        <f t="shared" si="307"/>
        <v>1.2639090128514927</v>
      </c>
      <c r="O390" s="103">
        <f t="shared" si="311"/>
        <v>1.2639090100000001</v>
      </c>
      <c r="P390" s="103">
        <f t="shared" si="293"/>
        <v>909.97309745999996</v>
      </c>
      <c r="Q390" s="11">
        <f t="shared" si="306"/>
        <v>0</v>
      </c>
      <c r="R390" s="30">
        <f t="shared" si="313"/>
        <v>0</v>
      </c>
      <c r="S390" s="103">
        <f t="shared" si="314"/>
        <v>0</v>
      </c>
      <c r="T390" s="113">
        <f t="shared" si="301"/>
        <v>0.1</v>
      </c>
      <c r="U390" s="111">
        <f t="shared" si="308"/>
        <v>10</v>
      </c>
      <c r="V390" s="111">
        <v>252</v>
      </c>
      <c r="W390" s="110">
        <f t="shared" si="294"/>
        <v>1.003789311</v>
      </c>
      <c r="X390" s="103">
        <f t="shared" si="295"/>
        <v>3.44817106</v>
      </c>
      <c r="Y390" s="103">
        <f t="shared" si="296"/>
        <v>0</v>
      </c>
      <c r="Z390" s="114" t="str">
        <f t="shared" si="304"/>
        <v>A+J=</v>
      </c>
      <c r="AA390" s="108">
        <f t="shared" si="305"/>
        <v>44522</v>
      </c>
      <c r="AB390" s="4"/>
      <c r="AD390" s="190">
        <f>[2]Plan1!$A449</f>
        <v>50088</v>
      </c>
      <c r="AE390" s="129" t="str">
        <f>[2]Plan1!$C449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2">
        <f t="shared" si="297"/>
        <v>44505</v>
      </c>
      <c r="B391" s="103">
        <f t="shared" si="290"/>
        <v>913.76680350999993</v>
      </c>
      <c r="C391" s="103">
        <f t="shared" si="302"/>
        <v>719.96725260000005</v>
      </c>
      <c r="D391" s="104">
        <f t="shared" si="298"/>
        <v>1091.29</v>
      </c>
      <c r="E391" s="105">
        <f t="shared" si="309"/>
        <v>1084.3119999999999</v>
      </c>
      <c r="F391" s="106">
        <f t="shared" si="310"/>
        <v>44459</v>
      </c>
      <c r="G391" s="107">
        <f t="shared" si="291"/>
        <v>-6.3942673349889345E-3</v>
      </c>
      <c r="H391" s="108">
        <f t="shared" si="303"/>
        <v>44522</v>
      </c>
      <c r="I391" s="108">
        <f t="shared" si="292"/>
        <v>44522</v>
      </c>
      <c r="J391" s="109">
        <f t="shared" si="299"/>
        <v>21</v>
      </c>
      <c r="K391" s="109">
        <f t="shared" si="315"/>
        <v>11</v>
      </c>
      <c r="L391" s="8">
        <f t="shared" si="300"/>
        <v>1</v>
      </c>
      <c r="M391" s="110">
        <f t="shared" si="312"/>
        <v>1.0066368699999999</v>
      </c>
      <c r="N391" s="110">
        <f t="shared" si="307"/>
        <v>1.2639090128514927</v>
      </c>
      <c r="O391" s="103">
        <f t="shared" si="311"/>
        <v>1.2639090100000001</v>
      </c>
      <c r="P391" s="103">
        <f t="shared" si="293"/>
        <v>909.97309745999996</v>
      </c>
      <c r="Q391" s="11">
        <f t="shared" si="306"/>
        <v>0</v>
      </c>
      <c r="R391" s="30">
        <f t="shared" si="313"/>
        <v>0</v>
      </c>
      <c r="S391" s="103">
        <f t="shared" si="314"/>
        <v>0</v>
      </c>
      <c r="T391" s="113">
        <f t="shared" si="301"/>
        <v>0.1</v>
      </c>
      <c r="U391" s="111">
        <f t="shared" si="308"/>
        <v>11</v>
      </c>
      <c r="V391" s="111">
        <v>252</v>
      </c>
      <c r="W391" s="110">
        <f t="shared" si="294"/>
        <v>1.004169031</v>
      </c>
      <c r="X391" s="103">
        <f t="shared" si="295"/>
        <v>3.7937060499999999</v>
      </c>
      <c r="Y391" s="103">
        <f t="shared" si="296"/>
        <v>0</v>
      </c>
      <c r="Z391" s="114" t="str">
        <f t="shared" si="304"/>
        <v>A+J=</v>
      </c>
      <c r="AA391" s="108">
        <f t="shared" si="305"/>
        <v>44522</v>
      </c>
      <c r="AB391" s="4"/>
      <c r="AD391" s="190">
        <f>[2]Plan1!$A450</f>
        <v>50133</v>
      </c>
      <c r="AE391" s="129" t="str">
        <f>[2]Plan1!$C450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2">
        <f t="shared" si="297"/>
        <v>44506</v>
      </c>
      <c r="B392" s="103">
        <f t="shared" si="290"/>
        <v>914.11246953</v>
      </c>
      <c r="C392" s="103">
        <f t="shared" si="302"/>
        <v>719.96725260000005</v>
      </c>
      <c r="D392" s="104">
        <f t="shared" si="298"/>
        <v>1091.29</v>
      </c>
      <c r="E392" s="105">
        <f t="shared" si="309"/>
        <v>1084.3119999999999</v>
      </c>
      <c r="F392" s="106">
        <f t="shared" si="310"/>
        <v>44459</v>
      </c>
      <c r="G392" s="107">
        <f t="shared" si="291"/>
        <v>-6.3942673349889345E-3</v>
      </c>
      <c r="H392" s="108">
        <f t="shared" si="303"/>
        <v>44522</v>
      </c>
      <c r="I392" s="108">
        <f t="shared" si="292"/>
        <v>44522</v>
      </c>
      <c r="J392" s="109">
        <f t="shared" si="299"/>
        <v>21</v>
      </c>
      <c r="K392" s="109">
        <f t="shared" si="315"/>
        <v>12</v>
      </c>
      <c r="L392" s="8">
        <f t="shared" si="300"/>
        <v>1</v>
      </c>
      <c r="M392" s="110">
        <f t="shared" si="312"/>
        <v>1.0066368699999999</v>
      </c>
      <c r="N392" s="110">
        <f t="shared" si="307"/>
        <v>1.2639090128514927</v>
      </c>
      <c r="O392" s="103">
        <f t="shared" si="311"/>
        <v>1.2639090100000001</v>
      </c>
      <c r="P392" s="103">
        <f t="shared" si="293"/>
        <v>909.97309745999996</v>
      </c>
      <c r="Q392" s="11">
        <f t="shared" si="306"/>
        <v>0</v>
      </c>
      <c r="R392" s="30">
        <f t="shared" si="313"/>
        <v>0</v>
      </c>
      <c r="S392" s="103">
        <f t="shared" si="314"/>
        <v>0</v>
      </c>
      <c r="T392" s="113">
        <f t="shared" si="301"/>
        <v>0.1</v>
      </c>
      <c r="U392" s="111">
        <f t="shared" si="308"/>
        <v>12</v>
      </c>
      <c r="V392" s="111">
        <v>252</v>
      </c>
      <c r="W392" s="110">
        <f t="shared" si="294"/>
        <v>1.0045488950000001</v>
      </c>
      <c r="X392" s="103">
        <f t="shared" si="295"/>
        <v>4.1393720700000003</v>
      </c>
      <c r="Y392" s="103">
        <f t="shared" si="296"/>
        <v>0</v>
      </c>
      <c r="Z392" s="114" t="str">
        <f t="shared" si="304"/>
        <v>A+J=</v>
      </c>
      <c r="AA392" s="108">
        <f t="shared" si="305"/>
        <v>44522</v>
      </c>
      <c r="AB392" s="4"/>
      <c r="AD392" s="190">
        <f>[2]Plan1!$A451</f>
        <v>50151</v>
      </c>
      <c r="AE392" s="129" t="str">
        <f>[2]Plan1!$C451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2">
        <f t="shared" si="297"/>
        <v>44507</v>
      </c>
      <c r="B393" s="103">
        <f t="shared" si="290"/>
        <v>914.11246953</v>
      </c>
      <c r="C393" s="103">
        <f t="shared" si="302"/>
        <v>719.96725260000005</v>
      </c>
      <c r="D393" s="104">
        <f t="shared" si="298"/>
        <v>1091.29</v>
      </c>
      <c r="E393" s="105">
        <f t="shared" si="309"/>
        <v>1084.3119999999999</v>
      </c>
      <c r="F393" s="106">
        <f t="shared" si="310"/>
        <v>44459</v>
      </c>
      <c r="G393" s="107">
        <f t="shared" si="291"/>
        <v>-6.3942673349889345E-3</v>
      </c>
      <c r="H393" s="108">
        <f t="shared" si="303"/>
        <v>44522</v>
      </c>
      <c r="I393" s="108">
        <f t="shared" si="292"/>
        <v>44522</v>
      </c>
      <c r="J393" s="109">
        <f t="shared" si="299"/>
        <v>21</v>
      </c>
      <c r="K393" s="109">
        <f t="shared" si="315"/>
        <v>12</v>
      </c>
      <c r="L393" s="8">
        <f t="shared" si="300"/>
        <v>1</v>
      </c>
      <c r="M393" s="110">
        <f t="shared" si="312"/>
        <v>1.0066368699999999</v>
      </c>
      <c r="N393" s="110">
        <f t="shared" si="307"/>
        <v>1.2639090128514927</v>
      </c>
      <c r="O393" s="103">
        <f t="shared" si="311"/>
        <v>1.2639090100000001</v>
      </c>
      <c r="P393" s="103">
        <f t="shared" si="293"/>
        <v>909.97309745999996</v>
      </c>
      <c r="Q393" s="11">
        <f t="shared" si="306"/>
        <v>0</v>
      </c>
      <c r="R393" s="30">
        <f t="shared" si="313"/>
        <v>0</v>
      </c>
      <c r="S393" s="103">
        <f t="shared" si="314"/>
        <v>0</v>
      </c>
      <c r="T393" s="113">
        <f t="shared" si="301"/>
        <v>0.1</v>
      </c>
      <c r="U393" s="111">
        <f t="shared" si="308"/>
        <v>12</v>
      </c>
      <c r="V393" s="111">
        <v>252</v>
      </c>
      <c r="W393" s="110">
        <f t="shared" si="294"/>
        <v>1.0045488950000001</v>
      </c>
      <c r="X393" s="103">
        <f t="shared" si="295"/>
        <v>4.1393720700000003</v>
      </c>
      <c r="Y393" s="103">
        <f t="shared" si="296"/>
        <v>0</v>
      </c>
      <c r="Z393" s="114" t="str">
        <f t="shared" si="304"/>
        <v>A+J=</v>
      </c>
      <c r="AA393" s="108">
        <f t="shared" si="305"/>
        <v>44522</v>
      </c>
      <c r="AB393" s="4"/>
      <c r="AD393" s="190">
        <f>[2]Plan1!$A452</f>
        <v>50161</v>
      </c>
      <c r="AE393" s="129" t="str">
        <f>[2]Plan1!$C452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2">
        <f t="shared" si="297"/>
        <v>44508</v>
      </c>
      <c r="B394" s="103">
        <f t="shared" ref="B394:B457" si="316">(P394+X394)</f>
        <v>914.11246953</v>
      </c>
      <c r="C394" s="103">
        <f t="shared" si="302"/>
        <v>719.96725260000005</v>
      </c>
      <c r="D394" s="104">
        <f t="shared" si="298"/>
        <v>1091.29</v>
      </c>
      <c r="E394" s="105">
        <f t="shared" si="309"/>
        <v>1084.3119999999999</v>
      </c>
      <c r="F394" s="106">
        <f t="shared" si="310"/>
        <v>44459</v>
      </c>
      <c r="G394" s="107">
        <f t="shared" ref="G394:G457" si="317">(E394/D394)-1</f>
        <v>-6.3942673349889345E-3</v>
      </c>
      <c r="H394" s="108">
        <f t="shared" si="303"/>
        <v>44522</v>
      </c>
      <c r="I394" s="108">
        <f t="shared" ref="I394:I457" si="318">IF(A394&gt;I393,H394,I393)</f>
        <v>44522</v>
      </c>
      <c r="J394" s="109">
        <f t="shared" si="299"/>
        <v>21</v>
      </c>
      <c r="K394" s="109">
        <f t="shared" si="315"/>
        <v>12</v>
      </c>
      <c r="L394" s="8">
        <f t="shared" si="300"/>
        <v>1</v>
      </c>
      <c r="M394" s="110">
        <f t="shared" si="312"/>
        <v>1.0066368699999999</v>
      </c>
      <c r="N394" s="110">
        <f t="shared" si="307"/>
        <v>1.2639090128514927</v>
      </c>
      <c r="O394" s="103">
        <f t="shared" si="311"/>
        <v>1.2639090100000001</v>
      </c>
      <c r="P394" s="103">
        <f t="shared" ref="P394:P457" si="319">TRUNC(C394*O394,8)</f>
        <v>909.97309745999996</v>
      </c>
      <c r="Q394" s="11">
        <f t="shared" si="306"/>
        <v>0</v>
      </c>
      <c r="R394" s="30">
        <f t="shared" si="313"/>
        <v>0</v>
      </c>
      <c r="S394" s="103">
        <f t="shared" si="314"/>
        <v>0</v>
      </c>
      <c r="T394" s="113">
        <f t="shared" si="301"/>
        <v>0.1</v>
      </c>
      <c r="U394" s="111">
        <f t="shared" si="308"/>
        <v>12</v>
      </c>
      <c r="V394" s="111">
        <v>252</v>
      </c>
      <c r="W394" s="110">
        <f t="shared" ref="W394:W457" si="320">ROUND((1+T394)^TRUNC((U394/V394),9),9)</f>
        <v>1.0045488950000001</v>
      </c>
      <c r="X394" s="103">
        <f t="shared" ref="X394:X457" si="321">TRUNC((P394*(W394-1)),8)</f>
        <v>4.1393720700000003</v>
      </c>
      <c r="Y394" s="103">
        <f t="shared" ref="Y394:Y457" si="322">IF(Q394&gt;0,S394+X394,0)</f>
        <v>0</v>
      </c>
      <c r="Z394" s="114" t="str">
        <f t="shared" si="304"/>
        <v>A+J=</v>
      </c>
      <c r="AA394" s="108">
        <f t="shared" si="305"/>
        <v>44522</v>
      </c>
      <c r="AB394" s="4"/>
      <c r="AD394" s="190">
        <f>[2]Plan1!$A453</f>
        <v>50195</v>
      </c>
      <c r="AE394" s="129" t="str">
        <f>[2]Plan1!$C453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2">
        <f t="shared" ref="A395:A458" si="323">(A394+1)</f>
        <v>44509</v>
      </c>
      <c r="B395" s="103">
        <f t="shared" si="316"/>
        <v>914.45826567999995</v>
      </c>
      <c r="C395" s="103">
        <f t="shared" si="302"/>
        <v>719.96725260000005</v>
      </c>
      <c r="D395" s="104">
        <f t="shared" ref="D395:D458" si="324">IF(E395=E394,D394,E394)</f>
        <v>1091.29</v>
      </c>
      <c r="E395" s="105">
        <f t="shared" si="309"/>
        <v>1084.3119999999999</v>
      </c>
      <c r="F395" s="106">
        <f t="shared" si="310"/>
        <v>44459</v>
      </c>
      <c r="G395" s="107">
        <f t="shared" si="317"/>
        <v>-6.3942673349889345E-3</v>
      </c>
      <c r="H395" s="108">
        <f t="shared" si="303"/>
        <v>44522</v>
      </c>
      <c r="I395" s="108">
        <f t="shared" si="318"/>
        <v>44522</v>
      </c>
      <c r="J395" s="109">
        <f t="shared" ref="J395:J458" si="325">IF(I395=I394,J394,NETWORKDAYS(I394,I395,$AD$171:$AD$502)-1)</f>
        <v>21</v>
      </c>
      <c r="K395" s="109">
        <f t="shared" si="315"/>
        <v>13</v>
      </c>
      <c r="L395" s="8">
        <f t="shared" ref="L395:L458" si="326">IF(E395&lt;D395,1,TRUNC((E395/D395)^TRUNC((K395/J395),9),8))</f>
        <v>1</v>
      </c>
      <c r="M395" s="110">
        <f t="shared" si="312"/>
        <v>1.0066368699999999</v>
      </c>
      <c r="N395" s="110">
        <f t="shared" si="307"/>
        <v>1.2639090128514927</v>
      </c>
      <c r="O395" s="103">
        <f t="shared" si="311"/>
        <v>1.2639090100000001</v>
      </c>
      <c r="P395" s="103">
        <f t="shared" si="319"/>
        <v>909.97309745999996</v>
      </c>
      <c r="Q395" s="11">
        <f t="shared" si="306"/>
        <v>0</v>
      </c>
      <c r="R395" s="30">
        <f t="shared" si="313"/>
        <v>0</v>
      </c>
      <c r="S395" s="103">
        <f t="shared" si="314"/>
        <v>0</v>
      </c>
      <c r="T395" s="113">
        <f t="shared" ref="T395:T458" si="327">(T394)</f>
        <v>0.1</v>
      </c>
      <c r="U395" s="111">
        <f t="shared" si="308"/>
        <v>13</v>
      </c>
      <c r="V395" s="111">
        <v>252</v>
      </c>
      <c r="W395" s="110">
        <f t="shared" si="320"/>
        <v>1.0049289020000001</v>
      </c>
      <c r="X395" s="103">
        <f t="shared" si="321"/>
        <v>4.4851682200000003</v>
      </c>
      <c r="Y395" s="103">
        <f t="shared" si="322"/>
        <v>0</v>
      </c>
      <c r="Z395" s="114" t="str">
        <f t="shared" si="304"/>
        <v>A+J=</v>
      </c>
      <c r="AA395" s="108">
        <f t="shared" si="305"/>
        <v>44522</v>
      </c>
      <c r="AB395" s="4"/>
      <c r="AD395" s="190">
        <f>[2]Plan1!$A454</f>
        <v>50290</v>
      </c>
      <c r="AE395" s="129" t="str">
        <f>[2]Plan1!$C454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2">
        <f t="shared" si="323"/>
        <v>44510</v>
      </c>
      <c r="B396" s="103">
        <f t="shared" si="316"/>
        <v>914.80419285999994</v>
      </c>
      <c r="C396" s="103">
        <f t="shared" ref="C396:C459" si="328">TRUNC(IF(Q395&gt;0,VLOOKUP(A395,$AD$12:$AE$165,2),C395),8)</f>
        <v>719.96725260000005</v>
      </c>
      <c r="D396" s="104">
        <f t="shared" si="324"/>
        <v>1091.29</v>
      </c>
      <c r="E396" s="105">
        <f t="shared" si="309"/>
        <v>1084.3119999999999</v>
      </c>
      <c r="F396" s="106">
        <f t="shared" si="310"/>
        <v>44459</v>
      </c>
      <c r="G396" s="107">
        <f t="shared" si="317"/>
        <v>-6.3942673349889345E-3</v>
      </c>
      <c r="H396" s="108">
        <f t="shared" ref="H396:H459" si="329">IF(DAY(A396)=H$9,VLOOKUP(A396,AH$118:AN$450,4),H395)</f>
        <v>44522</v>
      </c>
      <c r="I396" s="108">
        <f t="shared" si="318"/>
        <v>44522</v>
      </c>
      <c r="J396" s="109">
        <f t="shared" si="325"/>
        <v>21</v>
      </c>
      <c r="K396" s="109">
        <f t="shared" si="315"/>
        <v>14</v>
      </c>
      <c r="L396" s="8">
        <f t="shared" si="326"/>
        <v>1</v>
      </c>
      <c r="M396" s="110">
        <f t="shared" si="312"/>
        <v>1.0066368699999999</v>
      </c>
      <c r="N396" s="110">
        <f t="shared" si="307"/>
        <v>1.2639090128514927</v>
      </c>
      <c r="O396" s="103">
        <f t="shared" si="311"/>
        <v>1.2639090100000001</v>
      </c>
      <c r="P396" s="103">
        <f t="shared" si="319"/>
        <v>909.97309745999996</v>
      </c>
      <c r="Q396" s="11">
        <f t="shared" si="306"/>
        <v>0</v>
      </c>
      <c r="R396" s="30">
        <f t="shared" si="313"/>
        <v>0</v>
      </c>
      <c r="S396" s="103">
        <f t="shared" si="314"/>
        <v>0</v>
      </c>
      <c r="T396" s="113">
        <f t="shared" si="327"/>
        <v>0.1</v>
      </c>
      <c r="U396" s="111">
        <f t="shared" si="308"/>
        <v>14</v>
      </c>
      <c r="V396" s="111">
        <v>252</v>
      </c>
      <c r="W396" s="110">
        <f t="shared" si="320"/>
        <v>1.005309053</v>
      </c>
      <c r="X396" s="103">
        <f t="shared" si="321"/>
        <v>4.8310953999999997</v>
      </c>
      <c r="Y396" s="103">
        <f t="shared" si="322"/>
        <v>0</v>
      </c>
      <c r="Z396" s="114" t="str">
        <f t="shared" ref="Z396:Z459" si="330">IF($Q395&gt;0,VLOOKUP($A395,$AD$10:$AM$165,9),Z395)</f>
        <v>A+J=</v>
      </c>
      <c r="AA396" s="108">
        <f t="shared" ref="AA396:AA459" si="331">IF($Q395&gt;0,VLOOKUP($A395,$AD$10:$AM$165,10),AA395)</f>
        <v>44522</v>
      </c>
      <c r="AB396" s="4"/>
      <c r="AD396" s="190">
        <f>[2]Plan1!$A455</f>
        <v>50325</v>
      </c>
      <c r="AE396" s="129" t="str">
        <f>[2]Plan1!$C455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2">
        <f t="shared" si="323"/>
        <v>44511</v>
      </c>
      <c r="B397" s="103">
        <f t="shared" si="316"/>
        <v>915.15025107999998</v>
      </c>
      <c r="C397" s="103">
        <f t="shared" si="328"/>
        <v>719.96725260000005</v>
      </c>
      <c r="D397" s="104">
        <f t="shared" si="324"/>
        <v>1091.29</v>
      </c>
      <c r="E397" s="105">
        <f t="shared" si="309"/>
        <v>1084.3119999999999</v>
      </c>
      <c r="F397" s="106">
        <f t="shared" si="310"/>
        <v>44459</v>
      </c>
      <c r="G397" s="107">
        <f t="shared" si="317"/>
        <v>-6.3942673349889345E-3</v>
      </c>
      <c r="H397" s="108">
        <f t="shared" si="329"/>
        <v>44522</v>
      </c>
      <c r="I397" s="108">
        <f t="shared" si="318"/>
        <v>44522</v>
      </c>
      <c r="J397" s="109">
        <f t="shared" si="325"/>
        <v>21</v>
      </c>
      <c r="K397" s="109">
        <f t="shared" si="315"/>
        <v>15</v>
      </c>
      <c r="L397" s="8">
        <f t="shared" si="326"/>
        <v>1</v>
      </c>
      <c r="M397" s="110">
        <f t="shared" si="312"/>
        <v>1.0066368699999999</v>
      </c>
      <c r="N397" s="110">
        <f t="shared" si="307"/>
        <v>1.2639090128514927</v>
      </c>
      <c r="O397" s="103">
        <f t="shared" si="311"/>
        <v>1.2639090100000001</v>
      </c>
      <c r="P397" s="103">
        <f t="shared" si="319"/>
        <v>909.97309745999996</v>
      </c>
      <c r="Q397" s="11">
        <f t="shared" ref="Q397:Q460" si="332">IF(VLOOKUP(A397,AD$10:AK$165,8)=VLOOKUP(A396,AD$10:AK$165,8),0,VLOOKUP(A397,AD$10:AK$165,8))</f>
        <v>0</v>
      </c>
      <c r="R397" s="30">
        <f t="shared" si="313"/>
        <v>0</v>
      </c>
      <c r="S397" s="103">
        <f t="shared" si="314"/>
        <v>0</v>
      </c>
      <c r="T397" s="113">
        <f t="shared" si="327"/>
        <v>0.1</v>
      </c>
      <c r="U397" s="111">
        <f t="shared" si="308"/>
        <v>15</v>
      </c>
      <c r="V397" s="111">
        <v>252</v>
      </c>
      <c r="W397" s="110">
        <f t="shared" si="320"/>
        <v>1.005689348</v>
      </c>
      <c r="X397" s="103">
        <f t="shared" si="321"/>
        <v>5.1771536200000003</v>
      </c>
      <c r="Y397" s="103">
        <f t="shared" si="322"/>
        <v>0</v>
      </c>
      <c r="Z397" s="114" t="str">
        <f t="shared" si="330"/>
        <v>A+J=</v>
      </c>
      <c r="AA397" s="108">
        <f t="shared" si="331"/>
        <v>44522</v>
      </c>
      <c r="AB397" s="4"/>
      <c r="AD397" s="190">
        <f>[2]Plan1!$A456</f>
        <v>50346</v>
      </c>
      <c r="AE397" s="129" t="str">
        <f>[2]Plan1!$C456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2">
        <f t="shared" si="323"/>
        <v>44512</v>
      </c>
      <c r="B398" s="103">
        <f t="shared" si="316"/>
        <v>915.49644032999993</v>
      </c>
      <c r="C398" s="103">
        <f t="shared" si="328"/>
        <v>719.96725260000005</v>
      </c>
      <c r="D398" s="104">
        <f t="shared" si="324"/>
        <v>1091.29</v>
      </c>
      <c r="E398" s="105">
        <f t="shared" si="309"/>
        <v>1084.3119999999999</v>
      </c>
      <c r="F398" s="106">
        <f t="shared" si="310"/>
        <v>44459</v>
      </c>
      <c r="G398" s="107">
        <f t="shared" si="317"/>
        <v>-6.3942673349889345E-3</v>
      </c>
      <c r="H398" s="108">
        <f t="shared" si="329"/>
        <v>44522</v>
      </c>
      <c r="I398" s="108">
        <f t="shared" si="318"/>
        <v>44522</v>
      </c>
      <c r="J398" s="109">
        <f t="shared" si="325"/>
        <v>21</v>
      </c>
      <c r="K398" s="109">
        <f t="shared" si="315"/>
        <v>16</v>
      </c>
      <c r="L398" s="8">
        <f t="shared" si="326"/>
        <v>1</v>
      </c>
      <c r="M398" s="110">
        <f t="shared" si="312"/>
        <v>1.0066368699999999</v>
      </c>
      <c r="N398" s="110">
        <f t="shared" si="307"/>
        <v>1.2639090128514927</v>
      </c>
      <c r="O398" s="103">
        <f t="shared" si="311"/>
        <v>1.2639090100000001</v>
      </c>
      <c r="P398" s="103">
        <f t="shared" si="319"/>
        <v>909.97309745999996</v>
      </c>
      <c r="Q398" s="11">
        <f t="shared" si="332"/>
        <v>0</v>
      </c>
      <c r="R398" s="30">
        <f t="shared" si="313"/>
        <v>0</v>
      </c>
      <c r="S398" s="103">
        <f t="shared" si="314"/>
        <v>0</v>
      </c>
      <c r="T398" s="113">
        <f t="shared" si="327"/>
        <v>0.1</v>
      </c>
      <c r="U398" s="111">
        <f t="shared" si="308"/>
        <v>16</v>
      </c>
      <c r="V398" s="111">
        <v>252</v>
      </c>
      <c r="W398" s="110">
        <f t="shared" si="320"/>
        <v>1.0060697869999999</v>
      </c>
      <c r="X398" s="103">
        <f t="shared" si="321"/>
        <v>5.5233428699999996</v>
      </c>
      <c r="Y398" s="103">
        <f t="shared" si="322"/>
        <v>0</v>
      </c>
      <c r="Z398" s="114" t="str">
        <f t="shared" si="330"/>
        <v>A+J=</v>
      </c>
      <c r="AA398" s="108">
        <f t="shared" si="331"/>
        <v>44522</v>
      </c>
      <c r="AB398" s="4"/>
      <c r="AD398" s="190">
        <f>[2]Plan1!$A457</f>
        <v>50359</v>
      </c>
      <c r="AE398" s="129" t="str">
        <f>[2]Plan1!$C457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2">
        <f t="shared" si="323"/>
        <v>44513</v>
      </c>
      <c r="B399" s="103">
        <f t="shared" si="316"/>
        <v>915.84276061999992</v>
      </c>
      <c r="C399" s="103">
        <f t="shared" si="328"/>
        <v>719.96725260000005</v>
      </c>
      <c r="D399" s="104">
        <f t="shared" si="324"/>
        <v>1091.29</v>
      </c>
      <c r="E399" s="105">
        <f t="shared" si="309"/>
        <v>1084.3119999999999</v>
      </c>
      <c r="F399" s="106">
        <f t="shared" si="310"/>
        <v>44459</v>
      </c>
      <c r="G399" s="107">
        <f t="shared" si="317"/>
        <v>-6.3942673349889345E-3</v>
      </c>
      <c r="H399" s="108">
        <f t="shared" si="329"/>
        <v>44522</v>
      </c>
      <c r="I399" s="108">
        <f t="shared" si="318"/>
        <v>44522</v>
      </c>
      <c r="J399" s="109">
        <f t="shared" si="325"/>
        <v>21</v>
      </c>
      <c r="K399" s="109">
        <f t="shared" si="315"/>
        <v>17</v>
      </c>
      <c r="L399" s="8">
        <f t="shared" si="326"/>
        <v>1</v>
      </c>
      <c r="M399" s="110">
        <f t="shared" si="312"/>
        <v>1.0066368699999999</v>
      </c>
      <c r="N399" s="110">
        <f t="shared" si="307"/>
        <v>1.2639090128514927</v>
      </c>
      <c r="O399" s="103">
        <f t="shared" si="311"/>
        <v>1.2639090100000001</v>
      </c>
      <c r="P399" s="103">
        <f t="shared" si="319"/>
        <v>909.97309745999996</v>
      </c>
      <c r="Q399" s="11">
        <f t="shared" si="332"/>
        <v>0</v>
      </c>
      <c r="R399" s="30">
        <f t="shared" si="313"/>
        <v>0</v>
      </c>
      <c r="S399" s="103">
        <f t="shared" si="314"/>
        <v>0</v>
      </c>
      <c r="T399" s="113">
        <f t="shared" si="327"/>
        <v>0.1</v>
      </c>
      <c r="U399" s="111">
        <f t="shared" si="308"/>
        <v>17</v>
      </c>
      <c r="V399" s="111">
        <v>252</v>
      </c>
      <c r="W399" s="110">
        <f t="shared" si="320"/>
        <v>1.00645037</v>
      </c>
      <c r="X399" s="103">
        <f t="shared" si="321"/>
        <v>5.86966316</v>
      </c>
      <c r="Y399" s="103">
        <f t="shared" si="322"/>
        <v>0</v>
      </c>
      <c r="Z399" s="114" t="str">
        <f t="shared" si="330"/>
        <v>A+J=</v>
      </c>
      <c r="AA399" s="108">
        <f t="shared" si="331"/>
        <v>44522</v>
      </c>
      <c r="AB399" s="4"/>
      <c r="AD399" s="190">
        <f>[2]Plan1!$A458</f>
        <v>50364</v>
      </c>
      <c r="AE399" s="129" t="str">
        <f>[2]Plan1!$C458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2">
        <f t="shared" si="323"/>
        <v>44514</v>
      </c>
      <c r="B400" s="103">
        <f t="shared" si="316"/>
        <v>915.84276061999992</v>
      </c>
      <c r="C400" s="103">
        <f t="shared" si="328"/>
        <v>719.96725260000005</v>
      </c>
      <c r="D400" s="104">
        <f t="shared" si="324"/>
        <v>1091.29</v>
      </c>
      <c r="E400" s="105">
        <f t="shared" si="309"/>
        <v>1084.3119999999999</v>
      </c>
      <c r="F400" s="106">
        <f t="shared" si="310"/>
        <v>44459</v>
      </c>
      <c r="G400" s="107">
        <f t="shared" si="317"/>
        <v>-6.3942673349889345E-3</v>
      </c>
      <c r="H400" s="108">
        <f t="shared" si="329"/>
        <v>44522</v>
      </c>
      <c r="I400" s="108">
        <f t="shared" si="318"/>
        <v>44522</v>
      </c>
      <c r="J400" s="109">
        <f t="shared" si="325"/>
        <v>21</v>
      </c>
      <c r="K400" s="109">
        <f t="shared" si="315"/>
        <v>17</v>
      </c>
      <c r="L400" s="8">
        <f t="shared" si="326"/>
        <v>1</v>
      </c>
      <c r="M400" s="110">
        <f t="shared" si="312"/>
        <v>1.0066368699999999</v>
      </c>
      <c r="N400" s="110">
        <f t="shared" si="307"/>
        <v>1.2639090128514927</v>
      </c>
      <c r="O400" s="103">
        <f t="shared" si="311"/>
        <v>1.2639090100000001</v>
      </c>
      <c r="P400" s="103">
        <f t="shared" si="319"/>
        <v>909.97309745999996</v>
      </c>
      <c r="Q400" s="11">
        <f t="shared" si="332"/>
        <v>0</v>
      </c>
      <c r="R400" s="30">
        <f t="shared" si="313"/>
        <v>0</v>
      </c>
      <c r="S400" s="103">
        <f t="shared" si="314"/>
        <v>0</v>
      </c>
      <c r="T400" s="113">
        <f t="shared" si="327"/>
        <v>0.1</v>
      </c>
      <c r="U400" s="111">
        <f t="shared" si="308"/>
        <v>17</v>
      </c>
      <c r="V400" s="111">
        <v>252</v>
      </c>
      <c r="W400" s="110">
        <f t="shared" si="320"/>
        <v>1.00645037</v>
      </c>
      <c r="X400" s="103">
        <f t="shared" si="321"/>
        <v>5.86966316</v>
      </c>
      <c r="Y400" s="103">
        <f t="shared" si="322"/>
        <v>0</v>
      </c>
      <c r="Z400" s="114" t="str">
        <f t="shared" si="330"/>
        <v>A+J=</v>
      </c>
      <c r="AA400" s="108">
        <f t="shared" si="331"/>
        <v>44522</v>
      </c>
      <c r="AB400" s="4"/>
      <c r="AD400" s="190">
        <f>[2]Plan1!$A459</f>
        <v>50399</v>
      </c>
      <c r="AE400" s="129" t="str">
        <f>[2]Plan1!$C459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2">
        <f t="shared" si="323"/>
        <v>44515</v>
      </c>
      <c r="B401" s="103">
        <f t="shared" si="316"/>
        <v>915.84276061999992</v>
      </c>
      <c r="C401" s="103">
        <f t="shared" si="328"/>
        <v>719.96725260000005</v>
      </c>
      <c r="D401" s="104">
        <f t="shared" si="324"/>
        <v>1091.29</v>
      </c>
      <c r="E401" s="105">
        <f t="shared" si="309"/>
        <v>1084.3119999999999</v>
      </c>
      <c r="F401" s="106">
        <f t="shared" si="310"/>
        <v>44459</v>
      </c>
      <c r="G401" s="107">
        <f t="shared" si="317"/>
        <v>-6.3942673349889345E-3</v>
      </c>
      <c r="H401" s="108">
        <f t="shared" si="329"/>
        <v>44522</v>
      </c>
      <c r="I401" s="108">
        <f t="shared" si="318"/>
        <v>44522</v>
      </c>
      <c r="J401" s="109">
        <f t="shared" si="325"/>
        <v>21</v>
      </c>
      <c r="K401" s="109">
        <f t="shared" si="315"/>
        <v>17</v>
      </c>
      <c r="L401" s="8">
        <f t="shared" si="326"/>
        <v>1</v>
      </c>
      <c r="M401" s="110">
        <f t="shared" si="312"/>
        <v>1.0066368699999999</v>
      </c>
      <c r="N401" s="110">
        <f t="shared" si="307"/>
        <v>1.2639090128514927</v>
      </c>
      <c r="O401" s="103">
        <f t="shared" si="311"/>
        <v>1.2639090100000001</v>
      </c>
      <c r="P401" s="103">
        <f t="shared" si="319"/>
        <v>909.97309745999996</v>
      </c>
      <c r="Q401" s="11">
        <f t="shared" si="332"/>
        <v>0</v>
      </c>
      <c r="R401" s="30">
        <f t="shared" si="313"/>
        <v>0</v>
      </c>
      <c r="S401" s="103">
        <f t="shared" si="314"/>
        <v>0</v>
      </c>
      <c r="T401" s="113">
        <f t="shared" si="327"/>
        <v>0.1</v>
      </c>
      <c r="U401" s="111">
        <f t="shared" si="308"/>
        <v>17</v>
      </c>
      <c r="V401" s="111">
        <v>252</v>
      </c>
      <c r="W401" s="110">
        <f t="shared" si="320"/>
        <v>1.00645037</v>
      </c>
      <c r="X401" s="103">
        <f t="shared" si="321"/>
        <v>5.86966316</v>
      </c>
      <c r="Y401" s="103">
        <f t="shared" si="322"/>
        <v>0</v>
      </c>
      <c r="Z401" s="114" t="str">
        <f t="shared" si="330"/>
        <v>A+J=</v>
      </c>
      <c r="AA401" s="108">
        <f t="shared" si="331"/>
        <v>44522</v>
      </c>
      <c r="AB401" s="4"/>
      <c r="AD401" s="190">
        <f>[2]Plan1!$A460</f>
        <v>50406</v>
      </c>
      <c r="AE401" s="129" t="str">
        <f>[2]Plan1!$C460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2">
        <f t="shared" si="323"/>
        <v>44516</v>
      </c>
      <c r="B402" s="103">
        <f t="shared" si="316"/>
        <v>915.84276061999992</v>
      </c>
      <c r="C402" s="103">
        <f t="shared" si="328"/>
        <v>719.96725260000005</v>
      </c>
      <c r="D402" s="104">
        <f t="shared" si="324"/>
        <v>1091.29</v>
      </c>
      <c r="E402" s="105">
        <f t="shared" si="309"/>
        <v>1084.3119999999999</v>
      </c>
      <c r="F402" s="106">
        <f t="shared" si="310"/>
        <v>44459</v>
      </c>
      <c r="G402" s="107">
        <f t="shared" si="317"/>
        <v>-6.3942673349889345E-3</v>
      </c>
      <c r="H402" s="108">
        <f t="shared" si="329"/>
        <v>44522</v>
      </c>
      <c r="I402" s="108">
        <f t="shared" si="318"/>
        <v>44522</v>
      </c>
      <c r="J402" s="109">
        <f t="shared" si="325"/>
        <v>21</v>
      </c>
      <c r="K402" s="109">
        <f t="shared" si="315"/>
        <v>17</v>
      </c>
      <c r="L402" s="8">
        <f t="shared" si="326"/>
        <v>1</v>
      </c>
      <c r="M402" s="110">
        <f t="shared" si="312"/>
        <v>1.0066368699999999</v>
      </c>
      <c r="N402" s="110">
        <f t="shared" si="307"/>
        <v>1.2639090128514927</v>
      </c>
      <c r="O402" s="103">
        <f t="shared" si="311"/>
        <v>1.2639090100000001</v>
      </c>
      <c r="P402" s="103">
        <f t="shared" si="319"/>
        <v>909.97309745999996</v>
      </c>
      <c r="Q402" s="11">
        <f t="shared" si="332"/>
        <v>0</v>
      </c>
      <c r="R402" s="30">
        <f t="shared" si="313"/>
        <v>0</v>
      </c>
      <c r="S402" s="103">
        <f t="shared" si="314"/>
        <v>0</v>
      </c>
      <c r="T402" s="113">
        <f t="shared" si="327"/>
        <v>0.1</v>
      </c>
      <c r="U402" s="111">
        <f t="shared" si="308"/>
        <v>17</v>
      </c>
      <c r="V402" s="111">
        <v>252</v>
      </c>
      <c r="W402" s="110">
        <f t="shared" si="320"/>
        <v>1.00645037</v>
      </c>
      <c r="X402" s="103">
        <f t="shared" si="321"/>
        <v>5.86966316</v>
      </c>
      <c r="Y402" s="103">
        <f t="shared" si="322"/>
        <v>0</v>
      </c>
      <c r="Z402" s="114" t="str">
        <f t="shared" si="330"/>
        <v>A+J=</v>
      </c>
      <c r="AA402" s="108">
        <f t="shared" si="331"/>
        <v>44522</v>
      </c>
      <c r="AB402" s="4"/>
      <c r="AD402" s="190">
        <f>[2]Plan1!$A461</f>
        <v>50472</v>
      </c>
      <c r="AE402" s="129" t="str">
        <f>[2]Plan1!$C461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2">
        <f t="shared" si="323"/>
        <v>44517</v>
      </c>
      <c r="B403" s="103">
        <f t="shared" si="316"/>
        <v>916.18921103999992</v>
      </c>
      <c r="C403" s="103">
        <f t="shared" si="328"/>
        <v>719.96725260000005</v>
      </c>
      <c r="D403" s="104">
        <f t="shared" si="324"/>
        <v>1091.29</v>
      </c>
      <c r="E403" s="105">
        <f t="shared" si="309"/>
        <v>1084.3119999999999</v>
      </c>
      <c r="F403" s="106">
        <f t="shared" si="310"/>
        <v>44459</v>
      </c>
      <c r="G403" s="107">
        <f t="shared" si="317"/>
        <v>-6.3942673349889345E-3</v>
      </c>
      <c r="H403" s="108">
        <f t="shared" si="329"/>
        <v>44522</v>
      </c>
      <c r="I403" s="108">
        <f t="shared" si="318"/>
        <v>44522</v>
      </c>
      <c r="J403" s="109">
        <f t="shared" si="325"/>
        <v>21</v>
      </c>
      <c r="K403" s="109">
        <f t="shared" si="315"/>
        <v>18</v>
      </c>
      <c r="L403" s="8">
        <f t="shared" si="326"/>
        <v>1</v>
      </c>
      <c r="M403" s="110">
        <f t="shared" si="312"/>
        <v>1.0066368699999999</v>
      </c>
      <c r="N403" s="110">
        <f t="shared" si="307"/>
        <v>1.2639090128514927</v>
      </c>
      <c r="O403" s="103">
        <f t="shared" si="311"/>
        <v>1.2639090100000001</v>
      </c>
      <c r="P403" s="103">
        <f t="shared" si="319"/>
        <v>909.97309745999996</v>
      </c>
      <c r="Q403" s="11">
        <f t="shared" si="332"/>
        <v>0</v>
      </c>
      <c r="R403" s="30">
        <f t="shared" si="313"/>
        <v>0</v>
      </c>
      <c r="S403" s="103">
        <f t="shared" si="314"/>
        <v>0</v>
      </c>
      <c r="T403" s="113">
        <f t="shared" si="327"/>
        <v>0.1</v>
      </c>
      <c r="U403" s="111">
        <f t="shared" si="308"/>
        <v>18</v>
      </c>
      <c r="V403" s="111">
        <v>252</v>
      </c>
      <c r="W403" s="110">
        <f t="shared" si="320"/>
        <v>1.006831096</v>
      </c>
      <c r="X403" s="103">
        <f t="shared" si="321"/>
        <v>6.21611358</v>
      </c>
      <c r="Y403" s="103">
        <f t="shared" si="322"/>
        <v>0</v>
      </c>
      <c r="Z403" s="114" t="str">
        <f t="shared" si="330"/>
        <v>A+J=</v>
      </c>
      <c r="AA403" s="108">
        <f t="shared" si="331"/>
        <v>44522</v>
      </c>
      <c r="AB403" s="4"/>
      <c r="AD403" s="190">
        <f>[2]Plan1!$A462</f>
        <v>50473</v>
      </c>
      <c r="AE403" s="129" t="str">
        <f>[2]Plan1!$C462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2">
        <f t="shared" si="323"/>
        <v>44518</v>
      </c>
      <c r="B404" s="103">
        <f t="shared" si="316"/>
        <v>916.53579339999999</v>
      </c>
      <c r="C404" s="103">
        <f t="shared" si="328"/>
        <v>719.96725260000005</v>
      </c>
      <c r="D404" s="104">
        <f t="shared" si="324"/>
        <v>1091.29</v>
      </c>
      <c r="E404" s="105">
        <f t="shared" si="309"/>
        <v>1084.3119999999999</v>
      </c>
      <c r="F404" s="106">
        <f t="shared" si="310"/>
        <v>44459</v>
      </c>
      <c r="G404" s="107">
        <f t="shared" si="317"/>
        <v>-6.3942673349889345E-3</v>
      </c>
      <c r="H404" s="108">
        <f t="shared" si="329"/>
        <v>44522</v>
      </c>
      <c r="I404" s="108">
        <f t="shared" si="318"/>
        <v>44522</v>
      </c>
      <c r="J404" s="109">
        <f t="shared" si="325"/>
        <v>21</v>
      </c>
      <c r="K404" s="109">
        <f t="shared" si="315"/>
        <v>19</v>
      </c>
      <c r="L404" s="8">
        <f t="shared" si="326"/>
        <v>1</v>
      </c>
      <c r="M404" s="110">
        <f t="shared" si="312"/>
        <v>1.0066368699999999</v>
      </c>
      <c r="N404" s="110">
        <f t="shared" si="307"/>
        <v>1.2639090128514927</v>
      </c>
      <c r="O404" s="103">
        <f t="shared" si="311"/>
        <v>1.2639090100000001</v>
      </c>
      <c r="P404" s="103">
        <f t="shared" si="319"/>
        <v>909.97309745999996</v>
      </c>
      <c r="Q404" s="11">
        <f t="shared" si="332"/>
        <v>0</v>
      </c>
      <c r="R404" s="30">
        <f t="shared" si="313"/>
        <v>0</v>
      </c>
      <c r="S404" s="103">
        <f t="shared" si="314"/>
        <v>0</v>
      </c>
      <c r="T404" s="113">
        <f t="shared" si="327"/>
        <v>0.1</v>
      </c>
      <c r="U404" s="111">
        <f t="shared" si="308"/>
        <v>19</v>
      </c>
      <c r="V404" s="111">
        <v>252</v>
      </c>
      <c r="W404" s="110">
        <f t="shared" si="320"/>
        <v>1.0072119669999999</v>
      </c>
      <c r="X404" s="103">
        <f t="shared" si="321"/>
        <v>6.5626959400000002</v>
      </c>
      <c r="Y404" s="103">
        <f t="shared" si="322"/>
        <v>0</v>
      </c>
      <c r="Z404" s="114" t="str">
        <f t="shared" si="330"/>
        <v>A+J=</v>
      </c>
      <c r="AA404" s="108">
        <f t="shared" si="331"/>
        <v>44522</v>
      </c>
      <c r="AB404" s="4"/>
      <c r="AD404" s="190">
        <f>[2]Plan1!$A463</f>
        <v>50516</v>
      </c>
      <c r="AE404" s="129" t="str">
        <f>[2]Plan1!$C463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2">
        <f t="shared" si="323"/>
        <v>44519</v>
      </c>
      <c r="B405" s="103">
        <f t="shared" si="316"/>
        <v>916.88250679999999</v>
      </c>
      <c r="C405" s="103">
        <f t="shared" si="328"/>
        <v>719.96725260000005</v>
      </c>
      <c r="D405" s="104">
        <f t="shared" si="324"/>
        <v>1091.29</v>
      </c>
      <c r="E405" s="105">
        <f t="shared" si="309"/>
        <v>1084.3119999999999</v>
      </c>
      <c r="F405" s="106">
        <f t="shared" si="310"/>
        <v>44459</v>
      </c>
      <c r="G405" s="107">
        <f t="shared" si="317"/>
        <v>-6.3942673349889345E-3</v>
      </c>
      <c r="H405" s="108">
        <f t="shared" si="329"/>
        <v>44522</v>
      </c>
      <c r="I405" s="108">
        <f t="shared" si="318"/>
        <v>44522</v>
      </c>
      <c r="J405" s="109">
        <f t="shared" si="325"/>
        <v>21</v>
      </c>
      <c r="K405" s="109">
        <f t="shared" si="315"/>
        <v>20</v>
      </c>
      <c r="L405" s="8">
        <f t="shared" si="326"/>
        <v>1</v>
      </c>
      <c r="M405" s="110">
        <f t="shared" si="312"/>
        <v>1.0066368699999999</v>
      </c>
      <c r="N405" s="110">
        <f t="shared" si="307"/>
        <v>1.2639090128514927</v>
      </c>
      <c r="O405" s="103">
        <f t="shared" si="311"/>
        <v>1.2639090100000001</v>
      </c>
      <c r="P405" s="103">
        <f t="shared" si="319"/>
        <v>909.97309745999996</v>
      </c>
      <c r="Q405" s="11">
        <f t="shared" si="332"/>
        <v>0</v>
      </c>
      <c r="R405" s="30">
        <f t="shared" si="313"/>
        <v>0</v>
      </c>
      <c r="S405" s="103">
        <f t="shared" si="314"/>
        <v>0</v>
      </c>
      <c r="T405" s="113">
        <f t="shared" si="327"/>
        <v>0.1</v>
      </c>
      <c r="U405" s="111">
        <f t="shared" si="308"/>
        <v>20</v>
      </c>
      <c r="V405" s="111">
        <v>252</v>
      </c>
      <c r="W405" s="110">
        <f t="shared" si="320"/>
        <v>1.007592982</v>
      </c>
      <c r="X405" s="103">
        <f t="shared" si="321"/>
        <v>6.9094093399999998</v>
      </c>
      <c r="Y405" s="103">
        <f t="shared" si="322"/>
        <v>0</v>
      </c>
      <c r="Z405" s="114" t="str">
        <f t="shared" si="330"/>
        <v>A+J=</v>
      </c>
      <c r="AA405" s="108">
        <f t="shared" si="331"/>
        <v>44522</v>
      </c>
      <c r="AB405" s="4"/>
      <c r="AD405" s="190">
        <f>[2]Plan1!$A464</f>
        <v>50518</v>
      </c>
      <c r="AE405" s="129" t="str">
        <f>[2]Plan1!$C464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2">
        <f t="shared" si="323"/>
        <v>44520</v>
      </c>
      <c r="B406" s="103">
        <f t="shared" si="316"/>
        <v>917.22935032999999</v>
      </c>
      <c r="C406" s="103">
        <f t="shared" si="328"/>
        <v>719.96725260000005</v>
      </c>
      <c r="D406" s="104">
        <f t="shared" si="324"/>
        <v>1091.29</v>
      </c>
      <c r="E406" s="105">
        <f t="shared" si="309"/>
        <v>1084.3119999999999</v>
      </c>
      <c r="F406" s="106">
        <f t="shared" si="310"/>
        <v>44459</v>
      </c>
      <c r="G406" s="107">
        <f t="shared" si="317"/>
        <v>-6.3942673349889345E-3</v>
      </c>
      <c r="H406" s="108">
        <f t="shared" si="329"/>
        <v>44550</v>
      </c>
      <c r="I406" s="108">
        <f t="shared" si="318"/>
        <v>44522</v>
      </c>
      <c r="J406" s="109">
        <f t="shared" si="325"/>
        <v>21</v>
      </c>
      <c r="K406" s="109">
        <f t="shared" si="315"/>
        <v>21</v>
      </c>
      <c r="L406" s="8">
        <f t="shared" si="326"/>
        <v>1</v>
      </c>
      <c r="M406" s="110">
        <f t="shared" si="312"/>
        <v>1.0066368699999999</v>
      </c>
      <c r="N406" s="110">
        <f t="shared" si="307"/>
        <v>1.2639090128514927</v>
      </c>
      <c r="O406" s="103">
        <f t="shared" si="311"/>
        <v>1.2639090100000001</v>
      </c>
      <c r="P406" s="103">
        <f t="shared" si="319"/>
        <v>909.97309745999996</v>
      </c>
      <c r="Q406" s="11">
        <f t="shared" si="332"/>
        <v>0</v>
      </c>
      <c r="R406" s="30">
        <f t="shared" si="313"/>
        <v>0</v>
      </c>
      <c r="S406" s="103">
        <f t="shared" si="314"/>
        <v>0</v>
      </c>
      <c r="T406" s="113">
        <f t="shared" si="327"/>
        <v>0.1</v>
      </c>
      <c r="U406" s="111">
        <f t="shared" si="308"/>
        <v>21</v>
      </c>
      <c r="V406" s="111">
        <v>252</v>
      </c>
      <c r="W406" s="110">
        <f t="shared" si="320"/>
        <v>1.00797414</v>
      </c>
      <c r="X406" s="103">
        <f t="shared" si="321"/>
        <v>7.25625287</v>
      </c>
      <c r="Y406" s="103">
        <f t="shared" si="322"/>
        <v>0</v>
      </c>
      <c r="Z406" s="114" t="str">
        <f t="shared" si="330"/>
        <v>A+J=</v>
      </c>
      <c r="AA406" s="108">
        <f t="shared" si="331"/>
        <v>44522</v>
      </c>
      <c r="AB406" s="4"/>
      <c r="AD406" s="190">
        <f>[2]Plan1!$A465</f>
        <v>50526</v>
      </c>
      <c r="AE406" s="129" t="str">
        <f>[2]Plan1!$C465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2">
        <f t="shared" si="323"/>
        <v>44521</v>
      </c>
      <c r="B407" s="103">
        <f t="shared" si="316"/>
        <v>917.22935032999999</v>
      </c>
      <c r="C407" s="103">
        <f t="shared" si="328"/>
        <v>719.96725260000005</v>
      </c>
      <c r="D407" s="104">
        <f t="shared" si="324"/>
        <v>1091.29</v>
      </c>
      <c r="E407" s="105">
        <f t="shared" si="309"/>
        <v>1084.3119999999999</v>
      </c>
      <c r="F407" s="106">
        <f t="shared" si="310"/>
        <v>44459</v>
      </c>
      <c r="G407" s="107">
        <f t="shared" si="317"/>
        <v>-6.3942673349889345E-3</v>
      </c>
      <c r="H407" s="108">
        <f t="shared" si="329"/>
        <v>44550</v>
      </c>
      <c r="I407" s="108">
        <f t="shared" si="318"/>
        <v>44522</v>
      </c>
      <c r="J407" s="109">
        <f t="shared" si="325"/>
        <v>21</v>
      </c>
      <c r="K407" s="109">
        <f t="shared" si="315"/>
        <v>21</v>
      </c>
      <c r="L407" s="8">
        <f t="shared" si="326"/>
        <v>1</v>
      </c>
      <c r="M407" s="110">
        <f t="shared" si="312"/>
        <v>1.0066368699999999</v>
      </c>
      <c r="N407" s="110">
        <f t="shared" si="307"/>
        <v>1.2639090128514927</v>
      </c>
      <c r="O407" s="103">
        <f t="shared" si="311"/>
        <v>1.2639090100000001</v>
      </c>
      <c r="P407" s="103">
        <f t="shared" si="319"/>
        <v>909.97309745999996</v>
      </c>
      <c r="Q407" s="11">
        <f t="shared" si="332"/>
        <v>0</v>
      </c>
      <c r="R407" s="30">
        <f t="shared" si="313"/>
        <v>0</v>
      </c>
      <c r="S407" s="103">
        <f t="shared" si="314"/>
        <v>0</v>
      </c>
      <c r="T407" s="113">
        <f t="shared" si="327"/>
        <v>0.1</v>
      </c>
      <c r="U407" s="111">
        <f t="shared" si="308"/>
        <v>21</v>
      </c>
      <c r="V407" s="111">
        <v>252</v>
      </c>
      <c r="W407" s="110">
        <f t="shared" si="320"/>
        <v>1.00797414</v>
      </c>
      <c r="X407" s="103">
        <f t="shared" si="321"/>
        <v>7.25625287</v>
      </c>
      <c r="Y407" s="103">
        <f t="shared" si="322"/>
        <v>0</v>
      </c>
      <c r="Z407" s="114" t="str">
        <f t="shared" si="330"/>
        <v>A+J=</v>
      </c>
      <c r="AA407" s="108">
        <f t="shared" si="331"/>
        <v>44522</v>
      </c>
      <c r="AB407" s="4"/>
      <c r="AD407" s="190">
        <f>[2]Plan1!$A466</f>
        <v>50580</v>
      </c>
      <c r="AE407" s="129" t="str">
        <f>[2]Plan1!$C466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2">
        <f t="shared" si="323"/>
        <v>44522</v>
      </c>
      <c r="B408" s="103">
        <f t="shared" si="316"/>
        <v>917.22935032999999</v>
      </c>
      <c r="C408" s="103">
        <f t="shared" si="328"/>
        <v>719.96725260000005</v>
      </c>
      <c r="D408" s="104">
        <f t="shared" si="324"/>
        <v>1091.29</v>
      </c>
      <c r="E408" s="105">
        <f t="shared" si="309"/>
        <v>1084.3119999999999</v>
      </c>
      <c r="F408" s="106">
        <f t="shared" si="310"/>
        <v>44459</v>
      </c>
      <c r="G408" s="107">
        <f t="shared" si="317"/>
        <v>-6.3942673349889345E-3</v>
      </c>
      <c r="H408" s="108">
        <f t="shared" si="329"/>
        <v>44550</v>
      </c>
      <c r="I408" s="108">
        <f t="shared" si="318"/>
        <v>44522</v>
      </c>
      <c r="J408" s="109">
        <f t="shared" si="325"/>
        <v>21</v>
      </c>
      <c r="K408" s="109">
        <f t="shared" si="315"/>
        <v>21</v>
      </c>
      <c r="L408" s="8">
        <f t="shared" si="326"/>
        <v>1</v>
      </c>
      <c r="M408" s="110">
        <f t="shared" si="312"/>
        <v>1.0066368699999999</v>
      </c>
      <c r="N408" s="110">
        <f t="shared" si="307"/>
        <v>1.2639090128514927</v>
      </c>
      <c r="O408" s="103">
        <f t="shared" si="311"/>
        <v>1.2639090100000001</v>
      </c>
      <c r="P408" s="103">
        <f t="shared" si="319"/>
        <v>909.97309745999996</v>
      </c>
      <c r="Q408" s="11">
        <f t="shared" si="332"/>
        <v>13</v>
      </c>
      <c r="R408" s="30">
        <f t="shared" si="313"/>
        <v>2.5739999999999999E-2</v>
      </c>
      <c r="S408" s="103">
        <f t="shared" si="314"/>
        <v>23.422707519999999</v>
      </c>
      <c r="T408" s="113">
        <f t="shared" si="327"/>
        <v>0.1</v>
      </c>
      <c r="U408" s="111">
        <f t="shared" si="308"/>
        <v>21</v>
      </c>
      <c r="V408" s="111">
        <v>252</v>
      </c>
      <c r="W408" s="110">
        <f t="shared" si="320"/>
        <v>1.00797414</v>
      </c>
      <c r="X408" s="103">
        <f t="shared" si="321"/>
        <v>7.25625287</v>
      </c>
      <c r="Y408" s="103">
        <f t="shared" si="322"/>
        <v>30.67896039</v>
      </c>
      <c r="Z408" s="114" t="str">
        <f t="shared" si="330"/>
        <v>A+J=</v>
      </c>
      <c r="AA408" s="108">
        <f t="shared" si="331"/>
        <v>44522</v>
      </c>
      <c r="AB408" s="4"/>
      <c r="AD408" s="190">
        <f>[2]Plan1!$A467</f>
        <v>50655</v>
      </c>
      <c r="AE408" s="129" t="str">
        <f>[2]Plan1!$C467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2">
        <f t="shared" si="323"/>
        <v>44523</v>
      </c>
      <c r="B409" s="103">
        <f t="shared" si="316"/>
        <v>887.16997636000008</v>
      </c>
      <c r="C409" s="103">
        <f t="shared" si="328"/>
        <v>701.43529551999995</v>
      </c>
      <c r="D409" s="104">
        <f t="shared" si="324"/>
        <v>1084.3119999999999</v>
      </c>
      <c r="E409" s="105">
        <f t="shared" si="309"/>
        <v>1091.2829999999999</v>
      </c>
      <c r="F409" s="106">
        <f t="shared" si="310"/>
        <v>44491</v>
      </c>
      <c r="G409" s="107">
        <f t="shared" si="317"/>
        <v>6.4289614059422906E-3</v>
      </c>
      <c r="H409" s="108">
        <f t="shared" si="329"/>
        <v>44550</v>
      </c>
      <c r="I409" s="108">
        <f t="shared" si="318"/>
        <v>44550</v>
      </c>
      <c r="J409" s="109">
        <f t="shared" si="325"/>
        <v>20</v>
      </c>
      <c r="K409" s="109">
        <f t="shared" si="315"/>
        <v>1</v>
      </c>
      <c r="L409" s="8">
        <f t="shared" si="326"/>
        <v>1.0003204699999999</v>
      </c>
      <c r="M409" s="110">
        <f t="shared" si="312"/>
        <v>1</v>
      </c>
      <c r="N409" s="110">
        <f t="shared" si="307"/>
        <v>1.2639090128514927</v>
      </c>
      <c r="O409" s="103">
        <f t="shared" si="311"/>
        <v>1.2643140500000001</v>
      </c>
      <c r="P409" s="103">
        <f t="shared" si="319"/>
        <v>886.83449929000005</v>
      </c>
      <c r="Q409" s="11">
        <f t="shared" si="332"/>
        <v>0</v>
      </c>
      <c r="R409" s="30">
        <f t="shared" si="313"/>
        <v>0</v>
      </c>
      <c r="S409" s="103">
        <f t="shared" si="314"/>
        <v>0</v>
      </c>
      <c r="T409" s="113">
        <f t="shared" si="327"/>
        <v>0.1</v>
      </c>
      <c r="U409" s="111">
        <f t="shared" si="308"/>
        <v>1</v>
      </c>
      <c r="V409" s="111">
        <v>252</v>
      </c>
      <c r="W409" s="110">
        <f t="shared" si="320"/>
        <v>1.0003782859999999</v>
      </c>
      <c r="X409" s="103">
        <f t="shared" si="321"/>
        <v>0.33547706999999999</v>
      </c>
      <c r="Y409" s="103">
        <f t="shared" si="322"/>
        <v>0</v>
      </c>
      <c r="Z409" s="114" t="str">
        <f t="shared" si="330"/>
        <v>A+J=</v>
      </c>
      <c r="AA409" s="108">
        <f t="shared" si="331"/>
        <v>44550</v>
      </c>
      <c r="AB409" s="4"/>
      <c r="AD409" s="190">
        <f>[2]Plan1!$A468</f>
        <v>50690</v>
      </c>
      <c r="AE409" s="129" t="str">
        <f>[2]Plan1!$C468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23"/>
        <v>44524</v>
      </c>
      <c r="B410" s="103">
        <f t="shared" si="316"/>
        <v>887.78999673999999</v>
      </c>
      <c r="C410" s="103">
        <f t="shared" si="328"/>
        <v>701.43529551999995</v>
      </c>
      <c r="D410" s="104">
        <f t="shared" si="324"/>
        <v>1084.3119999999999</v>
      </c>
      <c r="E410" s="105">
        <f t="shared" si="309"/>
        <v>1091.2829999999999</v>
      </c>
      <c r="F410" s="106">
        <f t="shared" si="310"/>
        <v>44491</v>
      </c>
      <c r="G410" s="107">
        <f t="shared" si="317"/>
        <v>6.4289614059422906E-3</v>
      </c>
      <c r="H410" s="108">
        <f t="shared" si="329"/>
        <v>44550</v>
      </c>
      <c r="I410" s="108">
        <f t="shared" si="318"/>
        <v>44550</v>
      </c>
      <c r="J410" s="109">
        <f t="shared" si="325"/>
        <v>20</v>
      </c>
      <c r="K410" s="109">
        <f t="shared" si="315"/>
        <v>2</v>
      </c>
      <c r="L410" s="8">
        <f t="shared" si="326"/>
        <v>1.0006410400000001</v>
      </c>
      <c r="M410" s="110">
        <f t="shared" si="312"/>
        <v>1</v>
      </c>
      <c r="N410" s="110">
        <f t="shared" si="307"/>
        <v>1.2639090128514927</v>
      </c>
      <c r="O410" s="103">
        <f t="shared" si="311"/>
        <v>1.2647192199999999</v>
      </c>
      <c r="P410" s="103">
        <f t="shared" si="319"/>
        <v>887.11869982999997</v>
      </c>
      <c r="Q410" s="11">
        <f t="shared" si="332"/>
        <v>0</v>
      </c>
      <c r="R410" s="30">
        <f t="shared" si="313"/>
        <v>0</v>
      </c>
      <c r="S410" s="103">
        <f t="shared" si="314"/>
        <v>0</v>
      </c>
      <c r="T410" s="113">
        <f t="shared" si="327"/>
        <v>0.1</v>
      </c>
      <c r="U410" s="111">
        <f t="shared" si="308"/>
        <v>2</v>
      </c>
      <c r="V410" s="111">
        <v>252</v>
      </c>
      <c r="W410" s="110">
        <f t="shared" si="320"/>
        <v>1.0007567159999999</v>
      </c>
      <c r="X410" s="103">
        <f t="shared" si="321"/>
        <v>0.67129691000000002</v>
      </c>
      <c r="Y410" s="103">
        <f t="shared" si="322"/>
        <v>0</v>
      </c>
      <c r="Z410" s="114" t="str">
        <f t="shared" si="330"/>
        <v>A+J=</v>
      </c>
      <c r="AA410" s="108">
        <f t="shared" si="331"/>
        <v>44550</v>
      </c>
      <c r="AB410" s="4"/>
      <c r="AD410" s="190">
        <f>[2]Plan1!$A469</f>
        <v>50711</v>
      </c>
      <c r="AE410" s="129" t="str">
        <f>[2]Plan1!$C469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23"/>
        <v>44525</v>
      </c>
      <c r="B411" s="103">
        <f t="shared" si="316"/>
        <v>888.41045040000006</v>
      </c>
      <c r="C411" s="103">
        <f t="shared" si="328"/>
        <v>701.43529551999995</v>
      </c>
      <c r="D411" s="104">
        <f t="shared" si="324"/>
        <v>1084.3119999999999</v>
      </c>
      <c r="E411" s="105">
        <f t="shared" si="309"/>
        <v>1091.2829999999999</v>
      </c>
      <c r="F411" s="106">
        <f t="shared" si="310"/>
        <v>44491</v>
      </c>
      <c r="G411" s="107">
        <f t="shared" si="317"/>
        <v>6.4289614059422906E-3</v>
      </c>
      <c r="H411" s="108">
        <f t="shared" si="329"/>
        <v>44550</v>
      </c>
      <c r="I411" s="108">
        <f t="shared" si="318"/>
        <v>44550</v>
      </c>
      <c r="J411" s="109">
        <f t="shared" si="325"/>
        <v>20</v>
      </c>
      <c r="K411" s="109">
        <f t="shared" si="315"/>
        <v>3</v>
      </c>
      <c r="L411" s="8">
        <f t="shared" si="326"/>
        <v>1.0009617099999999</v>
      </c>
      <c r="M411" s="110">
        <f t="shared" si="312"/>
        <v>1</v>
      </c>
      <c r="N411" s="110">
        <f t="shared" si="307"/>
        <v>1.2639090128514927</v>
      </c>
      <c r="O411" s="103">
        <f t="shared" si="311"/>
        <v>1.2651245200000001</v>
      </c>
      <c r="P411" s="103">
        <f t="shared" si="319"/>
        <v>887.40299155000002</v>
      </c>
      <c r="Q411" s="11">
        <f t="shared" si="332"/>
        <v>0</v>
      </c>
      <c r="R411" s="30">
        <f t="shared" si="313"/>
        <v>0</v>
      </c>
      <c r="S411" s="103">
        <f t="shared" si="314"/>
        <v>0</v>
      </c>
      <c r="T411" s="113">
        <f t="shared" si="327"/>
        <v>0.1</v>
      </c>
      <c r="U411" s="111">
        <f t="shared" si="308"/>
        <v>3</v>
      </c>
      <c r="V411" s="111">
        <v>252</v>
      </c>
      <c r="W411" s="110">
        <f t="shared" si="320"/>
        <v>1.001135289</v>
      </c>
      <c r="X411" s="103">
        <f t="shared" si="321"/>
        <v>1.0074588499999999</v>
      </c>
      <c r="Y411" s="103">
        <f t="shared" si="322"/>
        <v>0</v>
      </c>
      <c r="Z411" s="114" t="str">
        <f t="shared" si="330"/>
        <v>A+J=</v>
      </c>
      <c r="AA411" s="108">
        <f t="shared" si="331"/>
        <v>44550</v>
      </c>
      <c r="AB411" s="4"/>
      <c r="AC411" s="4"/>
      <c r="AD411" s="190">
        <f>[2]Plan1!$A470</f>
        <v>50724</v>
      </c>
      <c r="AE411" s="129" t="str">
        <f>[2]Plan1!$C470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23"/>
        <v>44526</v>
      </c>
      <c r="B412" s="103">
        <f t="shared" si="316"/>
        <v>889.03134461000002</v>
      </c>
      <c r="C412" s="103">
        <f t="shared" si="328"/>
        <v>701.43529551999995</v>
      </c>
      <c r="D412" s="104">
        <f t="shared" si="324"/>
        <v>1084.3119999999999</v>
      </c>
      <c r="E412" s="105">
        <f t="shared" si="309"/>
        <v>1091.2829999999999</v>
      </c>
      <c r="F412" s="106">
        <f t="shared" si="310"/>
        <v>44491</v>
      </c>
      <c r="G412" s="107">
        <f t="shared" si="317"/>
        <v>6.4289614059422906E-3</v>
      </c>
      <c r="H412" s="108">
        <f t="shared" si="329"/>
        <v>44550</v>
      </c>
      <c r="I412" s="108">
        <f t="shared" si="318"/>
        <v>44550</v>
      </c>
      <c r="J412" s="109">
        <f t="shared" si="325"/>
        <v>20</v>
      </c>
      <c r="K412" s="109">
        <f t="shared" si="315"/>
        <v>4</v>
      </c>
      <c r="L412" s="8">
        <f t="shared" si="326"/>
        <v>1.0012824899999999</v>
      </c>
      <c r="M412" s="110">
        <f t="shared" si="312"/>
        <v>1</v>
      </c>
      <c r="N412" s="110">
        <f t="shared" si="307"/>
        <v>1.2639090128514927</v>
      </c>
      <c r="O412" s="103">
        <f t="shared" si="311"/>
        <v>1.2655299600000001</v>
      </c>
      <c r="P412" s="103">
        <f t="shared" si="319"/>
        <v>887.68738148</v>
      </c>
      <c r="Q412" s="11">
        <f t="shared" si="332"/>
        <v>0</v>
      </c>
      <c r="R412" s="30">
        <f t="shared" si="313"/>
        <v>0</v>
      </c>
      <c r="S412" s="103">
        <f t="shared" si="314"/>
        <v>0</v>
      </c>
      <c r="T412" s="113">
        <f t="shared" si="327"/>
        <v>0.1</v>
      </c>
      <c r="U412" s="111">
        <f t="shared" si="308"/>
        <v>4</v>
      </c>
      <c r="V412" s="111">
        <v>252</v>
      </c>
      <c r="W412" s="110">
        <f t="shared" si="320"/>
        <v>1.001514005</v>
      </c>
      <c r="X412" s="103">
        <f t="shared" si="321"/>
        <v>1.3439631299999999</v>
      </c>
      <c r="Y412" s="103">
        <f t="shared" si="322"/>
        <v>0</v>
      </c>
      <c r="Z412" s="114" t="str">
        <f t="shared" si="330"/>
        <v>A+J=</v>
      </c>
      <c r="AA412" s="108">
        <f t="shared" si="331"/>
        <v>44550</v>
      </c>
      <c r="AB412" s="4"/>
      <c r="AD412" s="190">
        <f>[2]Plan1!$A471</f>
        <v>50729</v>
      </c>
      <c r="AE412" s="129" t="str">
        <f>[2]Plan1!$C471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2">
        <f t="shared" si="323"/>
        <v>44527</v>
      </c>
      <c r="B413" s="103">
        <f t="shared" si="316"/>
        <v>889.65266553000004</v>
      </c>
      <c r="C413" s="103">
        <f t="shared" si="328"/>
        <v>701.43529551999995</v>
      </c>
      <c r="D413" s="104">
        <f t="shared" si="324"/>
        <v>1084.3119999999999</v>
      </c>
      <c r="E413" s="105">
        <f t="shared" si="309"/>
        <v>1091.2829999999999</v>
      </c>
      <c r="F413" s="106">
        <f t="shared" si="310"/>
        <v>44491</v>
      </c>
      <c r="G413" s="107">
        <f t="shared" si="317"/>
        <v>6.4289614059422906E-3</v>
      </c>
      <c r="H413" s="108">
        <f t="shared" si="329"/>
        <v>44550</v>
      </c>
      <c r="I413" s="108">
        <f t="shared" si="318"/>
        <v>44550</v>
      </c>
      <c r="J413" s="109">
        <f t="shared" si="325"/>
        <v>20</v>
      </c>
      <c r="K413" s="109">
        <f t="shared" si="315"/>
        <v>5</v>
      </c>
      <c r="L413" s="8">
        <f t="shared" si="326"/>
        <v>1.00160337</v>
      </c>
      <c r="M413" s="110">
        <f t="shared" si="312"/>
        <v>1</v>
      </c>
      <c r="N413" s="110">
        <f t="shared" si="307"/>
        <v>1.2639090128514927</v>
      </c>
      <c r="O413" s="103">
        <f t="shared" si="311"/>
        <v>1.26593552</v>
      </c>
      <c r="P413" s="103">
        <f t="shared" si="319"/>
        <v>887.97185558000001</v>
      </c>
      <c r="Q413" s="11">
        <f t="shared" si="332"/>
        <v>0</v>
      </c>
      <c r="R413" s="30">
        <f t="shared" si="313"/>
        <v>0</v>
      </c>
      <c r="S413" s="103">
        <f t="shared" si="314"/>
        <v>0</v>
      </c>
      <c r="T413" s="113">
        <f t="shared" si="327"/>
        <v>0.1</v>
      </c>
      <c r="U413" s="111">
        <f t="shared" si="308"/>
        <v>5</v>
      </c>
      <c r="V413" s="111">
        <v>252</v>
      </c>
      <c r="W413" s="110">
        <f t="shared" si="320"/>
        <v>1.001892864</v>
      </c>
      <c r="X413" s="103">
        <f t="shared" si="321"/>
        <v>1.68080995</v>
      </c>
      <c r="Y413" s="103">
        <f t="shared" si="322"/>
        <v>0</v>
      </c>
      <c r="Z413" s="114" t="str">
        <f t="shared" si="330"/>
        <v>A+J=</v>
      </c>
      <c r="AA413" s="108">
        <f t="shared" si="331"/>
        <v>44550</v>
      </c>
      <c r="AB413" s="4"/>
      <c r="AD413" s="190">
        <f>[2]Plan1!$A472</f>
        <v>50764</v>
      </c>
      <c r="AE413" s="129" t="str">
        <f>[2]Plan1!$C472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2">
        <f t="shared" si="323"/>
        <v>44528</v>
      </c>
      <c r="B414" s="103">
        <f t="shared" si="316"/>
        <v>889.65266553000004</v>
      </c>
      <c r="C414" s="103">
        <f t="shared" si="328"/>
        <v>701.43529551999995</v>
      </c>
      <c r="D414" s="104">
        <f t="shared" si="324"/>
        <v>1084.3119999999999</v>
      </c>
      <c r="E414" s="105">
        <f t="shared" si="309"/>
        <v>1091.2829999999999</v>
      </c>
      <c r="F414" s="106">
        <f t="shared" si="310"/>
        <v>44491</v>
      </c>
      <c r="G414" s="107">
        <f t="shared" si="317"/>
        <v>6.4289614059422906E-3</v>
      </c>
      <c r="H414" s="108">
        <f t="shared" si="329"/>
        <v>44550</v>
      </c>
      <c r="I414" s="108">
        <f t="shared" si="318"/>
        <v>44550</v>
      </c>
      <c r="J414" s="109">
        <f t="shared" si="325"/>
        <v>20</v>
      </c>
      <c r="K414" s="109">
        <f t="shared" si="315"/>
        <v>5</v>
      </c>
      <c r="L414" s="8">
        <f t="shared" si="326"/>
        <v>1.00160337</v>
      </c>
      <c r="M414" s="110">
        <f t="shared" si="312"/>
        <v>1</v>
      </c>
      <c r="N414" s="110">
        <f t="shared" si="307"/>
        <v>1.2639090128514927</v>
      </c>
      <c r="O414" s="103">
        <f t="shared" si="311"/>
        <v>1.26593552</v>
      </c>
      <c r="P414" s="103">
        <f t="shared" si="319"/>
        <v>887.97185558000001</v>
      </c>
      <c r="Q414" s="11">
        <f t="shared" si="332"/>
        <v>0</v>
      </c>
      <c r="R414" s="30">
        <f t="shared" si="313"/>
        <v>0</v>
      </c>
      <c r="S414" s="103">
        <f t="shared" si="314"/>
        <v>0</v>
      </c>
      <c r="T414" s="113">
        <f t="shared" si="327"/>
        <v>0.1</v>
      </c>
      <c r="U414" s="111">
        <f t="shared" si="308"/>
        <v>5</v>
      </c>
      <c r="V414" s="111">
        <v>252</v>
      </c>
      <c r="W414" s="110">
        <f t="shared" si="320"/>
        <v>1.001892864</v>
      </c>
      <c r="X414" s="103">
        <f t="shared" si="321"/>
        <v>1.68080995</v>
      </c>
      <c r="Y414" s="103">
        <f t="shared" si="322"/>
        <v>0</v>
      </c>
      <c r="Z414" s="114" t="str">
        <f t="shared" si="330"/>
        <v>A+J=</v>
      </c>
      <c r="AA414" s="108">
        <f t="shared" si="331"/>
        <v>44550</v>
      </c>
      <c r="AB414" s="4"/>
      <c r="AD414" s="190">
        <f>[2]Plan1!$A473</f>
        <v>50771</v>
      </c>
      <c r="AE414" s="129" t="str">
        <f>[2]Plan1!$C473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2">
        <f t="shared" si="323"/>
        <v>44529</v>
      </c>
      <c r="B415" s="103">
        <f t="shared" si="316"/>
        <v>889.65266553000004</v>
      </c>
      <c r="C415" s="103">
        <f t="shared" si="328"/>
        <v>701.43529551999995</v>
      </c>
      <c r="D415" s="104">
        <f t="shared" si="324"/>
        <v>1084.3119999999999</v>
      </c>
      <c r="E415" s="105">
        <f t="shared" si="309"/>
        <v>1091.2829999999999</v>
      </c>
      <c r="F415" s="106">
        <f t="shared" si="310"/>
        <v>44491</v>
      </c>
      <c r="G415" s="107">
        <f t="shared" si="317"/>
        <v>6.4289614059422906E-3</v>
      </c>
      <c r="H415" s="108">
        <f t="shared" si="329"/>
        <v>44550</v>
      </c>
      <c r="I415" s="108">
        <f t="shared" si="318"/>
        <v>44550</v>
      </c>
      <c r="J415" s="109">
        <f t="shared" si="325"/>
        <v>20</v>
      </c>
      <c r="K415" s="109">
        <f t="shared" si="315"/>
        <v>5</v>
      </c>
      <c r="L415" s="8">
        <f t="shared" si="326"/>
        <v>1.00160337</v>
      </c>
      <c r="M415" s="110">
        <f t="shared" si="312"/>
        <v>1</v>
      </c>
      <c r="N415" s="110">
        <f t="shared" ref="N415:N478" si="333">IF(I415&gt;I414,N414*M415,N414)</f>
        <v>1.2639090128514927</v>
      </c>
      <c r="O415" s="103">
        <f t="shared" si="311"/>
        <v>1.26593552</v>
      </c>
      <c r="P415" s="103">
        <f t="shared" si="319"/>
        <v>887.97185558000001</v>
      </c>
      <c r="Q415" s="11">
        <f t="shared" si="332"/>
        <v>0</v>
      </c>
      <c r="R415" s="30">
        <f t="shared" si="313"/>
        <v>0</v>
      </c>
      <c r="S415" s="103">
        <f t="shared" si="314"/>
        <v>0</v>
      </c>
      <c r="T415" s="113">
        <f t="shared" si="327"/>
        <v>0.1</v>
      </c>
      <c r="U415" s="111">
        <f t="shared" si="308"/>
        <v>5</v>
      </c>
      <c r="V415" s="111">
        <v>252</v>
      </c>
      <c r="W415" s="110">
        <f t="shared" si="320"/>
        <v>1.001892864</v>
      </c>
      <c r="X415" s="103">
        <f t="shared" si="321"/>
        <v>1.68080995</v>
      </c>
      <c r="Y415" s="103">
        <f t="shared" si="322"/>
        <v>0</v>
      </c>
      <c r="Z415" s="114" t="str">
        <f t="shared" si="330"/>
        <v>A+J=</v>
      </c>
      <c r="AA415" s="108">
        <f t="shared" si="331"/>
        <v>44550</v>
      </c>
      <c r="AB415" s="4"/>
      <c r="AD415" s="190">
        <f>[2]Plan1!$A474</f>
        <v>50822</v>
      </c>
      <c r="AE415" s="129" t="str">
        <f>[2]Plan1!$C474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2">
        <f t="shared" si="323"/>
        <v>44530</v>
      </c>
      <c r="B416" s="103">
        <f t="shared" si="316"/>
        <v>890.27442833000009</v>
      </c>
      <c r="C416" s="103">
        <f t="shared" si="328"/>
        <v>701.43529551999995</v>
      </c>
      <c r="D416" s="104">
        <f t="shared" si="324"/>
        <v>1084.3119999999999</v>
      </c>
      <c r="E416" s="105">
        <f t="shared" si="309"/>
        <v>1091.2829999999999</v>
      </c>
      <c r="F416" s="106">
        <f t="shared" si="310"/>
        <v>44491</v>
      </c>
      <c r="G416" s="107">
        <f t="shared" si="317"/>
        <v>6.4289614059422906E-3</v>
      </c>
      <c r="H416" s="108">
        <f t="shared" si="329"/>
        <v>44550</v>
      </c>
      <c r="I416" s="108">
        <f t="shared" si="318"/>
        <v>44550</v>
      </c>
      <c r="J416" s="109">
        <f t="shared" si="325"/>
        <v>20</v>
      </c>
      <c r="K416" s="109">
        <f t="shared" si="315"/>
        <v>6</v>
      </c>
      <c r="L416" s="8">
        <f t="shared" si="326"/>
        <v>1.0019243600000001</v>
      </c>
      <c r="M416" s="110">
        <f t="shared" si="312"/>
        <v>1</v>
      </c>
      <c r="N416" s="110">
        <f t="shared" si="333"/>
        <v>1.2639090128514927</v>
      </c>
      <c r="O416" s="103">
        <f t="shared" si="311"/>
        <v>1.2663412199999999</v>
      </c>
      <c r="P416" s="103">
        <f t="shared" si="319"/>
        <v>888.25642787000004</v>
      </c>
      <c r="Q416" s="11">
        <f t="shared" si="332"/>
        <v>0</v>
      </c>
      <c r="R416" s="30">
        <f t="shared" si="313"/>
        <v>0</v>
      </c>
      <c r="S416" s="103">
        <f t="shared" si="314"/>
        <v>0</v>
      </c>
      <c r="T416" s="113">
        <f t="shared" si="327"/>
        <v>0.1</v>
      </c>
      <c r="U416" s="111">
        <f t="shared" si="308"/>
        <v>6</v>
      </c>
      <c r="V416" s="111">
        <v>252</v>
      </c>
      <c r="W416" s="110">
        <f t="shared" si="320"/>
        <v>1.0022718669999999</v>
      </c>
      <c r="X416" s="103">
        <f t="shared" si="321"/>
        <v>2.0180004600000001</v>
      </c>
      <c r="Y416" s="103">
        <f t="shared" si="322"/>
        <v>0</v>
      </c>
      <c r="Z416" s="114" t="str">
        <f t="shared" si="330"/>
        <v>A+J=</v>
      </c>
      <c r="AA416" s="108">
        <f t="shared" si="331"/>
        <v>44550</v>
      </c>
      <c r="AB416" s="4"/>
      <c r="AD416" s="190">
        <f>[2]Plan1!$A475</f>
        <v>50823</v>
      </c>
      <c r="AE416" s="129" t="str">
        <f>[2]Plan1!$C475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2">
        <f t="shared" si="323"/>
        <v>44531</v>
      </c>
      <c r="B417" s="103">
        <f t="shared" si="316"/>
        <v>890.89662534000001</v>
      </c>
      <c r="C417" s="103">
        <f t="shared" si="328"/>
        <v>701.43529551999995</v>
      </c>
      <c r="D417" s="104">
        <f t="shared" si="324"/>
        <v>1084.3119999999999</v>
      </c>
      <c r="E417" s="105">
        <f t="shared" si="309"/>
        <v>1091.2829999999999</v>
      </c>
      <c r="F417" s="106">
        <f t="shared" si="310"/>
        <v>44491</v>
      </c>
      <c r="G417" s="107">
        <f t="shared" si="317"/>
        <v>6.4289614059422906E-3</v>
      </c>
      <c r="H417" s="108">
        <f t="shared" si="329"/>
        <v>44550</v>
      </c>
      <c r="I417" s="108">
        <f t="shared" si="318"/>
        <v>44550</v>
      </c>
      <c r="J417" s="109">
        <f t="shared" si="325"/>
        <v>20</v>
      </c>
      <c r="K417" s="109">
        <f t="shared" si="315"/>
        <v>7</v>
      </c>
      <c r="L417" s="8">
        <f t="shared" si="326"/>
        <v>1.00224545</v>
      </c>
      <c r="M417" s="110">
        <f t="shared" si="312"/>
        <v>1</v>
      </c>
      <c r="N417" s="110">
        <f t="shared" si="333"/>
        <v>1.2639090128514927</v>
      </c>
      <c r="O417" s="103">
        <f t="shared" si="311"/>
        <v>1.26674705</v>
      </c>
      <c r="P417" s="103">
        <f t="shared" si="319"/>
        <v>888.54109136</v>
      </c>
      <c r="Q417" s="11">
        <f t="shared" si="332"/>
        <v>0</v>
      </c>
      <c r="R417" s="30">
        <f t="shared" si="313"/>
        <v>0</v>
      </c>
      <c r="S417" s="103">
        <f t="shared" si="314"/>
        <v>0</v>
      </c>
      <c r="T417" s="113">
        <f t="shared" si="327"/>
        <v>0.1</v>
      </c>
      <c r="U417" s="111">
        <f t="shared" si="308"/>
        <v>7</v>
      </c>
      <c r="V417" s="111">
        <v>252</v>
      </c>
      <c r="W417" s="110">
        <f t="shared" si="320"/>
        <v>1.0026510129999999</v>
      </c>
      <c r="X417" s="103">
        <f t="shared" si="321"/>
        <v>2.3555339800000001</v>
      </c>
      <c r="Y417" s="103">
        <f t="shared" si="322"/>
        <v>0</v>
      </c>
      <c r="Z417" s="114" t="str">
        <f t="shared" si="330"/>
        <v>A+J=</v>
      </c>
      <c r="AA417" s="108">
        <f t="shared" si="331"/>
        <v>44550</v>
      </c>
      <c r="AB417" s="4"/>
      <c r="AD417" s="190">
        <f>[2]Plan1!$A476</f>
        <v>50868</v>
      </c>
      <c r="AE417" s="129" t="str">
        <f>[2]Plan1!$C476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23"/>
        <v>44532</v>
      </c>
      <c r="B418" s="103">
        <f t="shared" si="316"/>
        <v>891.51925675999996</v>
      </c>
      <c r="C418" s="103">
        <f t="shared" si="328"/>
        <v>701.43529551999995</v>
      </c>
      <c r="D418" s="104">
        <f t="shared" si="324"/>
        <v>1084.3119999999999</v>
      </c>
      <c r="E418" s="105">
        <f t="shared" si="309"/>
        <v>1091.2829999999999</v>
      </c>
      <c r="F418" s="106">
        <f t="shared" si="310"/>
        <v>44491</v>
      </c>
      <c r="G418" s="107">
        <f t="shared" si="317"/>
        <v>6.4289614059422906E-3</v>
      </c>
      <c r="H418" s="108">
        <f t="shared" si="329"/>
        <v>44550</v>
      </c>
      <c r="I418" s="108">
        <f t="shared" si="318"/>
        <v>44550</v>
      </c>
      <c r="J418" s="109">
        <f t="shared" si="325"/>
        <v>20</v>
      </c>
      <c r="K418" s="109">
        <f t="shared" si="315"/>
        <v>8</v>
      </c>
      <c r="L418" s="8">
        <f t="shared" si="326"/>
        <v>1.00256664</v>
      </c>
      <c r="M418" s="110">
        <f t="shared" si="312"/>
        <v>1</v>
      </c>
      <c r="N418" s="110">
        <f t="shared" si="333"/>
        <v>1.2639090128514927</v>
      </c>
      <c r="O418" s="103">
        <f t="shared" si="311"/>
        <v>1.2671530099999999</v>
      </c>
      <c r="P418" s="103">
        <f t="shared" si="319"/>
        <v>888.82584602999998</v>
      </c>
      <c r="Q418" s="11">
        <f t="shared" si="332"/>
        <v>0</v>
      </c>
      <c r="R418" s="30">
        <f t="shared" si="313"/>
        <v>0</v>
      </c>
      <c r="S418" s="103">
        <f t="shared" si="314"/>
        <v>0</v>
      </c>
      <c r="T418" s="113">
        <f t="shared" si="327"/>
        <v>0.1</v>
      </c>
      <c r="U418" s="111">
        <f t="shared" si="308"/>
        <v>8</v>
      </c>
      <c r="V418" s="111">
        <v>252</v>
      </c>
      <c r="W418" s="110">
        <f t="shared" si="320"/>
        <v>1.003030302</v>
      </c>
      <c r="X418" s="103">
        <f t="shared" si="321"/>
        <v>2.6934107300000001</v>
      </c>
      <c r="Y418" s="103">
        <f t="shared" si="322"/>
        <v>0</v>
      </c>
      <c r="Z418" s="114" t="str">
        <f t="shared" si="330"/>
        <v>A+J=</v>
      </c>
      <c r="AA418" s="108">
        <f t="shared" si="331"/>
        <v>44550</v>
      </c>
      <c r="AB418" s="4"/>
      <c r="AD418" s="190">
        <f>[2]Plan1!$A477</f>
        <v>50881</v>
      </c>
      <c r="AE418" s="129" t="str">
        <f>[2]Plan1!$C477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23"/>
        <v>44533</v>
      </c>
      <c r="B419" s="103">
        <f t="shared" si="316"/>
        <v>892.14231670000004</v>
      </c>
      <c r="C419" s="103">
        <f t="shared" si="328"/>
        <v>701.43529551999995</v>
      </c>
      <c r="D419" s="104">
        <f t="shared" si="324"/>
        <v>1084.3119999999999</v>
      </c>
      <c r="E419" s="105">
        <f t="shared" si="309"/>
        <v>1091.2829999999999</v>
      </c>
      <c r="F419" s="106">
        <f t="shared" si="310"/>
        <v>44491</v>
      </c>
      <c r="G419" s="107">
        <f t="shared" si="317"/>
        <v>6.4289614059422906E-3</v>
      </c>
      <c r="H419" s="108">
        <f t="shared" si="329"/>
        <v>44550</v>
      </c>
      <c r="I419" s="108">
        <f t="shared" si="318"/>
        <v>44550</v>
      </c>
      <c r="J419" s="109">
        <f t="shared" si="325"/>
        <v>20</v>
      </c>
      <c r="K419" s="109">
        <f t="shared" si="315"/>
        <v>9</v>
      </c>
      <c r="L419" s="8">
        <f t="shared" si="326"/>
        <v>1.00288793</v>
      </c>
      <c r="M419" s="110">
        <f t="shared" si="312"/>
        <v>1</v>
      </c>
      <c r="N419" s="110">
        <f t="shared" si="333"/>
        <v>1.2639090128514927</v>
      </c>
      <c r="O419" s="103">
        <f t="shared" si="311"/>
        <v>1.26755909</v>
      </c>
      <c r="P419" s="103">
        <f t="shared" si="319"/>
        <v>889.11068488000001</v>
      </c>
      <c r="Q419" s="11">
        <f t="shared" si="332"/>
        <v>0</v>
      </c>
      <c r="R419" s="30">
        <f t="shared" si="313"/>
        <v>0</v>
      </c>
      <c r="S419" s="103">
        <f t="shared" si="314"/>
        <v>0</v>
      </c>
      <c r="T419" s="113">
        <f t="shared" si="327"/>
        <v>0.1</v>
      </c>
      <c r="U419" s="111">
        <f t="shared" si="308"/>
        <v>9</v>
      </c>
      <c r="V419" s="111">
        <v>252</v>
      </c>
      <c r="W419" s="110">
        <f t="shared" si="320"/>
        <v>1.003409735</v>
      </c>
      <c r="X419" s="103">
        <f t="shared" si="321"/>
        <v>3.0316318199999999</v>
      </c>
      <c r="Y419" s="103">
        <f t="shared" si="322"/>
        <v>0</v>
      </c>
      <c r="Z419" s="114" t="str">
        <f t="shared" si="330"/>
        <v>A+J=</v>
      </c>
      <c r="AA419" s="108">
        <f t="shared" si="331"/>
        <v>44550</v>
      </c>
      <c r="AB419" s="4"/>
      <c r="AD419" s="190">
        <f>[2]Plan1!$A478</f>
        <v>50891</v>
      </c>
      <c r="AE419" s="129" t="str">
        <f>[2]Plan1!$C478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23"/>
        <v>44534</v>
      </c>
      <c r="B420" s="103">
        <f t="shared" si="316"/>
        <v>892.76581853000005</v>
      </c>
      <c r="C420" s="103">
        <f t="shared" si="328"/>
        <v>701.43529551999995</v>
      </c>
      <c r="D420" s="104">
        <f t="shared" si="324"/>
        <v>1084.3119999999999</v>
      </c>
      <c r="E420" s="105">
        <f t="shared" si="309"/>
        <v>1091.2829999999999</v>
      </c>
      <c r="F420" s="106">
        <f t="shared" si="310"/>
        <v>44491</v>
      </c>
      <c r="G420" s="107">
        <f t="shared" si="317"/>
        <v>6.4289614059422906E-3</v>
      </c>
      <c r="H420" s="108">
        <f t="shared" si="329"/>
        <v>44550</v>
      </c>
      <c r="I420" s="108">
        <f t="shared" si="318"/>
        <v>44550</v>
      </c>
      <c r="J420" s="109">
        <f t="shared" si="325"/>
        <v>20</v>
      </c>
      <c r="K420" s="109">
        <f t="shared" si="315"/>
        <v>10</v>
      </c>
      <c r="L420" s="8">
        <f t="shared" si="326"/>
        <v>1.00320933</v>
      </c>
      <c r="M420" s="110">
        <f t="shared" si="312"/>
        <v>1</v>
      </c>
      <c r="N420" s="110">
        <f t="shared" si="333"/>
        <v>1.2639090128514927</v>
      </c>
      <c r="O420" s="103">
        <f t="shared" si="311"/>
        <v>1.2679653099999999</v>
      </c>
      <c r="P420" s="103">
        <f t="shared" si="319"/>
        <v>889.39562192000005</v>
      </c>
      <c r="Q420" s="11">
        <f t="shared" si="332"/>
        <v>0</v>
      </c>
      <c r="R420" s="30">
        <f t="shared" si="313"/>
        <v>0</v>
      </c>
      <c r="S420" s="103">
        <f t="shared" si="314"/>
        <v>0</v>
      </c>
      <c r="T420" s="113">
        <f t="shared" si="327"/>
        <v>0.1</v>
      </c>
      <c r="U420" s="111">
        <f t="shared" si="308"/>
        <v>10</v>
      </c>
      <c r="V420" s="111">
        <v>252</v>
      </c>
      <c r="W420" s="110">
        <f t="shared" si="320"/>
        <v>1.003789311</v>
      </c>
      <c r="X420" s="103">
        <f t="shared" si="321"/>
        <v>3.3701966099999998</v>
      </c>
      <c r="Y420" s="103">
        <f t="shared" si="322"/>
        <v>0</v>
      </c>
      <c r="Z420" s="114" t="str">
        <f t="shared" si="330"/>
        <v>A+J=</v>
      </c>
      <c r="AA420" s="108">
        <f t="shared" si="331"/>
        <v>44550</v>
      </c>
      <c r="AB420" s="4"/>
      <c r="AD420" s="190">
        <f>[2]Plan1!$A479</f>
        <v>50930</v>
      </c>
      <c r="AE420" s="129" t="str">
        <f>[2]Plan1!$C479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23"/>
        <v>44535</v>
      </c>
      <c r="B421" s="103">
        <f t="shared" si="316"/>
        <v>892.76581853000005</v>
      </c>
      <c r="C421" s="103">
        <f t="shared" si="328"/>
        <v>701.43529551999995</v>
      </c>
      <c r="D421" s="104">
        <f t="shared" si="324"/>
        <v>1084.3119999999999</v>
      </c>
      <c r="E421" s="105">
        <f t="shared" si="309"/>
        <v>1091.2829999999999</v>
      </c>
      <c r="F421" s="106">
        <f t="shared" si="310"/>
        <v>44491</v>
      </c>
      <c r="G421" s="107">
        <f t="shared" si="317"/>
        <v>6.4289614059422906E-3</v>
      </c>
      <c r="H421" s="108">
        <f t="shared" si="329"/>
        <v>44550</v>
      </c>
      <c r="I421" s="108">
        <f t="shared" si="318"/>
        <v>44550</v>
      </c>
      <c r="J421" s="109">
        <f t="shared" si="325"/>
        <v>20</v>
      </c>
      <c r="K421" s="109">
        <f t="shared" si="315"/>
        <v>10</v>
      </c>
      <c r="L421" s="8">
        <f t="shared" si="326"/>
        <v>1.00320933</v>
      </c>
      <c r="M421" s="110">
        <f t="shared" si="312"/>
        <v>1</v>
      </c>
      <c r="N421" s="110">
        <f t="shared" si="333"/>
        <v>1.2639090128514927</v>
      </c>
      <c r="O421" s="103">
        <f t="shared" si="311"/>
        <v>1.2679653099999999</v>
      </c>
      <c r="P421" s="103">
        <f t="shared" si="319"/>
        <v>889.39562192000005</v>
      </c>
      <c r="Q421" s="11">
        <f t="shared" si="332"/>
        <v>0</v>
      </c>
      <c r="R421" s="30">
        <f t="shared" si="313"/>
        <v>0</v>
      </c>
      <c r="S421" s="103">
        <f t="shared" si="314"/>
        <v>0</v>
      </c>
      <c r="T421" s="113">
        <f t="shared" si="327"/>
        <v>0.1</v>
      </c>
      <c r="U421" s="111">
        <f t="shared" ref="U421:U484" si="334">IF(Q420&gt;0,1,IF(K421=K420,U420,U420+1))</f>
        <v>10</v>
      </c>
      <c r="V421" s="111">
        <v>252</v>
      </c>
      <c r="W421" s="110">
        <f t="shared" si="320"/>
        <v>1.003789311</v>
      </c>
      <c r="X421" s="103">
        <f t="shared" si="321"/>
        <v>3.3701966099999998</v>
      </c>
      <c r="Y421" s="103">
        <f t="shared" si="322"/>
        <v>0</v>
      </c>
      <c r="Z421" s="114" t="str">
        <f t="shared" si="330"/>
        <v>A+J=</v>
      </c>
      <c r="AA421" s="108">
        <f t="shared" si="331"/>
        <v>44550</v>
      </c>
      <c r="AB421" s="4"/>
      <c r="AD421" s="190">
        <f>[2]Plan1!$A480</f>
        <v>51020</v>
      </c>
      <c r="AE421" s="129" t="str">
        <f>[2]Plan1!$C480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23"/>
        <v>44536</v>
      </c>
      <c r="B422" s="103">
        <f t="shared" si="316"/>
        <v>892.76581853000005</v>
      </c>
      <c r="C422" s="103">
        <f t="shared" si="328"/>
        <v>701.43529551999995</v>
      </c>
      <c r="D422" s="104">
        <f t="shared" si="324"/>
        <v>1084.3119999999999</v>
      </c>
      <c r="E422" s="105">
        <f t="shared" si="309"/>
        <v>1091.2829999999999</v>
      </c>
      <c r="F422" s="106">
        <f t="shared" si="310"/>
        <v>44491</v>
      </c>
      <c r="G422" s="107">
        <f t="shared" si="317"/>
        <v>6.4289614059422906E-3</v>
      </c>
      <c r="H422" s="108">
        <f t="shared" si="329"/>
        <v>44550</v>
      </c>
      <c r="I422" s="108">
        <f t="shared" si="318"/>
        <v>44550</v>
      </c>
      <c r="J422" s="109">
        <f t="shared" si="325"/>
        <v>20</v>
      </c>
      <c r="K422" s="109">
        <f t="shared" si="315"/>
        <v>10</v>
      </c>
      <c r="L422" s="8">
        <f t="shared" si="326"/>
        <v>1.00320933</v>
      </c>
      <c r="M422" s="110">
        <f t="shared" si="312"/>
        <v>1</v>
      </c>
      <c r="N422" s="110">
        <f t="shared" si="333"/>
        <v>1.2639090128514927</v>
      </c>
      <c r="O422" s="103">
        <f t="shared" si="311"/>
        <v>1.2679653099999999</v>
      </c>
      <c r="P422" s="103">
        <f t="shared" si="319"/>
        <v>889.39562192000005</v>
      </c>
      <c r="Q422" s="11">
        <f t="shared" si="332"/>
        <v>0</v>
      </c>
      <c r="R422" s="30">
        <f t="shared" si="313"/>
        <v>0</v>
      </c>
      <c r="S422" s="103">
        <f t="shared" si="314"/>
        <v>0</v>
      </c>
      <c r="T422" s="113">
        <f t="shared" si="327"/>
        <v>0.1</v>
      </c>
      <c r="U422" s="111">
        <f t="shared" si="334"/>
        <v>10</v>
      </c>
      <c r="V422" s="111">
        <v>252</v>
      </c>
      <c r="W422" s="110">
        <f t="shared" si="320"/>
        <v>1.003789311</v>
      </c>
      <c r="X422" s="103">
        <f t="shared" si="321"/>
        <v>3.3701966099999998</v>
      </c>
      <c r="Y422" s="103">
        <f t="shared" si="322"/>
        <v>0</v>
      </c>
      <c r="Z422" s="114" t="str">
        <f t="shared" si="330"/>
        <v>A+J=</v>
      </c>
      <c r="AA422" s="108">
        <f t="shared" si="331"/>
        <v>44550</v>
      </c>
      <c r="AB422" s="4"/>
      <c r="AD422" s="190">
        <f>[2]Plan1!$A481</f>
        <v>51055</v>
      </c>
      <c r="AE422" s="129" t="str">
        <f>[2]Plan1!$C481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23"/>
        <v>44537</v>
      </c>
      <c r="B423" s="103">
        <f t="shared" si="316"/>
        <v>893.38974228000006</v>
      </c>
      <c r="C423" s="103">
        <f t="shared" si="328"/>
        <v>701.43529551999995</v>
      </c>
      <c r="D423" s="104">
        <f t="shared" si="324"/>
        <v>1084.3119999999999</v>
      </c>
      <c r="E423" s="105">
        <f t="shared" si="309"/>
        <v>1091.2829999999999</v>
      </c>
      <c r="F423" s="106">
        <f t="shared" si="310"/>
        <v>44491</v>
      </c>
      <c r="G423" s="107">
        <f t="shared" si="317"/>
        <v>6.4289614059422906E-3</v>
      </c>
      <c r="H423" s="108">
        <f t="shared" si="329"/>
        <v>44550</v>
      </c>
      <c r="I423" s="108">
        <f t="shared" si="318"/>
        <v>44550</v>
      </c>
      <c r="J423" s="109">
        <f t="shared" si="325"/>
        <v>20</v>
      </c>
      <c r="K423" s="109">
        <f t="shared" si="315"/>
        <v>11</v>
      </c>
      <c r="L423" s="8">
        <f t="shared" si="326"/>
        <v>1.0035308199999999</v>
      </c>
      <c r="M423" s="110">
        <f t="shared" si="312"/>
        <v>1</v>
      </c>
      <c r="N423" s="110">
        <f t="shared" si="333"/>
        <v>1.2639090128514927</v>
      </c>
      <c r="O423" s="103">
        <f t="shared" si="311"/>
        <v>1.26837164</v>
      </c>
      <c r="P423" s="103">
        <f t="shared" si="319"/>
        <v>889.68063613000004</v>
      </c>
      <c r="Q423" s="11">
        <f t="shared" si="332"/>
        <v>0</v>
      </c>
      <c r="R423" s="30">
        <f t="shared" si="313"/>
        <v>0</v>
      </c>
      <c r="S423" s="103">
        <f t="shared" si="314"/>
        <v>0</v>
      </c>
      <c r="T423" s="113">
        <f t="shared" si="327"/>
        <v>0.1</v>
      </c>
      <c r="U423" s="111">
        <f t="shared" si="334"/>
        <v>11</v>
      </c>
      <c r="V423" s="111">
        <v>252</v>
      </c>
      <c r="W423" s="110">
        <f t="shared" si="320"/>
        <v>1.004169031</v>
      </c>
      <c r="X423" s="103">
        <f t="shared" si="321"/>
        <v>3.7091061500000002</v>
      </c>
      <c r="Y423" s="103">
        <f t="shared" si="322"/>
        <v>0</v>
      </c>
      <c r="Z423" s="114" t="str">
        <f t="shared" si="330"/>
        <v>A+J=</v>
      </c>
      <c r="AA423" s="108">
        <f t="shared" si="331"/>
        <v>44550</v>
      </c>
      <c r="AB423" s="4"/>
      <c r="AD423" s="190">
        <f>[2]Plan1!$A482</f>
        <v>51076</v>
      </c>
      <c r="AE423" s="129" t="str">
        <f>[2]Plan1!$C482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23"/>
        <v>44538</v>
      </c>
      <c r="B424" s="103">
        <f t="shared" si="316"/>
        <v>894.01412335999999</v>
      </c>
      <c r="C424" s="103">
        <f t="shared" si="328"/>
        <v>701.43529551999995</v>
      </c>
      <c r="D424" s="104">
        <f t="shared" si="324"/>
        <v>1084.3119999999999</v>
      </c>
      <c r="E424" s="105">
        <f t="shared" ref="E424:E487" si="335">IF($K424=1,VLOOKUP($A423,$AO$10:$AS$165,4),E423)</f>
        <v>1091.2829999999999</v>
      </c>
      <c r="F424" s="106">
        <f t="shared" ref="F424:F487" si="336">IF($K424=1,VLOOKUP($A423,$AO$10:$AS$165,5),F423)</f>
        <v>44491</v>
      </c>
      <c r="G424" s="107">
        <f t="shared" si="317"/>
        <v>6.4289614059422906E-3</v>
      </c>
      <c r="H424" s="108">
        <f t="shared" si="329"/>
        <v>44550</v>
      </c>
      <c r="I424" s="108">
        <f t="shared" si="318"/>
        <v>44550</v>
      </c>
      <c r="J424" s="109">
        <f t="shared" si="325"/>
        <v>20</v>
      </c>
      <c r="K424" s="109">
        <f t="shared" si="315"/>
        <v>12</v>
      </c>
      <c r="L424" s="8">
        <f t="shared" si="326"/>
        <v>1.00385243</v>
      </c>
      <c r="M424" s="110">
        <f t="shared" si="312"/>
        <v>1</v>
      </c>
      <c r="N424" s="110">
        <f t="shared" si="333"/>
        <v>1.2639090128514927</v>
      </c>
      <c r="O424" s="103">
        <f t="shared" si="311"/>
        <v>1.2687781300000001</v>
      </c>
      <c r="P424" s="103">
        <f t="shared" si="319"/>
        <v>889.96576256000003</v>
      </c>
      <c r="Q424" s="11">
        <f t="shared" si="332"/>
        <v>0</v>
      </c>
      <c r="R424" s="30">
        <f t="shared" si="313"/>
        <v>0</v>
      </c>
      <c r="S424" s="103">
        <f t="shared" si="314"/>
        <v>0</v>
      </c>
      <c r="T424" s="113">
        <f t="shared" si="327"/>
        <v>0.1</v>
      </c>
      <c r="U424" s="111">
        <f t="shared" si="334"/>
        <v>12</v>
      </c>
      <c r="V424" s="111">
        <v>252</v>
      </c>
      <c r="W424" s="110">
        <f t="shared" si="320"/>
        <v>1.0045488950000001</v>
      </c>
      <c r="X424" s="103">
        <f t="shared" si="321"/>
        <v>4.0483608000000002</v>
      </c>
      <c r="Y424" s="103">
        <f t="shared" si="322"/>
        <v>0</v>
      </c>
      <c r="Z424" s="114" t="str">
        <f t="shared" si="330"/>
        <v>A+J=</v>
      </c>
      <c r="AA424" s="108">
        <f t="shared" si="331"/>
        <v>44550</v>
      </c>
      <c r="AB424" s="4"/>
      <c r="AD424" s="190">
        <f>[2]Plan1!$A483</f>
        <v>51089</v>
      </c>
      <c r="AE424" s="129" t="str">
        <f>[2]Plan1!$C483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23"/>
        <v>44539</v>
      </c>
      <c r="B425" s="103">
        <f t="shared" si="316"/>
        <v>894.6389259099999</v>
      </c>
      <c r="C425" s="103">
        <f t="shared" si="328"/>
        <v>701.43529551999995</v>
      </c>
      <c r="D425" s="104">
        <f t="shared" si="324"/>
        <v>1084.3119999999999</v>
      </c>
      <c r="E425" s="105">
        <f t="shared" si="335"/>
        <v>1091.2829999999999</v>
      </c>
      <c r="F425" s="106">
        <f t="shared" si="336"/>
        <v>44491</v>
      </c>
      <c r="G425" s="107">
        <f t="shared" si="317"/>
        <v>6.4289614059422906E-3</v>
      </c>
      <c r="H425" s="108">
        <f t="shared" si="329"/>
        <v>44550</v>
      </c>
      <c r="I425" s="108">
        <f t="shared" si="318"/>
        <v>44550</v>
      </c>
      <c r="J425" s="109">
        <f t="shared" si="325"/>
        <v>20</v>
      </c>
      <c r="K425" s="109">
        <f t="shared" si="315"/>
        <v>13</v>
      </c>
      <c r="L425" s="8">
        <f t="shared" si="326"/>
        <v>1.00417413</v>
      </c>
      <c r="M425" s="110">
        <f t="shared" si="312"/>
        <v>1</v>
      </c>
      <c r="N425" s="110">
        <f t="shared" si="333"/>
        <v>1.2639090128514927</v>
      </c>
      <c r="O425" s="103">
        <f t="shared" ref="O425:O488" si="337">TRUNC(TRUNC((L425*N425),15),8)</f>
        <v>1.2691847300000001</v>
      </c>
      <c r="P425" s="103">
        <f t="shared" si="319"/>
        <v>890.25096614999995</v>
      </c>
      <c r="Q425" s="11">
        <f t="shared" si="332"/>
        <v>0</v>
      </c>
      <c r="R425" s="30">
        <f t="shared" si="313"/>
        <v>0</v>
      </c>
      <c r="S425" s="103">
        <f t="shared" si="314"/>
        <v>0</v>
      </c>
      <c r="T425" s="113">
        <f t="shared" si="327"/>
        <v>0.1</v>
      </c>
      <c r="U425" s="111">
        <f t="shared" si="334"/>
        <v>13</v>
      </c>
      <c r="V425" s="111">
        <v>252</v>
      </c>
      <c r="W425" s="110">
        <f t="shared" si="320"/>
        <v>1.0049289020000001</v>
      </c>
      <c r="X425" s="103">
        <f t="shared" si="321"/>
        <v>4.3879597600000002</v>
      </c>
      <c r="Y425" s="103">
        <f t="shared" si="322"/>
        <v>0</v>
      </c>
      <c r="Z425" s="114" t="str">
        <f t="shared" si="330"/>
        <v>A+J=</v>
      </c>
      <c r="AA425" s="108">
        <f t="shared" si="331"/>
        <v>44550</v>
      </c>
      <c r="AB425" s="4"/>
      <c r="AD425" s="190">
        <f>[2]Plan1!$A484</f>
        <v>51094</v>
      </c>
      <c r="AE425" s="129" t="str">
        <f>[2]Plan1!$C484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23"/>
        <v>44540</v>
      </c>
      <c r="B426" s="103">
        <f t="shared" si="316"/>
        <v>895.26417218000006</v>
      </c>
      <c r="C426" s="103">
        <f t="shared" si="328"/>
        <v>701.43529551999995</v>
      </c>
      <c r="D426" s="104">
        <f t="shared" si="324"/>
        <v>1084.3119999999999</v>
      </c>
      <c r="E426" s="105">
        <f t="shared" si="335"/>
        <v>1091.2829999999999</v>
      </c>
      <c r="F426" s="106">
        <f t="shared" si="336"/>
        <v>44491</v>
      </c>
      <c r="G426" s="107">
        <f t="shared" si="317"/>
        <v>6.4289614059422906E-3</v>
      </c>
      <c r="H426" s="108">
        <f t="shared" si="329"/>
        <v>44550</v>
      </c>
      <c r="I426" s="108">
        <f t="shared" si="318"/>
        <v>44550</v>
      </c>
      <c r="J426" s="109">
        <f t="shared" si="325"/>
        <v>20</v>
      </c>
      <c r="K426" s="109">
        <f t="shared" si="315"/>
        <v>14</v>
      </c>
      <c r="L426" s="8">
        <f t="shared" si="326"/>
        <v>1.00449594</v>
      </c>
      <c r="M426" s="110">
        <f t="shared" ref="M426:M489" si="338">IF(I426&gt;I425,L425,M425)</f>
        <v>1</v>
      </c>
      <c r="N426" s="110">
        <f t="shared" si="333"/>
        <v>1.2639090128514927</v>
      </c>
      <c r="O426" s="103">
        <f t="shared" si="337"/>
        <v>1.2695914699999999</v>
      </c>
      <c r="P426" s="103">
        <f t="shared" si="319"/>
        <v>890.53626794000002</v>
      </c>
      <c r="Q426" s="11">
        <f t="shared" si="332"/>
        <v>0</v>
      </c>
      <c r="R426" s="30">
        <f t="shared" si="313"/>
        <v>0</v>
      </c>
      <c r="S426" s="103">
        <f t="shared" si="314"/>
        <v>0</v>
      </c>
      <c r="T426" s="113">
        <f t="shared" si="327"/>
        <v>0.1</v>
      </c>
      <c r="U426" s="111">
        <f t="shared" si="334"/>
        <v>14</v>
      </c>
      <c r="V426" s="111">
        <v>252</v>
      </c>
      <c r="W426" s="110">
        <f t="shared" si="320"/>
        <v>1.005309053</v>
      </c>
      <c r="X426" s="103">
        <f t="shared" si="321"/>
        <v>4.72790424</v>
      </c>
      <c r="Y426" s="103">
        <f t="shared" si="322"/>
        <v>0</v>
      </c>
      <c r="Z426" s="114" t="str">
        <f t="shared" si="330"/>
        <v>A+J=</v>
      </c>
      <c r="AA426" s="108">
        <f t="shared" si="331"/>
        <v>44550</v>
      </c>
      <c r="AB426" s="4"/>
      <c r="AD426" s="190">
        <f>[2]Plan1!$A485</f>
        <v>51129</v>
      </c>
      <c r="AE426" s="129" t="str">
        <f>[2]Plan1!$C485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23"/>
        <v>44541</v>
      </c>
      <c r="B427" s="103">
        <f t="shared" si="316"/>
        <v>895.88984830000004</v>
      </c>
      <c r="C427" s="103">
        <f t="shared" si="328"/>
        <v>701.43529551999995</v>
      </c>
      <c r="D427" s="104">
        <f t="shared" si="324"/>
        <v>1084.3119999999999</v>
      </c>
      <c r="E427" s="105">
        <f t="shared" si="335"/>
        <v>1091.2829999999999</v>
      </c>
      <c r="F427" s="106">
        <f t="shared" si="336"/>
        <v>44491</v>
      </c>
      <c r="G427" s="107">
        <f t="shared" si="317"/>
        <v>6.4289614059422906E-3</v>
      </c>
      <c r="H427" s="108">
        <f t="shared" si="329"/>
        <v>44550</v>
      </c>
      <c r="I427" s="108">
        <f t="shared" si="318"/>
        <v>44550</v>
      </c>
      <c r="J427" s="109">
        <f t="shared" si="325"/>
        <v>20</v>
      </c>
      <c r="K427" s="109">
        <f t="shared" si="315"/>
        <v>15</v>
      </c>
      <c r="L427" s="8">
        <f t="shared" si="326"/>
        <v>1.00481785</v>
      </c>
      <c r="M427" s="110">
        <f t="shared" si="338"/>
        <v>1</v>
      </c>
      <c r="N427" s="110">
        <f t="shared" si="333"/>
        <v>1.2639090128514927</v>
      </c>
      <c r="O427" s="103">
        <f t="shared" si="337"/>
        <v>1.26999833</v>
      </c>
      <c r="P427" s="103">
        <f t="shared" si="319"/>
        <v>890.82165391000001</v>
      </c>
      <c r="Q427" s="11">
        <f t="shared" si="332"/>
        <v>0</v>
      </c>
      <c r="R427" s="30">
        <f t="shared" ref="R427:R490" si="339">IF(Q427&gt;0,VLOOKUP($A427,$AD$10:$AI$165,6),0)</f>
        <v>0</v>
      </c>
      <c r="S427" s="103">
        <f t="shared" ref="S427:S490" si="340">IF(R427&gt;0,TRUNC(R427*P427,8),0)</f>
        <v>0</v>
      </c>
      <c r="T427" s="113">
        <f t="shared" si="327"/>
        <v>0.1</v>
      </c>
      <c r="U427" s="111">
        <f t="shared" si="334"/>
        <v>15</v>
      </c>
      <c r="V427" s="111">
        <v>252</v>
      </c>
      <c r="W427" s="110">
        <f t="shared" si="320"/>
        <v>1.005689348</v>
      </c>
      <c r="X427" s="103">
        <f t="shared" si="321"/>
        <v>5.0681943900000004</v>
      </c>
      <c r="Y427" s="103">
        <f t="shared" si="322"/>
        <v>0</v>
      </c>
      <c r="Z427" s="114" t="str">
        <f t="shared" si="330"/>
        <v>A+J=</v>
      </c>
      <c r="AA427" s="108">
        <f t="shared" si="331"/>
        <v>44550</v>
      </c>
      <c r="AB427" s="4"/>
      <c r="AD427" s="190">
        <f>[2]Plan1!$A486</f>
        <v>51136</v>
      </c>
      <c r="AE427" s="129" t="str">
        <f>[2]Plan1!$C486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23"/>
        <v>44542</v>
      </c>
      <c r="B428" s="103">
        <f t="shared" si="316"/>
        <v>895.88984830000004</v>
      </c>
      <c r="C428" s="103">
        <f t="shared" si="328"/>
        <v>701.43529551999995</v>
      </c>
      <c r="D428" s="104">
        <f t="shared" si="324"/>
        <v>1084.3119999999999</v>
      </c>
      <c r="E428" s="105">
        <f t="shared" si="335"/>
        <v>1091.2829999999999</v>
      </c>
      <c r="F428" s="106">
        <f t="shared" si="336"/>
        <v>44491</v>
      </c>
      <c r="G428" s="107">
        <f t="shared" si="317"/>
        <v>6.4289614059422906E-3</v>
      </c>
      <c r="H428" s="108">
        <f t="shared" si="329"/>
        <v>44550</v>
      </c>
      <c r="I428" s="108">
        <f t="shared" si="318"/>
        <v>44550</v>
      </c>
      <c r="J428" s="109">
        <f t="shared" si="325"/>
        <v>20</v>
      </c>
      <c r="K428" s="109">
        <f t="shared" ref="K428:K491" si="341">(J428-(NETWORKDAYS(A428,I428,AD$171:AD$502)-1))</f>
        <v>15</v>
      </c>
      <c r="L428" s="8">
        <f t="shared" si="326"/>
        <v>1.00481785</v>
      </c>
      <c r="M428" s="110">
        <f t="shared" si="338"/>
        <v>1</v>
      </c>
      <c r="N428" s="110">
        <f t="shared" si="333"/>
        <v>1.2639090128514927</v>
      </c>
      <c r="O428" s="103">
        <f t="shared" si="337"/>
        <v>1.26999833</v>
      </c>
      <c r="P428" s="103">
        <f t="shared" si="319"/>
        <v>890.82165391000001</v>
      </c>
      <c r="Q428" s="11">
        <f t="shared" si="332"/>
        <v>0</v>
      </c>
      <c r="R428" s="30">
        <f t="shared" si="339"/>
        <v>0</v>
      </c>
      <c r="S428" s="103">
        <f t="shared" si="340"/>
        <v>0</v>
      </c>
      <c r="T428" s="113">
        <f t="shared" si="327"/>
        <v>0.1</v>
      </c>
      <c r="U428" s="111">
        <f t="shared" si="334"/>
        <v>15</v>
      </c>
      <c r="V428" s="111">
        <v>252</v>
      </c>
      <c r="W428" s="110">
        <f t="shared" si="320"/>
        <v>1.005689348</v>
      </c>
      <c r="X428" s="103">
        <f t="shared" si="321"/>
        <v>5.0681943900000004</v>
      </c>
      <c r="Y428" s="103">
        <f t="shared" si="322"/>
        <v>0</v>
      </c>
      <c r="Z428" s="114" t="str">
        <f t="shared" si="330"/>
        <v>A+J=</v>
      </c>
      <c r="AA428" s="108">
        <f t="shared" si="331"/>
        <v>44550</v>
      </c>
      <c r="AB428" s="4"/>
      <c r="AD428" s="190">
        <f>[2]Plan1!$A487</f>
        <v>51179</v>
      </c>
      <c r="AE428" s="129" t="str">
        <f>[2]Plan1!$C487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23"/>
        <v>44543</v>
      </c>
      <c r="B429" s="103">
        <f t="shared" si="316"/>
        <v>895.88984830000004</v>
      </c>
      <c r="C429" s="103">
        <f t="shared" si="328"/>
        <v>701.43529551999995</v>
      </c>
      <c r="D429" s="104">
        <f t="shared" si="324"/>
        <v>1084.3119999999999</v>
      </c>
      <c r="E429" s="105">
        <f t="shared" si="335"/>
        <v>1091.2829999999999</v>
      </c>
      <c r="F429" s="106">
        <f t="shared" si="336"/>
        <v>44491</v>
      </c>
      <c r="G429" s="107">
        <f t="shared" si="317"/>
        <v>6.4289614059422906E-3</v>
      </c>
      <c r="H429" s="108">
        <f t="shared" si="329"/>
        <v>44550</v>
      </c>
      <c r="I429" s="108">
        <f t="shared" si="318"/>
        <v>44550</v>
      </c>
      <c r="J429" s="109">
        <f t="shared" si="325"/>
        <v>20</v>
      </c>
      <c r="K429" s="109">
        <f t="shared" si="341"/>
        <v>15</v>
      </c>
      <c r="L429" s="8">
        <f t="shared" si="326"/>
        <v>1.00481785</v>
      </c>
      <c r="M429" s="110">
        <f t="shared" si="338"/>
        <v>1</v>
      </c>
      <c r="N429" s="110">
        <f t="shared" si="333"/>
        <v>1.2639090128514927</v>
      </c>
      <c r="O429" s="103">
        <f t="shared" si="337"/>
        <v>1.26999833</v>
      </c>
      <c r="P429" s="103">
        <f t="shared" si="319"/>
        <v>890.82165391000001</v>
      </c>
      <c r="Q429" s="11">
        <f t="shared" si="332"/>
        <v>0</v>
      </c>
      <c r="R429" s="30">
        <f t="shared" si="339"/>
        <v>0</v>
      </c>
      <c r="S429" s="103">
        <f t="shared" si="340"/>
        <v>0</v>
      </c>
      <c r="T429" s="113">
        <f t="shared" si="327"/>
        <v>0.1</v>
      </c>
      <c r="U429" s="111">
        <f t="shared" si="334"/>
        <v>15</v>
      </c>
      <c r="V429" s="111">
        <v>252</v>
      </c>
      <c r="W429" s="110">
        <f t="shared" si="320"/>
        <v>1.005689348</v>
      </c>
      <c r="X429" s="103">
        <f t="shared" si="321"/>
        <v>5.0681943900000004</v>
      </c>
      <c r="Y429" s="103">
        <f t="shared" si="322"/>
        <v>0</v>
      </c>
      <c r="Z429" s="114" t="str">
        <f t="shared" si="330"/>
        <v>A+J=</v>
      </c>
      <c r="AA429" s="108">
        <f t="shared" si="331"/>
        <v>44550</v>
      </c>
      <c r="AB429" s="4"/>
      <c r="AD429" s="190">
        <f>[2]Plan1!$A488</f>
        <v>51180</v>
      </c>
      <c r="AE429" s="129" t="str">
        <f>[2]Plan1!$C488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23"/>
        <v>44544</v>
      </c>
      <c r="B430" s="103">
        <f t="shared" si="316"/>
        <v>896.51597564999997</v>
      </c>
      <c r="C430" s="103">
        <f t="shared" si="328"/>
        <v>701.43529551999995</v>
      </c>
      <c r="D430" s="104">
        <f t="shared" si="324"/>
        <v>1084.3119999999999</v>
      </c>
      <c r="E430" s="105">
        <f t="shared" si="335"/>
        <v>1091.2829999999999</v>
      </c>
      <c r="F430" s="106">
        <f t="shared" si="336"/>
        <v>44491</v>
      </c>
      <c r="G430" s="107">
        <f t="shared" si="317"/>
        <v>6.4289614059422906E-3</v>
      </c>
      <c r="H430" s="108">
        <f t="shared" si="329"/>
        <v>44550</v>
      </c>
      <c r="I430" s="108">
        <f t="shared" si="318"/>
        <v>44550</v>
      </c>
      <c r="J430" s="109">
        <f t="shared" si="325"/>
        <v>20</v>
      </c>
      <c r="K430" s="109">
        <f t="shared" si="341"/>
        <v>16</v>
      </c>
      <c r="L430" s="8">
        <f t="shared" si="326"/>
        <v>1.00513987</v>
      </c>
      <c r="M430" s="110">
        <f t="shared" si="338"/>
        <v>1</v>
      </c>
      <c r="N430" s="110">
        <f t="shared" si="333"/>
        <v>1.2639090128514927</v>
      </c>
      <c r="O430" s="103">
        <f t="shared" si="337"/>
        <v>1.2704053399999999</v>
      </c>
      <c r="P430" s="103">
        <f t="shared" si="319"/>
        <v>891.10714509000002</v>
      </c>
      <c r="Q430" s="11">
        <f t="shared" si="332"/>
        <v>0</v>
      </c>
      <c r="R430" s="30">
        <f t="shared" si="339"/>
        <v>0</v>
      </c>
      <c r="S430" s="103">
        <f t="shared" si="340"/>
        <v>0</v>
      </c>
      <c r="T430" s="113">
        <f t="shared" si="327"/>
        <v>0.1</v>
      </c>
      <c r="U430" s="111">
        <f t="shared" si="334"/>
        <v>16</v>
      </c>
      <c r="V430" s="111">
        <v>252</v>
      </c>
      <c r="W430" s="110">
        <f t="shared" si="320"/>
        <v>1.0060697869999999</v>
      </c>
      <c r="X430" s="103">
        <f t="shared" si="321"/>
        <v>5.4088305600000002</v>
      </c>
      <c r="Y430" s="103">
        <f t="shared" si="322"/>
        <v>0</v>
      </c>
      <c r="Z430" s="114" t="str">
        <f t="shared" si="330"/>
        <v>A+J=</v>
      </c>
      <c r="AA430" s="108">
        <f t="shared" si="331"/>
        <v>44550</v>
      </c>
      <c r="AB430" s="4"/>
      <c r="AD430" s="190">
        <f>[2]Plan1!$A489</f>
        <v>51225</v>
      </c>
      <c r="AE430" s="129" t="str">
        <f>[2]Plan1!$C489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23"/>
        <v>44545</v>
      </c>
      <c r="B431" s="103">
        <f t="shared" si="316"/>
        <v>897.14251917999991</v>
      </c>
      <c r="C431" s="103">
        <f t="shared" si="328"/>
        <v>701.43529551999995</v>
      </c>
      <c r="D431" s="104">
        <f t="shared" si="324"/>
        <v>1084.3119999999999</v>
      </c>
      <c r="E431" s="105">
        <f t="shared" si="335"/>
        <v>1091.2829999999999</v>
      </c>
      <c r="F431" s="106">
        <f t="shared" si="336"/>
        <v>44491</v>
      </c>
      <c r="G431" s="107">
        <f t="shared" si="317"/>
        <v>6.4289614059422906E-3</v>
      </c>
      <c r="H431" s="108">
        <f t="shared" si="329"/>
        <v>44550</v>
      </c>
      <c r="I431" s="108">
        <f t="shared" si="318"/>
        <v>44550</v>
      </c>
      <c r="J431" s="109">
        <f t="shared" si="325"/>
        <v>20</v>
      </c>
      <c r="K431" s="109">
        <f t="shared" si="341"/>
        <v>17</v>
      </c>
      <c r="L431" s="8">
        <f t="shared" si="326"/>
        <v>1.00546198</v>
      </c>
      <c r="M431" s="110">
        <f t="shared" si="338"/>
        <v>1</v>
      </c>
      <c r="N431" s="110">
        <f t="shared" si="333"/>
        <v>1.2639090128514927</v>
      </c>
      <c r="O431" s="103">
        <f t="shared" si="337"/>
        <v>1.27081245</v>
      </c>
      <c r="P431" s="103">
        <f t="shared" si="319"/>
        <v>891.39270640999996</v>
      </c>
      <c r="Q431" s="11">
        <f t="shared" si="332"/>
        <v>0</v>
      </c>
      <c r="R431" s="30">
        <f t="shared" si="339"/>
        <v>0</v>
      </c>
      <c r="S431" s="103">
        <f t="shared" si="340"/>
        <v>0</v>
      </c>
      <c r="T431" s="113">
        <f t="shared" si="327"/>
        <v>0.1</v>
      </c>
      <c r="U431" s="111">
        <f t="shared" si="334"/>
        <v>17</v>
      </c>
      <c r="V431" s="111">
        <v>252</v>
      </c>
      <c r="W431" s="110">
        <f t="shared" si="320"/>
        <v>1.00645037</v>
      </c>
      <c r="X431" s="103">
        <f t="shared" si="321"/>
        <v>5.7498127700000001</v>
      </c>
      <c r="Y431" s="103">
        <f t="shared" si="322"/>
        <v>0</v>
      </c>
      <c r="Z431" s="114" t="str">
        <f t="shared" si="330"/>
        <v>A+J=</v>
      </c>
      <c r="AA431" s="108">
        <f t="shared" si="331"/>
        <v>44550</v>
      </c>
      <c r="AB431" s="4"/>
      <c r="AD431" s="190">
        <f>[2]Plan1!$A490</f>
        <v>51247</v>
      </c>
      <c r="AE431" s="129" t="str">
        <f>[2]Plan1!$C490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23"/>
        <v>44546</v>
      </c>
      <c r="B432" s="103">
        <f t="shared" si="316"/>
        <v>897.76951351000002</v>
      </c>
      <c r="C432" s="103">
        <f t="shared" si="328"/>
        <v>701.43529551999995</v>
      </c>
      <c r="D432" s="104">
        <f t="shared" si="324"/>
        <v>1084.3119999999999</v>
      </c>
      <c r="E432" s="105">
        <f t="shared" si="335"/>
        <v>1091.2829999999999</v>
      </c>
      <c r="F432" s="106">
        <f t="shared" si="336"/>
        <v>44491</v>
      </c>
      <c r="G432" s="107">
        <f t="shared" si="317"/>
        <v>6.4289614059422906E-3</v>
      </c>
      <c r="H432" s="108">
        <f t="shared" si="329"/>
        <v>44550</v>
      </c>
      <c r="I432" s="108">
        <f t="shared" si="318"/>
        <v>44550</v>
      </c>
      <c r="J432" s="109">
        <f t="shared" si="325"/>
        <v>20</v>
      </c>
      <c r="K432" s="109">
        <f t="shared" si="341"/>
        <v>18</v>
      </c>
      <c r="L432" s="8">
        <f t="shared" si="326"/>
        <v>1.0057841999999999</v>
      </c>
      <c r="M432" s="110">
        <f t="shared" si="338"/>
        <v>1</v>
      </c>
      <c r="N432" s="110">
        <f t="shared" si="333"/>
        <v>1.2639090128514927</v>
      </c>
      <c r="O432" s="103">
        <f t="shared" si="337"/>
        <v>1.27121971</v>
      </c>
      <c r="P432" s="103">
        <f t="shared" si="319"/>
        <v>891.67837295000004</v>
      </c>
      <c r="Q432" s="11">
        <f t="shared" si="332"/>
        <v>0</v>
      </c>
      <c r="R432" s="30">
        <f t="shared" si="339"/>
        <v>0</v>
      </c>
      <c r="S432" s="103">
        <f t="shared" si="340"/>
        <v>0</v>
      </c>
      <c r="T432" s="113">
        <f t="shared" si="327"/>
        <v>0.1</v>
      </c>
      <c r="U432" s="111">
        <f t="shared" si="334"/>
        <v>18</v>
      </c>
      <c r="V432" s="111">
        <v>252</v>
      </c>
      <c r="W432" s="110">
        <f t="shared" si="320"/>
        <v>1.006831096</v>
      </c>
      <c r="X432" s="103">
        <f t="shared" si="321"/>
        <v>6.0911405600000004</v>
      </c>
      <c r="Y432" s="103">
        <f t="shared" si="322"/>
        <v>0</v>
      </c>
      <c r="Z432" s="114" t="str">
        <f t="shared" si="330"/>
        <v>A+J=</v>
      </c>
      <c r="AA432" s="108">
        <f t="shared" si="331"/>
        <v>44550</v>
      </c>
      <c r="AB432" s="4"/>
      <c r="AD432" s="190">
        <f>[2]Plan1!$A491</f>
        <v>51257</v>
      </c>
      <c r="AE432" s="129" t="str">
        <f>[2]Plan1!$C491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23"/>
        <v>44547</v>
      </c>
      <c r="B433" s="103">
        <f t="shared" si="316"/>
        <v>898.39695361000008</v>
      </c>
      <c r="C433" s="103">
        <f t="shared" si="328"/>
        <v>701.43529551999995</v>
      </c>
      <c r="D433" s="104">
        <f t="shared" si="324"/>
        <v>1084.3119999999999</v>
      </c>
      <c r="E433" s="105">
        <f t="shared" si="335"/>
        <v>1091.2829999999999</v>
      </c>
      <c r="F433" s="106">
        <f t="shared" si="336"/>
        <v>44491</v>
      </c>
      <c r="G433" s="107">
        <f t="shared" si="317"/>
        <v>6.4289614059422906E-3</v>
      </c>
      <c r="H433" s="108">
        <f t="shared" si="329"/>
        <v>44550</v>
      </c>
      <c r="I433" s="108">
        <f t="shared" si="318"/>
        <v>44550</v>
      </c>
      <c r="J433" s="109">
        <f t="shared" si="325"/>
        <v>20</v>
      </c>
      <c r="K433" s="109">
        <f t="shared" si="341"/>
        <v>19</v>
      </c>
      <c r="L433" s="8">
        <f t="shared" si="326"/>
        <v>1.0061065300000001</v>
      </c>
      <c r="M433" s="110">
        <f t="shared" si="338"/>
        <v>1</v>
      </c>
      <c r="N433" s="110">
        <f t="shared" si="333"/>
        <v>1.2639090128514927</v>
      </c>
      <c r="O433" s="103">
        <f t="shared" si="337"/>
        <v>1.2716271100000001</v>
      </c>
      <c r="P433" s="103">
        <f t="shared" si="319"/>
        <v>891.96413769000003</v>
      </c>
      <c r="Q433" s="11">
        <f t="shared" si="332"/>
        <v>0</v>
      </c>
      <c r="R433" s="30">
        <f t="shared" si="339"/>
        <v>0</v>
      </c>
      <c r="S433" s="103">
        <f t="shared" si="340"/>
        <v>0</v>
      </c>
      <c r="T433" s="113">
        <f t="shared" si="327"/>
        <v>0.1</v>
      </c>
      <c r="U433" s="111">
        <f t="shared" si="334"/>
        <v>19</v>
      </c>
      <c r="V433" s="111">
        <v>252</v>
      </c>
      <c r="W433" s="110">
        <f t="shared" si="320"/>
        <v>1.0072119669999999</v>
      </c>
      <c r="X433" s="103">
        <f t="shared" si="321"/>
        <v>6.4328159200000004</v>
      </c>
      <c r="Y433" s="103">
        <f t="shared" si="322"/>
        <v>0</v>
      </c>
      <c r="Z433" s="114" t="str">
        <f t="shared" si="330"/>
        <v>A+J=</v>
      </c>
      <c r="AA433" s="108">
        <f t="shared" si="331"/>
        <v>44550</v>
      </c>
      <c r="AB433" s="4"/>
      <c r="AD433" s="190">
        <f>[2]Plan1!$A492</f>
        <v>51287</v>
      </c>
      <c r="AE433" s="129" t="str">
        <f>[2]Plan1!$C492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23"/>
        <v>44548</v>
      </c>
      <c r="B434" s="103">
        <f t="shared" si="316"/>
        <v>899.02482468000005</v>
      </c>
      <c r="C434" s="103">
        <f t="shared" si="328"/>
        <v>701.43529551999995</v>
      </c>
      <c r="D434" s="104">
        <f t="shared" si="324"/>
        <v>1084.3119999999999</v>
      </c>
      <c r="E434" s="105">
        <f t="shared" si="335"/>
        <v>1091.2829999999999</v>
      </c>
      <c r="F434" s="106">
        <f t="shared" si="336"/>
        <v>44491</v>
      </c>
      <c r="G434" s="107">
        <f t="shared" si="317"/>
        <v>6.4289614059422906E-3</v>
      </c>
      <c r="H434" s="108">
        <f t="shared" si="329"/>
        <v>44550</v>
      </c>
      <c r="I434" s="108">
        <f t="shared" si="318"/>
        <v>44550</v>
      </c>
      <c r="J434" s="109">
        <f t="shared" si="325"/>
        <v>20</v>
      </c>
      <c r="K434" s="109">
        <f t="shared" si="341"/>
        <v>20</v>
      </c>
      <c r="L434" s="8">
        <f t="shared" si="326"/>
        <v>1.00642896</v>
      </c>
      <c r="M434" s="110">
        <f t="shared" si="338"/>
        <v>1</v>
      </c>
      <c r="N434" s="110">
        <f t="shared" si="333"/>
        <v>1.2639090128514927</v>
      </c>
      <c r="O434" s="103">
        <f t="shared" si="337"/>
        <v>1.2720346300000001</v>
      </c>
      <c r="P434" s="103">
        <f t="shared" si="319"/>
        <v>892.24998660000006</v>
      </c>
      <c r="Q434" s="11">
        <f t="shared" si="332"/>
        <v>0</v>
      </c>
      <c r="R434" s="30">
        <f t="shared" si="339"/>
        <v>0</v>
      </c>
      <c r="S434" s="103">
        <f t="shared" si="340"/>
        <v>0</v>
      </c>
      <c r="T434" s="113">
        <f t="shared" si="327"/>
        <v>0.1</v>
      </c>
      <c r="U434" s="111">
        <f t="shared" si="334"/>
        <v>20</v>
      </c>
      <c r="V434" s="111">
        <v>252</v>
      </c>
      <c r="W434" s="110">
        <f t="shared" si="320"/>
        <v>1.007592982</v>
      </c>
      <c r="X434" s="103">
        <f t="shared" si="321"/>
        <v>6.7748380800000003</v>
      </c>
      <c r="Y434" s="103">
        <f t="shared" si="322"/>
        <v>0</v>
      </c>
      <c r="Z434" s="114" t="str">
        <f t="shared" si="330"/>
        <v>A+J=</v>
      </c>
      <c r="AA434" s="108">
        <f t="shared" si="331"/>
        <v>44550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23"/>
        <v>44549</v>
      </c>
      <c r="B435" s="103">
        <f t="shared" si="316"/>
        <v>899.02482468000005</v>
      </c>
      <c r="C435" s="103">
        <f t="shared" si="328"/>
        <v>701.43529551999995</v>
      </c>
      <c r="D435" s="104">
        <f t="shared" si="324"/>
        <v>1084.3119999999999</v>
      </c>
      <c r="E435" s="105">
        <f t="shared" si="335"/>
        <v>1091.2829999999999</v>
      </c>
      <c r="F435" s="106">
        <f t="shared" si="336"/>
        <v>44491</v>
      </c>
      <c r="G435" s="107">
        <f t="shared" si="317"/>
        <v>6.4289614059422906E-3</v>
      </c>
      <c r="H435" s="108">
        <f t="shared" si="329"/>
        <v>44550</v>
      </c>
      <c r="I435" s="108">
        <f t="shared" si="318"/>
        <v>44550</v>
      </c>
      <c r="J435" s="109">
        <f t="shared" si="325"/>
        <v>20</v>
      </c>
      <c r="K435" s="109">
        <f t="shared" si="341"/>
        <v>20</v>
      </c>
      <c r="L435" s="8">
        <f t="shared" si="326"/>
        <v>1.00642896</v>
      </c>
      <c r="M435" s="110">
        <f t="shared" si="338"/>
        <v>1</v>
      </c>
      <c r="N435" s="110">
        <f t="shared" si="333"/>
        <v>1.2639090128514927</v>
      </c>
      <c r="O435" s="103">
        <f t="shared" si="337"/>
        <v>1.2720346300000001</v>
      </c>
      <c r="P435" s="103">
        <f t="shared" si="319"/>
        <v>892.24998660000006</v>
      </c>
      <c r="Q435" s="11">
        <f t="shared" si="332"/>
        <v>0</v>
      </c>
      <c r="R435" s="30">
        <f t="shared" si="339"/>
        <v>0</v>
      </c>
      <c r="S435" s="103">
        <f t="shared" si="340"/>
        <v>0</v>
      </c>
      <c r="T435" s="113">
        <f t="shared" si="327"/>
        <v>0.1</v>
      </c>
      <c r="U435" s="111">
        <f t="shared" si="334"/>
        <v>20</v>
      </c>
      <c r="V435" s="111">
        <v>252</v>
      </c>
      <c r="W435" s="110">
        <f t="shared" si="320"/>
        <v>1.007592982</v>
      </c>
      <c r="X435" s="103">
        <f t="shared" si="321"/>
        <v>6.7748380800000003</v>
      </c>
      <c r="Y435" s="103">
        <f t="shared" si="322"/>
        <v>0</v>
      </c>
      <c r="Z435" s="114" t="str">
        <f t="shared" si="330"/>
        <v>A+J=</v>
      </c>
      <c r="AA435" s="108">
        <f t="shared" si="331"/>
        <v>44550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23"/>
        <v>44550</v>
      </c>
      <c r="B436" s="103">
        <f t="shared" si="316"/>
        <v>899.02482468000005</v>
      </c>
      <c r="C436" s="103">
        <f t="shared" si="328"/>
        <v>701.43529551999995</v>
      </c>
      <c r="D436" s="104">
        <f t="shared" si="324"/>
        <v>1084.3119999999999</v>
      </c>
      <c r="E436" s="105">
        <f t="shared" si="335"/>
        <v>1091.2829999999999</v>
      </c>
      <c r="F436" s="106">
        <f t="shared" si="336"/>
        <v>44491</v>
      </c>
      <c r="G436" s="107">
        <f t="shared" si="317"/>
        <v>6.4289614059422906E-3</v>
      </c>
      <c r="H436" s="108">
        <f t="shared" si="329"/>
        <v>44581</v>
      </c>
      <c r="I436" s="108">
        <f t="shared" si="318"/>
        <v>44550</v>
      </c>
      <c r="J436" s="109">
        <f t="shared" si="325"/>
        <v>20</v>
      </c>
      <c r="K436" s="109">
        <f t="shared" si="341"/>
        <v>20</v>
      </c>
      <c r="L436" s="8">
        <f t="shared" si="326"/>
        <v>1.00642896</v>
      </c>
      <c r="M436" s="110">
        <f t="shared" si="338"/>
        <v>1</v>
      </c>
      <c r="N436" s="110">
        <f t="shared" si="333"/>
        <v>1.2639090128514927</v>
      </c>
      <c r="O436" s="103">
        <f t="shared" si="337"/>
        <v>1.2720346300000001</v>
      </c>
      <c r="P436" s="103">
        <f t="shared" si="319"/>
        <v>892.24998660000006</v>
      </c>
      <c r="Q436" s="11">
        <f t="shared" si="332"/>
        <v>14</v>
      </c>
      <c r="R436" s="30">
        <f t="shared" si="339"/>
        <v>2.6900999999999998E-2</v>
      </c>
      <c r="S436" s="103">
        <f t="shared" si="340"/>
        <v>24.002416879999998</v>
      </c>
      <c r="T436" s="113">
        <f t="shared" si="327"/>
        <v>0.1</v>
      </c>
      <c r="U436" s="111">
        <f t="shared" si="334"/>
        <v>20</v>
      </c>
      <c r="V436" s="111">
        <v>252</v>
      </c>
      <c r="W436" s="110">
        <f t="shared" si="320"/>
        <v>1.007592982</v>
      </c>
      <c r="X436" s="103">
        <f t="shared" si="321"/>
        <v>6.7748380800000003</v>
      </c>
      <c r="Y436" s="103">
        <f t="shared" si="322"/>
        <v>30.77725496</v>
      </c>
      <c r="Z436" s="114" t="str">
        <f t="shared" si="330"/>
        <v>A+J=</v>
      </c>
      <c r="AA436" s="108">
        <f t="shared" si="331"/>
        <v>44550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23"/>
        <v>44551</v>
      </c>
      <c r="B437" s="103">
        <f t="shared" si="316"/>
        <v>868.58292578999999</v>
      </c>
      <c r="C437" s="103">
        <f t="shared" si="328"/>
        <v>682.56598464000001</v>
      </c>
      <c r="D437" s="104">
        <f t="shared" si="324"/>
        <v>1091.2829999999999</v>
      </c>
      <c r="E437" s="105">
        <f t="shared" si="335"/>
        <v>1091.4829999999999</v>
      </c>
      <c r="F437" s="106">
        <f t="shared" si="336"/>
        <v>44520</v>
      </c>
      <c r="G437" s="107">
        <f t="shared" si="317"/>
        <v>1.8327051736344302E-4</v>
      </c>
      <c r="H437" s="108">
        <f t="shared" si="329"/>
        <v>44581</v>
      </c>
      <c r="I437" s="108">
        <f t="shared" si="318"/>
        <v>44581</v>
      </c>
      <c r="J437" s="109">
        <f t="shared" si="325"/>
        <v>23</v>
      </c>
      <c r="K437" s="109">
        <f t="shared" si="341"/>
        <v>1</v>
      </c>
      <c r="L437" s="8">
        <f t="shared" si="326"/>
        <v>1.00000796</v>
      </c>
      <c r="M437" s="110">
        <f t="shared" si="338"/>
        <v>1.00642896</v>
      </c>
      <c r="N437" s="110">
        <f t="shared" si="333"/>
        <v>1.2720346333387544</v>
      </c>
      <c r="O437" s="103">
        <f t="shared" si="337"/>
        <v>1.2720447500000001</v>
      </c>
      <c r="P437" s="103">
        <f t="shared" si="319"/>
        <v>868.25447727999995</v>
      </c>
      <c r="Q437" s="11">
        <f t="shared" si="332"/>
        <v>0</v>
      </c>
      <c r="R437" s="30">
        <f t="shared" si="339"/>
        <v>0</v>
      </c>
      <c r="S437" s="103">
        <f t="shared" si="340"/>
        <v>0</v>
      </c>
      <c r="T437" s="113">
        <f t="shared" si="327"/>
        <v>0.1</v>
      </c>
      <c r="U437" s="111">
        <f t="shared" si="334"/>
        <v>1</v>
      </c>
      <c r="V437" s="111">
        <v>252</v>
      </c>
      <c r="W437" s="110">
        <f t="shared" si="320"/>
        <v>1.0003782859999999</v>
      </c>
      <c r="X437" s="103">
        <f t="shared" si="321"/>
        <v>0.32844851000000003</v>
      </c>
      <c r="Y437" s="103">
        <f t="shared" si="322"/>
        <v>0</v>
      </c>
      <c r="Z437" s="114" t="str">
        <f t="shared" si="330"/>
        <v>A+J=</v>
      </c>
      <c r="AA437" s="108">
        <f t="shared" si="331"/>
        <v>44581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2">
        <f t="shared" si="323"/>
        <v>44552</v>
      </c>
      <c r="B438" s="103">
        <f t="shared" si="316"/>
        <v>868.91842579000001</v>
      </c>
      <c r="C438" s="103">
        <f t="shared" si="328"/>
        <v>682.56598464000001</v>
      </c>
      <c r="D438" s="104">
        <f t="shared" si="324"/>
        <v>1091.2829999999999</v>
      </c>
      <c r="E438" s="105">
        <f t="shared" si="335"/>
        <v>1091.4829999999999</v>
      </c>
      <c r="F438" s="106">
        <f t="shared" si="336"/>
        <v>44520</v>
      </c>
      <c r="G438" s="107">
        <f t="shared" si="317"/>
        <v>1.8327051736344302E-4</v>
      </c>
      <c r="H438" s="108">
        <f t="shared" si="329"/>
        <v>44581</v>
      </c>
      <c r="I438" s="108">
        <f t="shared" si="318"/>
        <v>44581</v>
      </c>
      <c r="J438" s="109">
        <f t="shared" si="325"/>
        <v>23</v>
      </c>
      <c r="K438" s="109">
        <f t="shared" si="341"/>
        <v>2</v>
      </c>
      <c r="L438" s="8">
        <f t="shared" si="326"/>
        <v>1.00001593</v>
      </c>
      <c r="M438" s="110">
        <f t="shared" si="338"/>
        <v>1.00642896</v>
      </c>
      <c r="N438" s="110">
        <f t="shared" si="333"/>
        <v>1.2720346333387544</v>
      </c>
      <c r="O438" s="103">
        <f t="shared" si="337"/>
        <v>1.2720548899999999</v>
      </c>
      <c r="P438" s="103">
        <f t="shared" si="319"/>
        <v>868.26139850000004</v>
      </c>
      <c r="Q438" s="11">
        <f t="shared" si="332"/>
        <v>0</v>
      </c>
      <c r="R438" s="30">
        <f t="shared" si="339"/>
        <v>0</v>
      </c>
      <c r="S438" s="103">
        <f t="shared" si="340"/>
        <v>0</v>
      </c>
      <c r="T438" s="113">
        <f t="shared" si="327"/>
        <v>0.1</v>
      </c>
      <c r="U438" s="111">
        <f t="shared" si="334"/>
        <v>2</v>
      </c>
      <c r="V438" s="111">
        <v>252</v>
      </c>
      <c r="W438" s="110">
        <f t="shared" si="320"/>
        <v>1.0007567159999999</v>
      </c>
      <c r="X438" s="103">
        <f t="shared" si="321"/>
        <v>0.65702729000000004</v>
      </c>
      <c r="Y438" s="103">
        <f t="shared" si="322"/>
        <v>0</v>
      </c>
      <c r="Z438" s="114" t="str">
        <f t="shared" si="330"/>
        <v>A+J=</v>
      </c>
      <c r="AA438" s="108">
        <f t="shared" si="331"/>
        <v>44581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2">
        <f t="shared" si="323"/>
        <v>44553</v>
      </c>
      <c r="B439" s="103">
        <f t="shared" si="316"/>
        <v>869.25405519000003</v>
      </c>
      <c r="C439" s="103">
        <f t="shared" si="328"/>
        <v>682.56598464000001</v>
      </c>
      <c r="D439" s="104">
        <f t="shared" si="324"/>
        <v>1091.2829999999999</v>
      </c>
      <c r="E439" s="105">
        <f t="shared" si="335"/>
        <v>1091.4829999999999</v>
      </c>
      <c r="F439" s="106">
        <f t="shared" si="336"/>
        <v>44520</v>
      </c>
      <c r="G439" s="107">
        <f t="shared" si="317"/>
        <v>1.8327051736344302E-4</v>
      </c>
      <c r="H439" s="108">
        <f t="shared" si="329"/>
        <v>44581</v>
      </c>
      <c r="I439" s="108">
        <f t="shared" si="318"/>
        <v>44581</v>
      </c>
      <c r="J439" s="109">
        <f t="shared" si="325"/>
        <v>23</v>
      </c>
      <c r="K439" s="109">
        <f t="shared" si="341"/>
        <v>3</v>
      </c>
      <c r="L439" s="8">
        <f t="shared" si="326"/>
        <v>1.0000239</v>
      </c>
      <c r="M439" s="110">
        <f t="shared" si="338"/>
        <v>1.00642896</v>
      </c>
      <c r="N439" s="110">
        <f t="shared" si="333"/>
        <v>1.2720346333387544</v>
      </c>
      <c r="O439" s="103">
        <f t="shared" si="337"/>
        <v>1.27206503</v>
      </c>
      <c r="P439" s="103">
        <f t="shared" si="319"/>
        <v>868.26831972000002</v>
      </c>
      <c r="Q439" s="11">
        <f t="shared" si="332"/>
        <v>0</v>
      </c>
      <c r="R439" s="30">
        <f t="shared" si="339"/>
        <v>0</v>
      </c>
      <c r="S439" s="103">
        <f t="shared" si="340"/>
        <v>0</v>
      </c>
      <c r="T439" s="113">
        <f t="shared" si="327"/>
        <v>0.1</v>
      </c>
      <c r="U439" s="111">
        <f t="shared" si="334"/>
        <v>3</v>
      </c>
      <c r="V439" s="111">
        <v>252</v>
      </c>
      <c r="W439" s="110">
        <f t="shared" si="320"/>
        <v>1.001135289</v>
      </c>
      <c r="X439" s="103">
        <f t="shared" si="321"/>
        <v>0.98573546999999995</v>
      </c>
      <c r="Y439" s="103">
        <f t="shared" si="322"/>
        <v>0</v>
      </c>
      <c r="Z439" s="114" t="str">
        <f t="shared" si="330"/>
        <v>A+J=</v>
      </c>
      <c r="AA439" s="108">
        <f t="shared" si="331"/>
        <v>44581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2">
        <f t="shared" si="323"/>
        <v>44554</v>
      </c>
      <c r="B440" s="103">
        <f t="shared" si="316"/>
        <v>869.58981399000004</v>
      </c>
      <c r="C440" s="103">
        <f t="shared" si="328"/>
        <v>682.56598464000001</v>
      </c>
      <c r="D440" s="104">
        <f t="shared" si="324"/>
        <v>1091.2829999999999</v>
      </c>
      <c r="E440" s="105">
        <f t="shared" si="335"/>
        <v>1091.4829999999999</v>
      </c>
      <c r="F440" s="106">
        <f t="shared" si="336"/>
        <v>44520</v>
      </c>
      <c r="G440" s="107">
        <f t="shared" si="317"/>
        <v>1.8327051736344302E-4</v>
      </c>
      <c r="H440" s="108">
        <f t="shared" si="329"/>
        <v>44581</v>
      </c>
      <c r="I440" s="108">
        <f t="shared" si="318"/>
        <v>44581</v>
      </c>
      <c r="J440" s="109">
        <f t="shared" si="325"/>
        <v>23</v>
      </c>
      <c r="K440" s="109">
        <f t="shared" si="341"/>
        <v>4</v>
      </c>
      <c r="L440" s="8">
        <f t="shared" si="326"/>
        <v>1.0000318699999999</v>
      </c>
      <c r="M440" s="110">
        <f t="shared" si="338"/>
        <v>1.00642896</v>
      </c>
      <c r="N440" s="110">
        <f t="shared" si="333"/>
        <v>1.2720346333387544</v>
      </c>
      <c r="O440" s="103">
        <f t="shared" si="337"/>
        <v>1.2720751699999999</v>
      </c>
      <c r="P440" s="103">
        <f t="shared" si="319"/>
        <v>868.27524094</v>
      </c>
      <c r="Q440" s="11">
        <f t="shared" si="332"/>
        <v>0</v>
      </c>
      <c r="R440" s="30">
        <f t="shared" si="339"/>
        <v>0</v>
      </c>
      <c r="S440" s="103">
        <f t="shared" si="340"/>
        <v>0</v>
      </c>
      <c r="T440" s="113">
        <f t="shared" si="327"/>
        <v>0.1</v>
      </c>
      <c r="U440" s="111">
        <f t="shared" si="334"/>
        <v>4</v>
      </c>
      <c r="V440" s="111">
        <v>252</v>
      </c>
      <c r="W440" s="110">
        <f t="shared" si="320"/>
        <v>1.001514005</v>
      </c>
      <c r="X440" s="103">
        <f t="shared" si="321"/>
        <v>1.3145730499999999</v>
      </c>
      <c r="Y440" s="103">
        <f t="shared" si="322"/>
        <v>0</v>
      </c>
      <c r="Z440" s="114" t="str">
        <f t="shared" si="330"/>
        <v>A+J=</v>
      </c>
      <c r="AA440" s="108">
        <f t="shared" si="331"/>
        <v>44581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2">
        <f t="shared" si="323"/>
        <v>44555</v>
      </c>
      <c r="B441" s="103">
        <f t="shared" si="316"/>
        <v>869.92568853</v>
      </c>
      <c r="C441" s="103">
        <f t="shared" si="328"/>
        <v>682.56598464000001</v>
      </c>
      <c r="D441" s="104">
        <f t="shared" si="324"/>
        <v>1091.2829999999999</v>
      </c>
      <c r="E441" s="105">
        <f t="shared" si="335"/>
        <v>1091.4829999999999</v>
      </c>
      <c r="F441" s="106">
        <f t="shared" si="336"/>
        <v>44520</v>
      </c>
      <c r="G441" s="107">
        <f t="shared" si="317"/>
        <v>1.8327051736344302E-4</v>
      </c>
      <c r="H441" s="108">
        <f t="shared" si="329"/>
        <v>44581</v>
      </c>
      <c r="I441" s="108">
        <f t="shared" si="318"/>
        <v>44581</v>
      </c>
      <c r="J441" s="109">
        <f t="shared" si="325"/>
        <v>23</v>
      </c>
      <c r="K441" s="109">
        <f t="shared" si="341"/>
        <v>5</v>
      </c>
      <c r="L441" s="8">
        <f t="shared" si="326"/>
        <v>1.00003983</v>
      </c>
      <c r="M441" s="110">
        <f t="shared" si="338"/>
        <v>1.00642896</v>
      </c>
      <c r="N441" s="110">
        <f t="shared" si="333"/>
        <v>1.2720346333387544</v>
      </c>
      <c r="O441" s="103">
        <f t="shared" si="337"/>
        <v>1.2720852899999999</v>
      </c>
      <c r="P441" s="103">
        <f t="shared" si="319"/>
        <v>868.28214850999996</v>
      </c>
      <c r="Q441" s="11">
        <f t="shared" si="332"/>
        <v>0</v>
      </c>
      <c r="R441" s="30">
        <f t="shared" si="339"/>
        <v>0</v>
      </c>
      <c r="S441" s="103">
        <f t="shared" si="340"/>
        <v>0</v>
      </c>
      <c r="T441" s="113">
        <f t="shared" si="327"/>
        <v>0.1</v>
      </c>
      <c r="U441" s="111">
        <f t="shared" si="334"/>
        <v>5</v>
      </c>
      <c r="V441" s="111">
        <v>252</v>
      </c>
      <c r="W441" s="110">
        <f t="shared" si="320"/>
        <v>1.001892864</v>
      </c>
      <c r="X441" s="103">
        <f t="shared" si="321"/>
        <v>1.6435400200000001</v>
      </c>
      <c r="Y441" s="103">
        <f t="shared" si="322"/>
        <v>0</v>
      </c>
      <c r="Z441" s="114" t="str">
        <f t="shared" si="330"/>
        <v>A+J=</v>
      </c>
      <c r="AA441" s="108">
        <f t="shared" si="331"/>
        <v>44581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2">
        <f t="shared" si="323"/>
        <v>44556</v>
      </c>
      <c r="B442" s="103">
        <f t="shared" si="316"/>
        <v>869.92568853</v>
      </c>
      <c r="C442" s="103">
        <f t="shared" si="328"/>
        <v>682.56598464000001</v>
      </c>
      <c r="D442" s="104">
        <f t="shared" si="324"/>
        <v>1091.2829999999999</v>
      </c>
      <c r="E442" s="105">
        <f t="shared" si="335"/>
        <v>1091.4829999999999</v>
      </c>
      <c r="F442" s="106">
        <f t="shared" si="336"/>
        <v>44520</v>
      </c>
      <c r="G442" s="107">
        <f t="shared" si="317"/>
        <v>1.8327051736344302E-4</v>
      </c>
      <c r="H442" s="108">
        <f t="shared" si="329"/>
        <v>44581</v>
      </c>
      <c r="I442" s="108">
        <f t="shared" si="318"/>
        <v>44581</v>
      </c>
      <c r="J442" s="109">
        <f t="shared" si="325"/>
        <v>23</v>
      </c>
      <c r="K442" s="109">
        <f t="shared" si="341"/>
        <v>5</v>
      </c>
      <c r="L442" s="8">
        <f t="shared" si="326"/>
        <v>1.00003983</v>
      </c>
      <c r="M442" s="110">
        <f t="shared" si="338"/>
        <v>1.00642896</v>
      </c>
      <c r="N442" s="110">
        <f t="shared" si="333"/>
        <v>1.2720346333387544</v>
      </c>
      <c r="O442" s="103">
        <f t="shared" si="337"/>
        <v>1.2720852899999999</v>
      </c>
      <c r="P442" s="103">
        <f t="shared" si="319"/>
        <v>868.28214850999996</v>
      </c>
      <c r="Q442" s="11">
        <f t="shared" si="332"/>
        <v>0</v>
      </c>
      <c r="R442" s="30">
        <f t="shared" si="339"/>
        <v>0</v>
      </c>
      <c r="S442" s="103">
        <f t="shared" si="340"/>
        <v>0</v>
      </c>
      <c r="T442" s="113">
        <f t="shared" si="327"/>
        <v>0.1</v>
      </c>
      <c r="U442" s="111">
        <f t="shared" si="334"/>
        <v>5</v>
      </c>
      <c r="V442" s="111">
        <v>252</v>
      </c>
      <c r="W442" s="110">
        <f t="shared" si="320"/>
        <v>1.001892864</v>
      </c>
      <c r="X442" s="103">
        <f t="shared" si="321"/>
        <v>1.6435400200000001</v>
      </c>
      <c r="Y442" s="103">
        <f t="shared" si="322"/>
        <v>0</v>
      </c>
      <c r="Z442" s="114" t="str">
        <f t="shared" si="330"/>
        <v>A+J=</v>
      </c>
      <c r="AA442" s="108">
        <f t="shared" si="331"/>
        <v>44581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2">
        <f t="shared" si="323"/>
        <v>44557</v>
      </c>
      <c r="B443" s="103">
        <f t="shared" si="316"/>
        <v>869.92568853</v>
      </c>
      <c r="C443" s="103">
        <f t="shared" si="328"/>
        <v>682.56598464000001</v>
      </c>
      <c r="D443" s="104">
        <f t="shared" si="324"/>
        <v>1091.2829999999999</v>
      </c>
      <c r="E443" s="105">
        <f t="shared" si="335"/>
        <v>1091.4829999999999</v>
      </c>
      <c r="F443" s="106">
        <f t="shared" si="336"/>
        <v>44520</v>
      </c>
      <c r="G443" s="107">
        <f t="shared" si="317"/>
        <v>1.8327051736344302E-4</v>
      </c>
      <c r="H443" s="108">
        <f t="shared" si="329"/>
        <v>44581</v>
      </c>
      <c r="I443" s="108">
        <f t="shared" si="318"/>
        <v>44581</v>
      </c>
      <c r="J443" s="109">
        <f t="shared" si="325"/>
        <v>23</v>
      </c>
      <c r="K443" s="109">
        <f t="shared" si="341"/>
        <v>5</v>
      </c>
      <c r="L443" s="8">
        <f t="shared" si="326"/>
        <v>1.00003983</v>
      </c>
      <c r="M443" s="110">
        <f t="shared" si="338"/>
        <v>1.00642896</v>
      </c>
      <c r="N443" s="110">
        <f t="shared" si="333"/>
        <v>1.2720346333387544</v>
      </c>
      <c r="O443" s="103">
        <f t="shared" si="337"/>
        <v>1.2720852899999999</v>
      </c>
      <c r="P443" s="103">
        <f t="shared" si="319"/>
        <v>868.28214850999996</v>
      </c>
      <c r="Q443" s="11">
        <f t="shared" si="332"/>
        <v>0</v>
      </c>
      <c r="R443" s="30">
        <f t="shared" si="339"/>
        <v>0</v>
      </c>
      <c r="S443" s="103">
        <f t="shared" si="340"/>
        <v>0</v>
      </c>
      <c r="T443" s="113">
        <f t="shared" si="327"/>
        <v>0.1</v>
      </c>
      <c r="U443" s="111">
        <f t="shared" si="334"/>
        <v>5</v>
      </c>
      <c r="V443" s="111">
        <v>252</v>
      </c>
      <c r="W443" s="110">
        <f t="shared" si="320"/>
        <v>1.001892864</v>
      </c>
      <c r="X443" s="103">
        <f t="shared" si="321"/>
        <v>1.6435400200000001</v>
      </c>
      <c r="Y443" s="103">
        <f t="shared" si="322"/>
        <v>0</v>
      </c>
      <c r="Z443" s="114" t="str">
        <f t="shared" si="330"/>
        <v>A+J=</v>
      </c>
      <c r="AA443" s="108">
        <f t="shared" si="331"/>
        <v>44581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2">
        <f t="shared" si="323"/>
        <v>44558</v>
      </c>
      <c r="B444" s="103">
        <f t="shared" si="316"/>
        <v>870.26170701000001</v>
      </c>
      <c r="C444" s="103">
        <f t="shared" si="328"/>
        <v>682.56598464000001</v>
      </c>
      <c r="D444" s="104">
        <f t="shared" si="324"/>
        <v>1091.2829999999999</v>
      </c>
      <c r="E444" s="105">
        <f t="shared" si="335"/>
        <v>1091.4829999999999</v>
      </c>
      <c r="F444" s="106">
        <f t="shared" si="336"/>
        <v>44520</v>
      </c>
      <c r="G444" s="107">
        <f t="shared" si="317"/>
        <v>1.8327051736344302E-4</v>
      </c>
      <c r="H444" s="108">
        <f t="shared" si="329"/>
        <v>44581</v>
      </c>
      <c r="I444" s="108">
        <f t="shared" si="318"/>
        <v>44581</v>
      </c>
      <c r="J444" s="109">
        <f t="shared" si="325"/>
        <v>23</v>
      </c>
      <c r="K444" s="109">
        <f t="shared" si="341"/>
        <v>6</v>
      </c>
      <c r="L444" s="8">
        <f t="shared" si="326"/>
        <v>1.0000477999999999</v>
      </c>
      <c r="M444" s="110">
        <f t="shared" si="338"/>
        <v>1.00642896</v>
      </c>
      <c r="N444" s="110">
        <f t="shared" si="333"/>
        <v>1.2720346333387544</v>
      </c>
      <c r="O444" s="103">
        <f t="shared" si="337"/>
        <v>1.27209543</v>
      </c>
      <c r="P444" s="103">
        <f t="shared" si="319"/>
        <v>868.28906973000005</v>
      </c>
      <c r="Q444" s="11">
        <f t="shared" si="332"/>
        <v>0</v>
      </c>
      <c r="R444" s="30">
        <f t="shared" si="339"/>
        <v>0</v>
      </c>
      <c r="S444" s="103">
        <f t="shared" si="340"/>
        <v>0</v>
      </c>
      <c r="T444" s="113">
        <f t="shared" si="327"/>
        <v>0.1</v>
      </c>
      <c r="U444" s="111">
        <f t="shared" si="334"/>
        <v>6</v>
      </c>
      <c r="V444" s="111">
        <v>252</v>
      </c>
      <c r="W444" s="110">
        <f t="shared" si="320"/>
        <v>1.0022718669999999</v>
      </c>
      <c r="X444" s="103">
        <f t="shared" si="321"/>
        <v>1.97263728</v>
      </c>
      <c r="Y444" s="103">
        <f t="shared" si="322"/>
        <v>0</v>
      </c>
      <c r="Z444" s="114" t="str">
        <f t="shared" si="330"/>
        <v>A+J=</v>
      </c>
      <c r="AA444" s="108">
        <f t="shared" si="331"/>
        <v>44581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2">
        <f t="shared" si="323"/>
        <v>44559</v>
      </c>
      <c r="B445" s="103">
        <f t="shared" si="316"/>
        <v>870.59785490000002</v>
      </c>
      <c r="C445" s="103">
        <f t="shared" si="328"/>
        <v>682.56598464000001</v>
      </c>
      <c r="D445" s="104">
        <f t="shared" si="324"/>
        <v>1091.2829999999999</v>
      </c>
      <c r="E445" s="105">
        <f t="shared" si="335"/>
        <v>1091.4829999999999</v>
      </c>
      <c r="F445" s="106">
        <f t="shared" si="336"/>
        <v>44520</v>
      </c>
      <c r="G445" s="107">
        <f t="shared" si="317"/>
        <v>1.8327051736344302E-4</v>
      </c>
      <c r="H445" s="108">
        <f t="shared" si="329"/>
        <v>44581</v>
      </c>
      <c r="I445" s="108">
        <f t="shared" si="318"/>
        <v>44581</v>
      </c>
      <c r="J445" s="109">
        <f t="shared" si="325"/>
        <v>23</v>
      </c>
      <c r="K445" s="109">
        <f t="shared" si="341"/>
        <v>7</v>
      </c>
      <c r="L445" s="8">
        <f t="shared" si="326"/>
        <v>1.0000557699999999</v>
      </c>
      <c r="M445" s="110">
        <f t="shared" si="338"/>
        <v>1.00642896</v>
      </c>
      <c r="N445" s="110">
        <f t="shared" si="333"/>
        <v>1.2720346333387544</v>
      </c>
      <c r="O445" s="103">
        <f t="shared" si="337"/>
        <v>1.2721055699999999</v>
      </c>
      <c r="P445" s="103">
        <f t="shared" si="319"/>
        <v>868.29599095000003</v>
      </c>
      <c r="Q445" s="11">
        <f t="shared" si="332"/>
        <v>0</v>
      </c>
      <c r="R445" s="30">
        <f t="shared" si="339"/>
        <v>0</v>
      </c>
      <c r="S445" s="103">
        <f t="shared" si="340"/>
        <v>0</v>
      </c>
      <c r="T445" s="113">
        <f t="shared" si="327"/>
        <v>0.1</v>
      </c>
      <c r="U445" s="111">
        <f t="shared" si="334"/>
        <v>7</v>
      </c>
      <c r="V445" s="111">
        <v>252</v>
      </c>
      <c r="W445" s="110">
        <f t="shared" si="320"/>
        <v>1.0026510129999999</v>
      </c>
      <c r="X445" s="103">
        <f t="shared" si="321"/>
        <v>2.30186395</v>
      </c>
      <c r="Y445" s="103">
        <f t="shared" si="322"/>
        <v>0</v>
      </c>
      <c r="Z445" s="114" t="str">
        <f t="shared" si="330"/>
        <v>A+J=</v>
      </c>
      <c r="AA445" s="108">
        <f t="shared" si="331"/>
        <v>44581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2">
        <f t="shared" si="323"/>
        <v>44560</v>
      </c>
      <c r="B446" s="103">
        <f t="shared" si="316"/>
        <v>870.93413222000004</v>
      </c>
      <c r="C446" s="103">
        <f t="shared" si="328"/>
        <v>682.56598464000001</v>
      </c>
      <c r="D446" s="104">
        <f t="shared" si="324"/>
        <v>1091.2829999999999</v>
      </c>
      <c r="E446" s="105">
        <f t="shared" si="335"/>
        <v>1091.4829999999999</v>
      </c>
      <c r="F446" s="106">
        <f t="shared" si="336"/>
        <v>44520</v>
      </c>
      <c r="G446" s="107">
        <f t="shared" si="317"/>
        <v>1.8327051736344302E-4</v>
      </c>
      <c r="H446" s="108">
        <f t="shared" si="329"/>
        <v>44581</v>
      </c>
      <c r="I446" s="108">
        <f t="shared" si="318"/>
        <v>44581</v>
      </c>
      <c r="J446" s="109">
        <f t="shared" si="325"/>
        <v>23</v>
      </c>
      <c r="K446" s="109">
        <f t="shared" si="341"/>
        <v>8</v>
      </c>
      <c r="L446" s="8">
        <f t="shared" si="326"/>
        <v>1.0000637400000001</v>
      </c>
      <c r="M446" s="110">
        <f t="shared" si="338"/>
        <v>1.00642896</v>
      </c>
      <c r="N446" s="110">
        <f t="shared" si="333"/>
        <v>1.2720346333387544</v>
      </c>
      <c r="O446" s="103">
        <f t="shared" si="337"/>
        <v>1.27211571</v>
      </c>
      <c r="P446" s="103">
        <f t="shared" si="319"/>
        <v>868.30291217000001</v>
      </c>
      <c r="Q446" s="11">
        <f t="shared" si="332"/>
        <v>0</v>
      </c>
      <c r="R446" s="30">
        <f t="shared" si="339"/>
        <v>0</v>
      </c>
      <c r="S446" s="103">
        <f t="shared" si="340"/>
        <v>0</v>
      </c>
      <c r="T446" s="113">
        <f t="shared" si="327"/>
        <v>0.1</v>
      </c>
      <c r="U446" s="111">
        <f t="shared" si="334"/>
        <v>8</v>
      </c>
      <c r="V446" s="111">
        <v>252</v>
      </c>
      <c r="W446" s="110">
        <f t="shared" si="320"/>
        <v>1.003030302</v>
      </c>
      <c r="X446" s="103">
        <f t="shared" si="321"/>
        <v>2.63122005</v>
      </c>
      <c r="Y446" s="103">
        <f t="shared" si="322"/>
        <v>0</v>
      </c>
      <c r="Z446" s="114" t="str">
        <f t="shared" si="330"/>
        <v>A+J=</v>
      </c>
      <c r="AA446" s="108">
        <f t="shared" si="331"/>
        <v>44581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2">
        <f t="shared" si="323"/>
        <v>44561</v>
      </c>
      <c r="B447" s="103">
        <f t="shared" si="316"/>
        <v>871.27053980999995</v>
      </c>
      <c r="C447" s="103">
        <f t="shared" si="328"/>
        <v>682.56598464000001</v>
      </c>
      <c r="D447" s="104">
        <f t="shared" si="324"/>
        <v>1091.2829999999999</v>
      </c>
      <c r="E447" s="105">
        <f t="shared" si="335"/>
        <v>1091.4829999999999</v>
      </c>
      <c r="F447" s="106">
        <f t="shared" si="336"/>
        <v>44520</v>
      </c>
      <c r="G447" s="107">
        <f t="shared" si="317"/>
        <v>1.8327051736344302E-4</v>
      </c>
      <c r="H447" s="108">
        <f t="shared" si="329"/>
        <v>44581</v>
      </c>
      <c r="I447" s="108">
        <f t="shared" si="318"/>
        <v>44581</v>
      </c>
      <c r="J447" s="109">
        <f t="shared" si="325"/>
        <v>23</v>
      </c>
      <c r="K447" s="109">
        <f t="shared" si="341"/>
        <v>9</v>
      </c>
      <c r="L447" s="8">
        <f t="shared" si="326"/>
        <v>1.0000717100000001</v>
      </c>
      <c r="M447" s="110">
        <f t="shared" si="338"/>
        <v>1.00642896</v>
      </c>
      <c r="N447" s="110">
        <f t="shared" si="333"/>
        <v>1.2720346333387544</v>
      </c>
      <c r="O447" s="103">
        <f t="shared" si="337"/>
        <v>1.2721258499999999</v>
      </c>
      <c r="P447" s="103">
        <f t="shared" si="319"/>
        <v>868.30983338999999</v>
      </c>
      <c r="Q447" s="11">
        <f t="shared" si="332"/>
        <v>0</v>
      </c>
      <c r="R447" s="30">
        <f t="shared" si="339"/>
        <v>0</v>
      </c>
      <c r="S447" s="103">
        <f t="shared" si="340"/>
        <v>0</v>
      </c>
      <c r="T447" s="113">
        <f t="shared" si="327"/>
        <v>0.1</v>
      </c>
      <c r="U447" s="111">
        <f t="shared" si="334"/>
        <v>9</v>
      </c>
      <c r="V447" s="111">
        <v>252</v>
      </c>
      <c r="W447" s="110">
        <f t="shared" si="320"/>
        <v>1.003409735</v>
      </c>
      <c r="X447" s="103">
        <f t="shared" si="321"/>
        <v>2.9607064200000002</v>
      </c>
      <c r="Y447" s="103">
        <f t="shared" si="322"/>
        <v>0</v>
      </c>
      <c r="Z447" s="114" t="str">
        <f t="shared" si="330"/>
        <v>A+J=</v>
      </c>
      <c r="AA447" s="108">
        <f t="shared" si="331"/>
        <v>44581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2">
        <f t="shared" si="323"/>
        <v>44562</v>
      </c>
      <c r="B448" s="103">
        <f t="shared" si="316"/>
        <v>871.60706312000002</v>
      </c>
      <c r="C448" s="103">
        <f t="shared" si="328"/>
        <v>682.56598464000001</v>
      </c>
      <c r="D448" s="104">
        <f t="shared" si="324"/>
        <v>1091.2829999999999</v>
      </c>
      <c r="E448" s="105">
        <f t="shared" si="335"/>
        <v>1091.4829999999999</v>
      </c>
      <c r="F448" s="106">
        <f t="shared" si="336"/>
        <v>44520</v>
      </c>
      <c r="G448" s="107">
        <f t="shared" si="317"/>
        <v>1.8327051736344302E-4</v>
      </c>
      <c r="H448" s="108">
        <f t="shared" si="329"/>
        <v>44581</v>
      </c>
      <c r="I448" s="108">
        <f t="shared" si="318"/>
        <v>44581</v>
      </c>
      <c r="J448" s="109">
        <f t="shared" si="325"/>
        <v>23</v>
      </c>
      <c r="K448" s="109">
        <f t="shared" si="341"/>
        <v>10</v>
      </c>
      <c r="L448" s="8">
        <f t="shared" si="326"/>
        <v>1.0000796700000001</v>
      </c>
      <c r="M448" s="110">
        <f t="shared" si="338"/>
        <v>1.00642896</v>
      </c>
      <c r="N448" s="110">
        <f t="shared" si="333"/>
        <v>1.2720346333387544</v>
      </c>
      <c r="O448" s="103">
        <f t="shared" si="337"/>
        <v>1.2721359699999999</v>
      </c>
      <c r="P448" s="103">
        <f t="shared" si="319"/>
        <v>868.31674095000005</v>
      </c>
      <c r="Q448" s="11">
        <f t="shared" si="332"/>
        <v>0</v>
      </c>
      <c r="R448" s="30">
        <f t="shared" si="339"/>
        <v>0</v>
      </c>
      <c r="S448" s="103">
        <f t="shared" si="340"/>
        <v>0</v>
      </c>
      <c r="T448" s="113">
        <f t="shared" si="327"/>
        <v>0.1</v>
      </c>
      <c r="U448" s="111">
        <f t="shared" si="334"/>
        <v>10</v>
      </c>
      <c r="V448" s="111">
        <v>252</v>
      </c>
      <c r="W448" s="110">
        <f t="shared" si="320"/>
        <v>1.003789311</v>
      </c>
      <c r="X448" s="103">
        <f t="shared" si="321"/>
        <v>3.29032217</v>
      </c>
      <c r="Y448" s="103">
        <f t="shared" si="322"/>
        <v>0</v>
      </c>
      <c r="Z448" s="114" t="str">
        <f t="shared" si="330"/>
        <v>A+J=</v>
      </c>
      <c r="AA448" s="108">
        <f t="shared" si="331"/>
        <v>44581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2">
        <f t="shared" si="323"/>
        <v>44563</v>
      </c>
      <c r="B449" s="103">
        <f t="shared" si="316"/>
        <v>871.60706312000002</v>
      </c>
      <c r="C449" s="103">
        <f t="shared" si="328"/>
        <v>682.56598464000001</v>
      </c>
      <c r="D449" s="104">
        <f t="shared" si="324"/>
        <v>1091.2829999999999</v>
      </c>
      <c r="E449" s="105">
        <f t="shared" si="335"/>
        <v>1091.4829999999999</v>
      </c>
      <c r="F449" s="106">
        <f t="shared" si="336"/>
        <v>44520</v>
      </c>
      <c r="G449" s="107">
        <f t="shared" si="317"/>
        <v>1.8327051736344302E-4</v>
      </c>
      <c r="H449" s="108">
        <f t="shared" si="329"/>
        <v>44581</v>
      </c>
      <c r="I449" s="108">
        <f t="shared" si="318"/>
        <v>44581</v>
      </c>
      <c r="J449" s="109">
        <f t="shared" si="325"/>
        <v>23</v>
      </c>
      <c r="K449" s="109">
        <f t="shared" si="341"/>
        <v>10</v>
      </c>
      <c r="L449" s="8">
        <f t="shared" si="326"/>
        <v>1.0000796700000001</v>
      </c>
      <c r="M449" s="110">
        <f t="shared" si="338"/>
        <v>1.00642896</v>
      </c>
      <c r="N449" s="110">
        <f t="shared" si="333"/>
        <v>1.2720346333387544</v>
      </c>
      <c r="O449" s="103">
        <f t="shared" si="337"/>
        <v>1.2721359699999999</v>
      </c>
      <c r="P449" s="103">
        <f t="shared" si="319"/>
        <v>868.31674095000005</v>
      </c>
      <c r="Q449" s="11">
        <f t="shared" si="332"/>
        <v>0</v>
      </c>
      <c r="R449" s="30">
        <f t="shared" si="339"/>
        <v>0</v>
      </c>
      <c r="S449" s="103">
        <f t="shared" si="340"/>
        <v>0</v>
      </c>
      <c r="T449" s="113">
        <f t="shared" si="327"/>
        <v>0.1</v>
      </c>
      <c r="U449" s="111">
        <f t="shared" si="334"/>
        <v>10</v>
      </c>
      <c r="V449" s="111">
        <v>252</v>
      </c>
      <c r="W449" s="110">
        <f t="shared" si="320"/>
        <v>1.003789311</v>
      </c>
      <c r="X449" s="103">
        <f t="shared" si="321"/>
        <v>3.29032217</v>
      </c>
      <c r="Y449" s="103">
        <f t="shared" si="322"/>
        <v>0</v>
      </c>
      <c r="Z449" s="114" t="str">
        <f t="shared" si="330"/>
        <v>A+J=</v>
      </c>
      <c r="AA449" s="108">
        <f t="shared" si="331"/>
        <v>44581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2">
        <f t="shared" si="323"/>
        <v>44564</v>
      </c>
      <c r="B450" s="103">
        <f t="shared" si="316"/>
        <v>871.60706312000002</v>
      </c>
      <c r="C450" s="103">
        <f t="shared" si="328"/>
        <v>682.56598464000001</v>
      </c>
      <c r="D450" s="104">
        <f t="shared" si="324"/>
        <v>1091.2829999999999</v>
      </c>
      <c r="E450" s="105">
        <f t="shared" si="335"/>
        <v>1091.4829999999999</v>
      </c>
      <c r="F450" s="106">
        <f t="shared" si="336"/>
        <v>44520</v>
      </c>
      <c r="G450" s="107">
        <f t="shared" si="317"/>
        <v>1.8327051736344302E-4</v>
      </c>
      <c r="H450" s="108">
        <f t="shared" si="329"/>
        <v>44581</v>
      </c>
      <c r="I450" s="108">
        <f t="shared" si="318"/>
        <v>44581</v>
      </c>
      <c r="J450" s="109">
        <f t="shared" si="325"/>
        <v>23</v>
      </c>
      <c r="K450" s="109">
        <f t="shared" si="341"/>
        <v>10</v>
      </c>
      <c r="L450" s="8">
        <f t="shared" si="326"/>
        <v>1.0000796700000001</v>
      </c>
      <c r="M450" s="110">
        <f t="shared" si="338"/>
        <v>1.00642896</v>
      </c>
      <c r="N450" s="110">
        <f t="shared" si="333"/>
        <v>1.2720346333387544</v>
      </c>
      <c r="O450" s="103">
        <f t="shared" si="337"/>
        <v>1.2721359699999999</v>
      </c>
      <c r="P450" s="103">
        <f t="shared" si="319"/>
        <v>868.31674095000005</v>
      </c>
      <c r="Q450" s="11">
        <f t="shared" si="332"/>
        <v>0</v>
      </c>
      <c r="R450" s="30">
        <f t="shared" si="339"/>
        <v>0</v>
      </c>
      <c r="S450" s="103">
        <f t="shared" si="340"/>
        <v>0</v>
      </c>
      <c r="T450" s="113">
        <f t="shared" si="327"/>
        <v>0.1</v>
      </c>
      <c r="U450" s="111">
        <f t="shared" si="334"/>
        <v>10</v>
      </c>
      <c r="V450" s="111">
        <v>252</v>
      </c>
      <c r="W450" s="110">
        <f t="shared" si="320"/>
        <v>1.003789311</v>
      </c>
      <c r="X450" s="103">
        <f t="shared" si="321"/>
        <v>3.29032217</v>
      </c>
      <c r="Y450" s="103">
        <f t="shared" si="322"/>
        <v>0</v>
      </c>
      <c r="Z450" s="114" t="str">
        <f t="shared" si="330"/>
        <v>A+J=</v>
      </c>
      <c r="AA450" s="108">
        <f t="shared" si="331"/>
        <v>44581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2">
        <f t="shared" si="323"/>
        <v>44565</v>
      </c>
      <c r="B451" s="103">
        <f t="shared" si="316"/>
        <v>871.94373043000007</v>
      </c>
      <c r="C451" s="103">
        <f t="shared" si="328"/>
        <v>682.56598464000001</v>
      </c>
      <c r="D451" s="104">
        <f t="shared" si="324"/>
        <v>1091.2829999999999</v>
      </c>
      <c r="E451" s="105">
        <f t="shared" si="335"/>
        <v>1091.4829999999999</v>
      </c>
      <c r="F451" s="106">
        <f t="shared" si="336"/>
        <v>44520</v>
      </c>
      <c r="G451" s="107">
        <f t="shared" si="317"/>
        <v>1.8327051736344302E-4</v>
      </c>
      <c r="H451" s="108">
        <f t="shared" si="329"/>
        <v>44581</v>
      </c>
      <c r="I451" s="108">
        <f t="shared" si="318"/>
        <v>44581</v>
      </c>
      <c r="J451" s="109">
        <f t="shared" si="325"/>
        <v>23</v>
      </c>
      <c r="K451" s="109">
        <f t="shared" si="341"/>
        <v>11</v>
      </c>
      <c r="L451" s="8">
        <f t="shared" si="326"/>
        <v>1.0000876400000001</v>
      </c>
      <c r="M451" s="110">
        <f t="shared" si="338"/>
        <v>1.00642896</v>
      </c>
      <c r="N451" s="110">
        <f t="shared" si="333"/>
        <v>1.2720346333387544</v>
      </c>
      <c r="O451" s="103">
        <f t="shared" si="337"/>
        <v>1.27214611</v>
      </c>
      <c r="P451" s="103">
        <f t="shared" si="319"/>
        <v>868.32366217000003</v>
      </c>
      <c r="Q451" s="11">
        <f t="shared" si="332"/>
        <v>0</v>
      </c>
      <c r="R451" s="30">
        <f t="shared" si="339"/>
        <v>0</v>
      </c>
      <c r="S451" s="103">
        <f t="shared" si="340"/>
        <v>0</v>
      </c>
      <c r="T451" s="113">
        <f t="shared" si="327"/>
        <v>0.1</v>
      </c>
      <c r="U451" s="111">
        <f t="shared" si="334"/>
        <v>11</v>
      </c>
      <c r="V451" s="111">
        <v>252</v>
      </c>
      <c r="W451" s="110">
        <f t="shared" si="320"/>
        <v>1.004169031</v>
      </c>
      <c r="X451" s="103">
        <f t="shared" si="321"/>
        <v>3.62006826</v>
      </c>
      <c r="Y451" s="103">
        <f t="shared" si="322"/>
        <v>0</v>
      </c>
      <c r="Z451" s="114" t="str">
        <f t="shared" si="330"/>
        <v>A+J=</v>
      </c>
      <c r="AA451" s="108">
        <f t="shared" si="331"/>
        <v>44581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2">
        <f t="shared" si="323"/>
        <v>44566</v>
      </c>
      <c r="B452" s="103">
        <f t="shared" si="316"/>
        <v>872.28052803000003</v>
      </c>
      <c r="C452" s="103">
        <f t="shared" si="328"/>
        <v>682.56598464000001</v>
      </c>
      <c r="D452" s="104">
        <f t="shared" si="324"/>
        <v>1091.2829999999999</v>
      </c>
      <c r="E452" s="105">
        <f t="shared" si="335"/>
        <v>1091.4829999999999</v>
      </c>
      <c r="F452" s="106">
        <f t="shared" si="336"/>
        <v>44520</v>
      </c>
      <c r="G452" s="107">
        <f t="shared" si="317"/>
        <v>1.8327051736344302E-4</v>
      </c>
      <c r="H452" s="108">
        <f t="shared" si="329"/>
        <v>44581</v>
      </c>
      <c r="I452" s="108">
        <f t="shared" si="318"/>
        <v>44581</v>
      </c>
      <c r="J452" s="109">
        <f t="shared" si="325"/>
        <v>23</v>
      </c>
      <c r="K452" s="109">
        <f t="shared" si="341"/>
        <v>12</v>
      </c>
      <c r="L452" s="8">
        <f t="shared" si="326"/>
        <v>1.00009561</v>
      </c>
      <c r="M452" s="110">
        <f t="shared" si="338"/>
        <v>1.00642896</v>
      </c>
      <c r="N452" s="110">
        <f t="shared" si="333"/>
        <v>1.2720346333387544</v>
      </c>
      <c r="O452" s="103">
        <f t="shared" si="337"/>
        <v>1.2721562500000001</v>
      </c>
      <c r="P452" s="103">
        <f t="shared" si="319"/>
        <v>868.33058339000002</v>
      </c>
      <c r="Q452" s="11">
        <f t="shared" si="332"/>
        <v>0</v>
      </c>
      <c r="R452" s="30">
        <f t="shared" si="339"/>
        <v>0</v>
      </c>
      <c r="S452" s="103">
        <f t="shared" si="340"/>
        <v>0</v>
      </c>
      <c r="T452" s="113">
        <f t="shared" si="327"/>
        <v>0.1</v>
      </c>
      <c r="U452" s="111">
        <f t="shared" si="334"/>
        <v>12</v>
      </c>
      <c r="V452" s="111">
        <v>252</v>
      </c>
      <c r="W452" s="110">
        <f t="shared" si="320"/>
        <v>1.0045488950000001</v>
      </c>
      <c r="X452" s="103">
        <f t="shared" si="321"/>
        <v>3.94994464</v>
      </c>
      <c r="Y452" s="103">
        <f t="shared" si="322"/>
        <v>0</v>
      </c>
      <c r="Z452" s="114" t="str">
        <f t="shared" si="330"/>
        <v>A+J=</v>
      </c>
      <c r="AA452" s="108">
        <f t="shared" si="331"/>
        <v>44581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2">
        <f t="shared" si="323"/>
        <v>44567</v>
      </c>
      <c r="B453" s="103">
        <f t="shared" si="316"/>
        <v>872.61745507000001</v>
      </c>
      <c r="C453" s="103">
        <f t="shared" si="328"/>
        <v>682.56598464000001</v>
      </c>
      <c r="D453" s="104">
        <f t="shared" si="324"/>
        <v>1091.2829999999999</v>
      </c>
      <c r="E453" s="105">
        <f t="shared" si="335"/>
        <v>1091.4829999999999</v>
      </c>
      <c r="F453" s="106">
        <f t="shared" si="336"/>
        <v>44520</v>
      </c>
      <c r="G453" s="107">
        <f t="shared" si="317"/>
        <v>1.8327051736344302E-4</v>
      </c>
      <c r="H453" s="108">
        <f t="shared" si="329"/>
        <v>44581</v>
      </c>
      <c r="I453" s="108">
        <f t="shared" si="318"/>
        <v>44581</v>
      </c>
      <c r="J453" s="109">
        <f t="shared" si="325"/>
        <v>23</v>
      </c>
      <c r="K453" s="109">
        <f t="shared" si="341"/>
        <v>13</v>
      </c>
      <c r="L453" s="8">
        <f t="shared" si="326"/>
        <v>1.00010358</v>
      </c>
      <c r="M453" s="110">
        <f t="shared" si="338"/>
        <v>1.00642896</v>
      </c>
      <c r="N453" s="110">
        <f t="shared" si="333"/>
        <v>1.2720346333387544</v>
      </c>
      <c r="O453" s="103">
        <f t="shared" si="337"/>
        <v>1.27216639</v>
      </c>
      <c r="P453" s="103">
        <f t="shared" si="319"/>
        <v>868.33750461</v>
      </c>
      <c r="Q453" s="11">
        <f t="shared" si="332"/>
        <v>0</v>
      </c>
      <c r="R453" s="30">
        <f t="shared" si="339"/>
        <v>0</v>
      </c>
      <c r="S453" s="103">
        <f t="shared" si="340"/>
        <v>0</v>
      </c>
      <c r="T453" s="113">
        <f t="shared" si="327"/>
        <v>0.1</v>
      </c>
      <c r="U453" s="111">
        <f t="shared" si="334"/>
        <v>13</v>
      </c>
      <c r="V453" s="111">
        <v>252</v>
      </c>
      <c r="W453" s="110">
        <f t="shared" si="320"/>
        <v>1.0049289020000001</v>
      </c>
      <c r="X453" s="103">
        <f t="shared" si="321"/>
        <v>4.2799504600000002</v>
      </c>
      <c r="Y453" s="103">
        <f t="shared" si="322"/>
        <v>0</v>
      </c>
      <c r="Z453" s="114" t="str">
        <f t="shared" si="330"/>
        <v>A+J=</v>
      </c>
      <c r="AA453" s="108">
        <f t="shared" si="331"/>
        <v>44581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2">
        <f t="shared" si="323"/>
        <v>44568</v>
      </c>
      <c r="B454" s="103">
        <f t="shared" si="316"/>
        <v>872.95450554000001</v>
      </c>
      <c r="C454" s="103">
        <f t="shared" si="328"/>
        <v>682.56598464000001</v>
      </c>
      <c r="D454" s="104">
        <f t="shared" si="324"/>
        <v>1091.2829999999999</v>
      </c>
      <c r="E454" s="105">
        <f t="shared" si="335"/>
        <v>1091.4829999999999</v>
      </c>
      <c r="F454" s="106">
        <f t="shared" si="336"/>
        <v>44520</v>
      </c>
      <c r="G454" s="107">
        <f t="shared" si="317"/>
        <v>1.8327051736344302E-4</v>
      </c>
      <c r="H454" s="108">
        <f t="shared" si="329"/>
        <v>44581</v>
      </c>
      <c r="I454" s="108">
        <f t="shared" si="318"/>
        <v>44581</v>
      </c>
      <c r="J454" s="109">
        <f t="shared" si="325"/>
        <v>23</v>
      </c>
      <c r="K454" s="109">
        <f t="shared" si="341"/>
        <v>14</v>
      </c>
      <c r="L454" s="8">
        <f t="shared" si="326"/>
        <v>1.00011155</v>
      </c>
      <c r="M454" s="110">
        <f t="shared" si="338"/>
        <v>1.00642896</v>
      </c>
      <c r="N454" s="110">
        <f t="shared" si="333"/>
        <v>1.2720346333387544</v>
      </c>
      <c r="O454" s="103">
        <f t="shared" si="337"/>
        <v>1.2721765199999999</v>
      </c>
      <c r="P454" s="103">
        <f t="shared" si="319"/>
        <v>868.34441900000002</v>
      </c>
      <c r="Q454" s="11">
        <f t="shared" si="332"/>
        <v>0</v>
      </c>
      <c r="R454" s="30">
        <f t="shared" si="339"/>
        <v>0</v>
      </c>
      <c r="S454" s="103">
        <f t="shared" si="340"/>
        <v>0</v>
      </c>
      <c r="T454" s="113">
        <f t="shared" si="327"/>
        <v>0.1</v>
      </c>
      <c r="U454" s="111">
        <f t="shared" si="334"/>
        <v>14</v>
      </c>
      <c r="V454" s="111">
        <v>252</v>
      </c>
      <c r="W454" s="110">
        <f t="shared" si="320"/>
        <v>1.005309053</v>
      </c>
      <c r="X454" s="103">
        <f t="shared" si="321"/>
        <v>4.6100865400000002</v>
      </c>
      <c r="Y454" s="103">
        <f t="shared" si="322"/>
        <v>0</v>
      </c>
      <c r="Z454" s="114" t="str">
        <f t="shared" si="330"/>
        <v>A+J=</v>
      </c>
      <c r="AA454" s="108">
        <f t="shared" si="331"/>
        <v>44581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2">
        <f t="shared" si="323"/>
        <v>44569</v>
      </c>
      <c r="B455" s="103">
        <f t="shared" si="316"/>
        <v>873.29169318000004</v>
      </c>
      <c r="C455" s="103">
        <f t="shared" si="328"/>
        <v>682.56598464000001</v>
      </c>
      <c r="D455" s="104">
        <f t="shared" si="324"/>
        <v>1091.2829999999999</v>
      </c>
      <c r="E455" s="105">
        <f t="shared" si="335"/>
        <v>1091.4829999999999</v>
      </c>
      <c r="F455" s="106">
        <f t="shared" si="336"/>
        <v>44520</v>
      </c>
      <c r="G455" s="107">
        <f t="shared" si="317"/>
        <v>1.8327051736344302E-4</v>
      </c>
      <c r="H455" s="108">
        <f t="shared" si="329"/>
        <v>44581</v>
      </c>
      <c r="I455" s="108">
        <f t="shared" si="318"/>
        <v>44581</v>
      </c>
      <c r="J455" s="109">
        <f t="shared" si="325"/>
        <v>23</v>
      </c>
      <c r="K455" s="109">
        <f t="shared" si="341"/>
        <v>15</v>
      </c>
      <c r="L455" s="8">
        <f t="shared" si="326"/>
        <v>1.0001195199999999</v>
      </c>
      <c r="M455" s="110">
        <f t="shared" si="338"/>
        <v>1.00642896</v>
      </c>
      <c r="N455" s="110">
        <f t="shared" si="333"/>
        <v>1.2720346333387544</v>
      </c>
      <c r="O455" s="103">
        <f t="shared" si="337"/>
        <v>1.27218666</v>
      </c>
      <c r="P455" s="103">
        <f t="shared" si="319"/>
        <v>868.35134022</v>
      </c>
      <c r="Q455" s="11">
        <f t="shared" si="332"/>
        <v>0</v>
      </c>
      <c r="R455" s="30">
        <f t="shared" si="339"/>
        <v>0</v>
      </c>
      <c r="S455" s="103">
        <f t="shared" si="340"/>
        <v>0</v>
      </c>
      <c r="T455" s="113">
        <f t="shared" si="327"/>
        <v>0.1</v>
      </c>
      <c r="U455" s="111">
        <f t="shared" si="334"/>
        <v>15</v>
      </c>
      <c r="V455" s="111">
        <v>252</v>
      </c>
      <c r="W455" s="110">
        <f t="shared" si="320"/>
        <v>1.005689348</v>
      </c>
      <c r="X455" s="103">
        <f t="shared" si="321"/>
        <v>4.9403529600000002</v>
      </c>
      <c r="Y455" s="103">
        <f t="shared" si="322"/>
        <v>0</v>
      </c>
      <c r="Z455" s="114" t="str">
        <f t="shared" si="330"/>
        <v>A+J=</v>
      </c>
      <c r="AA455" s="108">
        <f t="shared" si="331"/>
        <v>44581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2">
        <f t="shared" si="323"/>
        <v>44570</v>
      </c>
      <c r="B456" s="103">
        <f t="shared" si="316"/>
        <v>873.29169318000004</v>
      </c>
      <c r="C456" s="103">
        <f t="shared" si="328"/>
        <v>682.56598464000001</v>
      </c>
      <c r="D456" s="104">
        <f t="shared" si="324"/>
        <v>1091.2829999999999</v>
      </c>
      <c r="E456" s="105">
        <f t="shared" si="335"/>
        <v>1091.4829999999999</v>
      </c>
      <c r="F456" s="106">
        <f t="shared" si="336"/>
        <v>44520</v>
      </c>
      <c r="G456" s="107">
        <f t="shared" si="317"/>
        <v>1.8327051736344302E-4</v>
      </c>
      <c r="H456" s="108">
        <f t="shared" si="329"/>
        <v>44581</v>
      </c>
      <c r="I456" s="108">
        <f t="shared" si="318"/>
        <v>44581</v>
      </c>
      <c r="J456" s="109">
        <f t="shared" si="325"/>
        <v>23</v>
      </c>
      <c r="K456" s="109">
        <f t="shared" si="341"/>
        <v>15</v>
      </c>
      <c r="L456" s="8">
        <f t="shared" si="326"/>
        <v>1.0001195199999999</v>
      </c>
      <c r="M456" s="110">
        <f t="shared" si="338"/>
        <v>1.00642896</v>
      </c>
      <c r="N456" s="110">
        <f t="shared" si="333"/>
        <v>1.2720346333387544</v>
      </c>
      <c r="O456" s="103">
        <f t="shared" si="337"/>
        <v>1.27218666</v>
      </c>
      <c r="P456" s="103">
        <f t="shared" si="319"/>
        <v>868.35134022</v>
      </c>
      <c r="Q456" s="11">
        <f t="shared" si="332"/>
        <v>0</v>
      </c>
      <c r="R456" s="30">
        <f t="shared" si="339"/>
        <v>0</v>
      </c>
      <c r="S456" s="103">
        <f t="shared" si="340"/>
        <v>0</v>
      </c>
      <c r="T456" s="113">
        <f t="shared" si="327"/>
        <v>0.1</v>
      </c>
      <c r="U456" s="111">
        <f t="shared" si="334"/>
        <v>15</v>
      </c>
      <c r="V456" s="111">
        <v>252</v>
      </c>
      <c r="W456" s="110">
        <f t="shared" si="320"/>
        <v>1.005689348</v>
      </c>
      <c r="X456" s="103">
        <f t="shared" si="321"/>
        <v>4.9403529600000002</v>
      </c>
      <c r="Y456" s="103">
        <f t="shared" si="322"/>
        <v>0</v>
      </c>
      <c r="Z456" s="114" t="str">
        <f t="shared" si="330"/>
        <v>A+J=</v>
      </c>
      <c r="AA456" s="108">
        <f t="shared" si="331"/>
        <v>44581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2">
        <f t="shared" si="323"/>
        <v>44571</v>
      </c>
      <c r="B457" s="103">
        <f t="shared" si="316"/>
        <v>873.29169318000004</v>
      </c>
      <c r="C457" s="103">
        <f t="shared" si="328"/>
        <v>682.56598464000001</v>
      </c>
      <c r="D457" s="104">
        <f t="shared" si="324"/>
        <v>1091.2829999999999</v>
      </c>
      <c r="E457" s="105">
        <f t="shared" si="335"/>
        <v>1091.4829999999999</v>
      </c>
      <c r="F457" s="106">
        <f t="shared" si="336"/>
        <v>44520</v>
      </c>
      <c r="G457" s="107">
        <f t="shared" si="317"/>
        <v>1.8327051736344302E-4</v>
      </c>
      <c r="H457" s="108">
        <f t="shared" si="329"/>
        <v>44581</v>
      </c>
      <c r="I457" s="108">
        <f t="shared" si="318"/>
        <v>44581</v>
      </c>
      <c r="J457" s="109">
        <f t="shared" si="325"/>
        <v>23</v>
      </c>
      <c r="K457" s="109">
        <f t="shared" si="341"/>
        <v>15</v>
      </c>
      <c r="L457" s="8">
        <f t="shared" si="326"/>
        <v>1.0001195199999999</v>
      </c>
      <c r="M457" s="110">
        <f t="shared" si="338"/>
        <v>1.00642896</v>
      </c>
      <c r="N457" s="110">
        <f t="shared" si="333"/>
        <v>1.2720346333387544</v>
      </c>
      <c r="O457" s="103">
        <f t="shared" si="337"/>
        <v>1.27218666</v>
      </c>
      <c r="P457" s="103">
        <f t="shared" si="319"/>
        <v>868.35134022</v>
      </c>
      <c r="Q457" s="11">
        <f t="shared" si="332"/>
        <v>0</v>
      </c>
      <c r="R457" s="30">
        <f t="shared" si="339"/>
        <v>0</v>
      </c>
      <c r="S457" s="103">
        <f t="shared" si="340"/>
        <v>0</v>
      </c>
      <c r="T457" s="113">
        <f t="shared" si="327"/>
        <v>0.1</v>
      </c>
      <c r="U457" s="111">
        <f t="shared" si="334"/>
        <v>15</v>
      </c>
      <c r="V457" s="111">
        <v>252</v>
      </c>
      <c r="W457" s="110">
        <f t="shared" si="320"/>
        <v>1.005689348</v>
      </c>
      <c r="X457" s="103">
        <f t="shared" si="321"/>
        <v>4.9403529600000002</v>
      </c>
      <c r="Y457" s="103">
        <f t="shared" si="322"/>
        <v>0</v>
      </c>
      <c r="Z457" s="114" t="str">
        <f t="shared" si="330"/>
        <v>A+J=</v>
      </c>
      <c r="AA457" s="108">
        <f t="shared" si="331"/>
        <v>44581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2">
        <f t="shared" si="323"/>
        <v>44572</v>
      </c>
      <c r="B458" s="103">
        <f t="shared" ref="B458:B521" si="342">(P458+X458)</f>
        <v>873.62900425999999</v>
      </c>
      <c r="C458" s="103">
        <f t="shared" si="328"/>
        <v>682.56598464000001</v>
      </c>
      <c r="D458" s="104">
        <f t="shared" si="324"/>
        <v>1091.2829999999999</v>
      </c>
      <c r="E458" s="105">
        <f t="shared" si="335"/>
        <v>1091.4829999999999</v>
      </c>
      <c r="F458" s="106">
        <f t="shared" si="336"/>
        <v>44520</v>
      </c>
      <c r="G458" s="107">
        <f t="shared" ref="G458:G521" si="343">(E458/D458)-1</f>
        <v>1.8327051736344302E-4</v>
      </c>
      <c r="H458" s="108">
        <f t="shared" si="329"/>
        <v>44581</v>
      </c>
      <c r="I458" s="108">
        <f t="shared" ref="I458:I521" si="344">IF(A458&gt;I457,H458,I457)</f>
        <v>44581</v>
      </c>
      <c r="J458" s="109">
        <f t="shared" si="325"/>
        <v>23</v>
      </c>
      <c r="K458" s="109">
        <f t="shared" si="341"/>
        <v>16</v>
      </c>
      <c r="L458" s="8">
        <f t="shared" si="326"/>
        <v>1.00012748</v>
      </c>
      <c r="M458" s="110">
        <f t="shared" si="338"/>
        <v>1.00642896</v>
      </c>
      <c r="N458" s="110">
        <f t="shared" si="333"/>
        <v>1.2720346333387544</v>
      </c>
      <c r="O458" s="103">
        <f t="shared" si="337"/>
        <v>1.27219679</v>
      </c>
      <c r="P458" s="103">
        <f t="shared" ref="P458:P521" si="345">TRUNC(C458*O458,8)</f>
        <v>868.35825462000003</v>
      </c>
      <c r="Q458" s="11">
        <f t="shared" si="332"/>
        <v>0</v>
      </c>
      <c r="R458" s="30">
        <f t="shared" si="339"/>
        <v>0</v>
      </c>
      <c r="S458" s="103">
        <f t="shared" si="340"/>
        <v>0</v>
      </c>
      <c r="T458" s="113">
        <f t="shared" si="327"/>
        <v>0.1</v>
      </c>
      <c r="U458" s="111">
        <f t="shared" si="334"/>
        <v>16</v>
      </c>
      <c r="V458" s="111">
        <v>252</v>
      </c>
      <c r="W458" s="110">
        <f t="shared" ref="W458:W521" si="346">ROUND((1+T458)^TRUNC((U458/V458),9),9)</f>
        <v>1.0060697869999999</v>
      </c>
      <c r="X458" s="103">
        <f t="shared" ref="X458:X521" si="347">TRUNC((P458*(W458-1)),8)</f>
        <v>5.27074964</v>
      </c>
      <c r="Y458" s="103">
        <f t="shared" ref="Y458:Y521" si="348">IF(Q458&gt;0,S458+X458,0)</f>
        <v>0</v>
      </c>
      <c r="Z458" s="114" t="str">
        <f t="shared" si="330"/>
        <v>A+J=</v>
      </c>
      <c r="AA458" s="108">
        <f t="shared" si="331"/>
        <v>44581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2">
        <f t="shared" ref="A459:A522" si="349">(A458+1)</f>
        <v>44573</v>
      </c>
      <c r="B459" s="103">
        <f t="shared" si="342"/>
        <v>873.96645250999995</v>
      </c>
      <c r="C459" s="103">
        <f t="shared" si="328"/>
        <v>682.56598464000001</v>
      </c>
      <c r="D459" s="104">
        <f t="shared" ref="D459:D522" si="350">IF(E459=E458,D458,E458)</f>
        <v>1091.2829999999999</v>
      </c>
      <c r="E459" s="105">
        <f t="shared" si="335"/>
        <v>1091.4829999999999</v>
      </c>
      <c r="F459" s="106">
        <f t="shared" si="336"/>
        <v>44520</v>
      </c>
      <c r="G459" s="107">
        <f t="shared" si="343"/>
        <v>1.8327051736344302E-4</v>
      </c>
      <c r="H459" s="108">
        <f t="shared" si="329"/>
        <v>44581</v>
      </c>
      <c r="I459" s="108">
        <f t="shared" si="344"/>
        <v>44581</v>
      </c>
      <c r="J459" s="109">
        <f t="shared" ref="J459:J522" si="351">IF(I459=I458,J458,NETWORKDAYS(I458,I459,$AD$171:$AD$502)-1)</f>
        <v>23</v>
      </c>
      <c r="K459" s="109">
        <f t="shared" si="341"/>
        <v>17</v>
      </c>
      <c r="L459" s="8">
        <f t="shared" ref="L459:L522" si="352">IF(E459&lt;D459,1,TRUNC((E459/D459)^TRUNC((K459/J459),9),8))</f>
        <v>1.0001354499999999</v>
      </c>
      <c r="M459" s="110">
        <f t="shared" si="338"/>
        <v>1.00642896</v>
      </c>
      <c r="N459" s="110">
        <f t="shared" si="333"/>
        <v>1.2720346333387544</v>
      </c>
      <c r="O459" s="103">
        <f t="shared" si="337"/>
        <v>1.2722069300000001</v>
      </c>
      <c r="P459" s="103">
        <f t="shared" si="345"/>
        <v>868.36517584000001</v>
      </c>
      <c r="Q459" s="11">
        <f t="shared" si="332"/>
        <v>0</v>
      </c>
      <c r="R459" s="30">
        <f t="shared" si="339"/>
        <v>0</v>
      </c>
      <c r="S459" s="103">
        <f t="shared" si="340"/>
        <v>0</v>
      </c>
      <c r="T459" s="113">
        <f t="shared" ref="T459:T522" si="353">(T458)</f>
        <v>0.1</v>
      </c>
      <c r="U459" s="111">
        <f t="shared" si="334"/>
        <v>17</v>
      </c>
      <c r="V459" s="111">
        <v>252</v>
      </c>
      <c r="W459" s="110">
        <f t="shared" si="346"/>
        <v>1.00645037</v>
      </c>
      <c r="X459" s="103">
        <f t="shared" si="347"/>
        <v>5.6012766699999998</v>
      </c>
      <c r="Y459" s="103">
        <f t="shared" si="348"/>
        <v>0</v>
      </c>
      <c r="Z459" s="114" t="str">
        <f t="shared" si="330"/>
        <v>A+J=</v>
      </c>
      <c r="AA459" s="108">
        <f t="shared" si="331"/>
        <v>44581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2">
        <f t="shared" si="349"/>
        <v>44574</v>
      </c>
      <c r="B460" s="103">
        <f t="shared" si="342"/>
        <v>874.30402334000007</v>
      </c>
      <c r="C460" s="103">
        <f t="shared" ref="C460:C523" si="354">TRUNC(IF(Q459&gt;0,VLOOKUP(A459,$AD$12:$AE$165,2),C459),8)</f>
        <v>682.56598464000001</v>
      </c>
      <c r="D460" s="104">
        <f t="shared" si="350"/>
        <v>1091.2829999999999</v>
      </c>
      <c r="E460" s="105">
        <f t="shared" si="335"/>
        <v>1091.4829999999999</v>
      </c>
      <c r="F460" s="106">
        <f t="shared" si="336"/>
        <v>44520</v>
      </c>
      <c r="G460" s="107">
        <f t="shared" si="343"/>
        <v>1.8327051736344302E-4</v>
      </c>
      <c r="H460" s="108">
        <f t="shared" ref="H460:H523" si="355">IF(DAY(A460)=H$9,VLOOKUP(A460,AH$118:AN$450,4),H459)</f>
        <v>44581</v>
      </c>
      <c r="I460" s="108">
        <f t="shared" si="344"/>
        <v>44581</v>
      </c>
      <c r="J460" s="109">
        <f t="shared" si="351"/>
        <v>23</v>
      </c>
      <c r="K460" s="109">
        <f t="shared" si="341"/>
        <v>18</v>
      </c>
      <c r="L460" s="8">
        <f t="shared" si="352"/>
        <v>1.0001434199999999</v>
      </c>
      <c r="M460" s="110">
        <f t="shared" si="338"/>
        <v>1.00642896</v>
      </c>
      <c r="N460" s="110">
        <f t="shared" si="333"/>
        <v>1.2720346333387544</v>
      </c>
      <c r="O460" s="103">
        <f t="shared" si="337"/>
        <v>1.27221706</v>
      </c>
      <c r="P460" s="103">
        <f t="shared" si="345"/>
        <v>868.37209023000003</v>
      </c>
      <c r="Q460" s="11">
        <f t="shared" si="332"/>
        <v>0</v>
      </c>
      <c r="R460" s="30">
        <f t="shared" si="339"/>
        <v>0</v>
      </c>
      <c r="S460" s="103">
        <f t="shared" si="340"/>
        <v>0</v>
      </c>
      <c r="T460" s="113">
        <f t="shared" si="353"/>
        <v>0.1</v>
      </c>
      <c r="U460" s="111">
        <f t="shared" si="334"/>
        <v>18</v>
      </c>
      <c r="V460" s="111">
        <v>252</v>
      </c>
      <c r="W460" s="110">
        <f t="shared" si="346"/>
        <v>1.006831096</v>
      </c>
      <c r="X460" s="103">
        <f t="shared" si="347"/>
        <v>5.9319331100000001</v>
      </c>
      <c r="Y460" s="103">
        <f t="shared" si="348"/>
        <v>0</v>
      </c>
      <c r="Z460" s="114" t="str">
        <f t="shared" ref="Z460:Z523" si="356">IF($Q459&gt;0,VLOOKUP($A459,$AD$10:$AM$165,9),Z459)</f>
        <v>A+J=</v>
      </c>
      <c r="AA460" s="108">
        <f t="shared" ref="AA460:AA523" si="357">IF($Q459&gt;0,VLOOKUP($A459,$AD$10:$AM$165,10),AA459)</f>
        <v>44581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2">
        <f t="shared" si="349"/>
        <v>44575</v>
      </c>
      <c r="B461" s="103">
        <f t="shared" si="342"/>
        <v>874.64173221999999</v>
      </c>
      <c r="C461" s="103">
        <f t="shared" si="354"/>
        <v>682.56598464000001</v>
      </c>
      <c r="D461" s="104">
        <f t="shared" si="350"/>
        <v>1091.2829999999999</v>
      </c>
      <c r="E461" s="105">
        <f t="shared" si="335"/>
        <v>1091.4829999999999</v>
      </c>
      <c r="F461" s="106">
        <f t="shared" si="336"/>
        <v>44520</v>
      </c>
      <c r="G461" s="107">
        <f t="shared" si="343"/>
        <v>1.8327051736344302E-4</v>
      </c>
      <c r="H461" s="108">
        <f t="shared" si="355"/>
        <v>44581</v>
      </c>
      <c r="I461" s="108">
        <f t="shared" si="344"/>
        <v>44581</v>
      </c>
      <c r="J461" s="109">
        <f t="shared" si="351"/>
        <v>23</v>
      </c>
      <c r="K461" s="109">
        <f t="shared" si="341"/>
        <v>19</v>
      </c>
      <c r="L461" s="8">
        <f t="shared" si="352"/>
        <v>1.0001513900000001</v>
      </c>
      <c r="M461" s="110">
        <f t="shared" si="338"/>
        <v>1.00642896</v>
      </c>
      <c r="N461" s="110">
        <f t="shared" si="333"/>
        <v>1.2720346333387544</v>
      </c>
      <c r="O461" s="103">
        <f t="shared" si="337"/>
        <v>1.2722271999999999</v>
      </c>
      <c r="P461" s="103">
        <f t="shared" si="345"/>
        <v>868.37901145000001</v>
      </c>
      <c r="Q461" s="11">
        <f t="shared" ref="Q461:Q524" si="358">IF(VLOOKUP(A461,AD$10:AK$165,8)=VLOOKUP(A460,AD$10:AK$165,8),0,VLOOKUP(A461,AD$10:AK$165,8))</f>
        <v>0</v>
      </c>
      <c r="R461" s="30">
        <f t="shared" si="339"/>
        <v>0</v>
      </c>
      <c r="S461" s="103">
        <f t="shared" si="340"/>
        <v>0</v>
      </c>
      <c r="T461" s="113">
        <f t="shared" si="353"/>
        <v>0.1</v>
      </c>
      <c r="U461" s="111">
        <f t="shared" si="334"/>
        <v>19</v>
      </c>
      <c r="V461" s="111">
        <v>252</v>
      </c>
      <c r="W461" s="110">
        <f t="shared" si="346"/>
        <v>1.0072119669999999</v>
      </c>
      <c r="X461" s="103">
        <f t="shared" si="347"/>
        <v>6.2627207699999996</v>
      </c>
      <c r="Y461" s="103">
        <f t="shared" si="348"/>
        <v>0</v>
      </c>
      <c r="Z461" s="114" t="str">
        <f t="shared" si="356"/>
        <v>A+J=</v>
      </c>
      <c r="AA461" s="108">
        <f t="shared" si="357"/>
        <v>44581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2">
        <f t="shared" si="349"/>
        <v>44576</v>
      </c>
      <c r="B462" s="103">
        <f t="shared" si="342"/>
        <v>874.97957141999996</v>
      </c>
      <c r="C462" s="103">
        <f t="shared" si="354"/>
        <v>682.56598464000001</v>
      </c>
      <c r="D462" s="104">
        <f t="shared" si="350"/>
        <v>1091.2829999999999</v>
      </c>
      <c r="E462" s="105">
        <f t="shared" si="335"/>
        <v>1091.4829999999999</v>
      </c>
      <c r="F462" s="106">
        <f t="shared" si="336"/>
        <v>44520</v>
      </c>
      <c r="G462" s="107">
        <f t="shared" si="343"/>
        <v>1.8327051736344302E-4</v>
      </c>
      <c r="H462" s="108">
        <f t="shared" si="355"/>
        <v>44581</v>
      </c>
      <c r="I462" s="108">
        <f t="shared" si="344"/>
        <v>44581</v>
      </c>
      <c r="J462" s="109">
        <f t="shared" si="351"/>
        <v>23</v>
      </c>
      <c r="K462" s="109">
        <f t="shared" si="341"/>
        <v>20</v>
      </c>
      <c r="L462" s="8">
        <f t="shared" si="352"/>
        <v>1.0001593600000001</v>
      </c>
      <c r="M462" s="110">
        <f t="shared" si="338"/>
        <v>1.00642896</v>
      </c>
      <c r="N462" s="110">
        <f t="shared" si="333"/>
        <v>1.2720346333387544</v>
      </c>
      <c r="O462" s="103">
        <f t="shared" si="337"/>
        <v>1.27223734</v>
      </c>
      <c r="P462" s="103">
        <f t="shared" si="345"/>
        <v>868.38593266999999</v>
      </c>
      <c r="Q462" s="11">
        <f t="shared" si="358"/>
        <v>0</v>
      </c>
      <c r="R462" s="30">
        <f t="shared" si="339"/>
        <v>0</v>
      </c>
      <c r="S462" s="103">
        <f t="shared" si="340"/>
        <v>0</v>
      </c>
      <c r="T462" s="113">
        <f t="shared" si="353"/>
        <v>0.1</v>
      </c>
      <c r="U462" s="111">
        <f t="shared" si="334"/>
        <v>20</v>
      </c>
      <c r="V462" s="111">
        <v>252</v>
      </c>
      <c r="W462" s="110">
        <f t="shared" si="346"/>
        <v>1.007592982</v>
      </c>
      <c r="X462" s="103">
        <f t="shared" si="347"/>
        <v>6.5936387500000002</v>
      </c>
      <c r="Y462" s="103">
        <f t="shared" si="348"/>
        <v>0</v>
      </c>
      <c r="Z462" s="114" t="str">
        <f t="shared" si="356"/>
        <v>A+J=</v>
      </c>
      <c r="AA462" s="108">
        <f t="shared" si="357"/>
        <v>44581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2">
        <f t="shared" si="349"/>
        <v>44577</v>
      </c>
      <c r="B463" s="103">
        <f t="shared" si="342"/>
        <v>874.97957141999996</v>
      </c>
      <c r="C463" s="103">
        <f t="shared" si="354"/>
        <v>682.56598464000001</v>
      </c>
      <c r="D463" s="104">
        <f t="shared" si="350"/>
        <v>1091.2829999999999</v>
      </c>
      <c r="E463" s="105">
        <f t="shared" si="335"/>
        <v>1091.4829999999999</v>
      </c>
      <c r="F463" s="106">
        <f t="shared" si="336"/>
        <v>44520</v>
      </c>
      <c r="G463" s="107">
        <f t="shared" si="343"/>
        <v>1.8327051736344302E-4</v>
      </c>
      <c r="H463" s="108">
        <f t="shared" si="355"/>
        <v>44581</v>
      </c>
      <c r="I463" s="108">
        <f t="shared" si="344"/>
        <v>44581</v>
      </c>
      <c r="J463" s="109">
        <f t="shared" si="351"/>
        <v>23</v>
      </c>
      <c r="K463" s="109">
        <f t="shared" si="341"/>
        <v>20</v>
      </c>
      <c r="L463" s="8">
        <f t="shared" si="352"/>
        <v>1.0001593600000001</v>
      </c>
      <c r="M463" s="110">
        <f t="shared" si="338"/>
        <v>1.00642896</v>
      </c>
      <c r="N463" s="110">
        <f t="shared" si="333"/>
        <v>1.2720346333387544</v>
      </c>
      <c r="O463" s="103">
        <f t="shared" si="337"/>
        <v>1.27223734</v>
      </c>
      <c r="P463" s="103">
        <f t="shared" si="345"/>
        <v>868.38593266999999</v>
      </c>
      <c r="Q463" s="11">
        <f t="shared" si="358"/>
        <v>0</v>
      </c>
      <c r="R463" s="30">
        <f t="shared" si="339"/>
        <v>0</v>
      </c>
      <c r="S463" s="103">
        <f t="shared" si="340"/>
        <v>0</v>
      </c>
      <c r="T463" s="113">
        <f t="shared" si="353"/>
        <v>0.1</v>
      </c>
      <c r="U463" s="111">
        <f t="shared" si="334"/>
        <v>20</v>
      </c>
      <c r="V463" s="111">
        <v>252</v>
      </c>
      <c r="W463" s="110">
        <f t="shared" si="346"/>
        <v>1.007592982</v>
      </c>
      <c r="X463" s="103">
        <f t="shared" si="347"/>
        <v>6.5936387500000002</v>
      </c>
      <c r="Y463" s="103">
        <f t="shared" si="348"/>
        <v>0</v>
      </c>
      <c r="Z463" s="114" t="str">
        <f t="shared" si="356"/>
        <v>A+J=</v>
      </c>
      <c r="AA463" s="108">
        <f t="shared" si="357"/>
        <v>44581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2">
        <f t="shared" si="349"/>
        <v>44578</v>
      </c>
      <c r="B464" s="103">
        <f t="shared" si="342"/>
        <v>874.97957141999996</v>
      </c>
      <c r="C464" s="103">
        <f t="shared" si="354"/>
        <v>682.56598464000001</v>
      </c>
      <c r="D464" s="104">
        <f t="shared" si="350"/>
        <v>1091.2829999999999</v>
      </c>
      <c r="E464" s="105">
        <f t="shared" si="335"/>
        <v>1091.4829999999999</v>
      </c>
      <c r="F464" s="106">
        <f t="shared" si="336"/>
        <v>44520</v>
      </c>
      <c r="G464" s="107">
        <f t="shared" si="343"/>
        <v>1.8327051736344302E-4</v>
      </c>
      <c r="H464" s="108">
        <f t="shared" si="355"/>
        <v>44581</v>
      </c>
      <c r="I464" s="108">
        <f t="shared" si="344"/>
        <v>44581</v>
      </c>
      <c r="J464" s="109">
        <f t="shared" si="351"/>
        <v>23</v>
      </c>
      <c r="K464" s="109">
        <f t="shared" si="341"/>
        <v>20</v>
      </c>
      <c r="L464" s="8">
        <f t="shared" si="352"/>
        <v>1.0001593600000001</v>
      </c>
      <c r="M464" s="110">
        <f t="shared" si="338"/>
        <v>1.00642896</v>
      </c>
      <c r="N464" s="110">
        <f t="shared" si="333"/>
        <v>1.2720346333387544</v>
      </c>
      <c r="O464" s="103">
        <f t="shared" si="337"/>
        <v>1.27223734</v>
      </c>
      <c r="P464" s="103">
        <f t="shared" si="345"/>
        <v>868.38593266999999</v>
      </c>
      <c r="Q464" s="11">
        <f t="shared" si="358"/>
        <v>0</v>
      </c>
      <c r="R464" s="30">
        <f t="shared" si="339"/>
        <v>0</v>
      </c>
      <c r="S464" s="103">
        <f t="shared" si="340"/>
        <v>0</v>
      </c>
      <c r="T464" s="113">
        <f t="shared" si="353"/>
        <v>0.1</v>
      </c>
      <c r="U464" s="111">
        <f t="shared" si="334"/>
        <v>20</v>
      </c>
      <c r="V464" s="111">
        <v>252</v>
      </c>
      <c r="W464" s="110">
        <f t="shared" si="346"/>
        <v>1.007592982</v>
      </c>
      <c r="X464" s="103">
        <f t="shared" si="347"/>
        <v>6.5936387500000002</v>
      </c>
      <c r="Y464" s="103">
        <f t="shared" si="348"/>
        <v>0</v>
      </c>
      <c r="Z464" s="114" t="str">
        <f t="shared" si="356"/>
        <v>A+J=</v>
      </c>
      <c r="AA464" s="108">
        <f t="shared" si="357"/>
        <v>44581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2">
        <f t="shared" si="349"/>
        <v>44579</v>
      </c>
      <c r="B465" s="103">
        <f t="shared" si="342"/>
        <v>875.31754007999996</v>
      </c>
      <c r="C465" s="103">
        <f t="shared" si="354"/>
        <v>682.56598464000001</v>
      </c>
      <c r="D465" s="104">
        <f t="shared" si="350"/>
        <v>1091.2829999999999</v>
      </c>
      <c r="E465" s="105">
        <f t="shared" si="335"/>
        <v>1091.4829999999999</v>
      </c>
      <c r="F465" s="106">
        <f t="shared" si="336"/>
        <v>44520</v>
      </c>
      <c r="G465" s="107">
        <f t="shared" si="343"/>
        <v>1.8327051736344302E-4</v>
      </c>
      <c r="H465" s="108">
        <f t="shared" si="355"/>
        <v>44581</v>
      </c>
      <c r="I465" s="108">
        <f t="shared" si="344"/>
        <v>44581</v>
      </c>
      <c r="J465" s="109">
        <f t="shared" si="351"/>
        <v>23</v>
      </c>
      <c r="K465" s="109">
        <f t="shared" si="341"/>
        <v>21</v>
      </c>
      <c r="L465" s="8">
        <f t="shared" si="352"/>
        <v>1.00016733</v>
      </c>
      <c r="M465" s="110">
        <f t="shared" si="338"/>
        <v>1.00642896</v>
      </c>
      <c r="N465" s="110">
        <f t="shared" si="333"/>
        <v>1.2720346333387544</v>
      </c>
      <c r="O465" s="103">
        <f t="shared" si="337"/>
        <v>1.2722474800000001</v>
      </c>
      <c r="P465" s="103">
        <f t="shared" si="345"/>
        <v>868.39285388999997</v>
      </c>
      <c r="Q465" s="11">
        <f t="shared" si="358"/>
        <v>0</v>
      </c>
      <c r="R465" s="30">
        <f t="shared" si="339"/>
        <v>0</v>
      </c>
      <c r="S465" s="103">
        <f t="shared" si="340"/>
        <v>0</v>
      </c>
      <c r="T465" s="113">
        <f t="shared" si="353"/>
        <v>0.1</v>
      </c>
      <c r="U465" s="111">
        <f t="shared" si="334"/>
        <v>21</v>
      </c>
      <c r="V465" s="111">
        <v>252</v>
      </c>
      <c r="W465" s="110">
        <f t="shared" si="346"/>
        <v>1.00797414</v>
      </c>
      <c r="X465" s="103">
        <f t="shared" si="347"/>
        <v>6.9246861900000001</v>
      </c>
      <c r="Y465" s="103">
        <f t="shared" si="348"/>
        <v>0</v>
      </c>
      <c r="Z465" s="114" t="str">
        <f t="shared" si="356"/>
        <v>A+J=</v>
      </c>
      <c r="AA465" s="108">
        <f t="shared" si="357"/>
        <v>44581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2">
        <f t="shared" si="349"/>
        <v>44580</v>
      </c>
      <c r="B466" s="103">
        <f t="shared" si="342"/>
        <v>875.65563993000001</v>
      </c>
      <c r="C466" s="103">
        <f t="shared" si="354"/>
        <v>682.56598464000001</v>
      </c>
      <c r="D466" s="104">
        <f t="shared" si="350"/>
        <v>1091.2829999999999</v>
      </c>
      <c r="E466" s="105">
        <f t="shared" si="335"/>
        <v>1091.4829999999999</v>
      </c>
      <c r="F466" s="106">
        <f t="shared" si="336"/>
        <v>44520</v>
      </c>
      <c r="G466" s="107">
        <f t="shared" si="343"/>
        <v>1.8327051736344302E-4</v>
      </c>
      <c r="H466" s="108">
        <f t="shared" si="355"/>
        <v>44581</v>
      </c>
      <c r="I466" s="108">
        <f t="shared" si="344"/>
        <v>44581</v>
      </c>
      <c r="J466" s="109">
        <f t="shared" si="351"/>
        <v>23</v>
      </c>
      <c r="K466" s="109">
        <f t="shared" si="341"/>
        <v>22</v>
      </c>
      <c r="L466" s="8">
        <f t="shared" si="352"/>
        <v>1.0001753</v>
      </c>
      <c r="M466" s="110">
        <f t="shared" si="338"/>
        <v>1.00642896</v>
      </c>
      <c r="N466" s="110">
        <f t="shared" si="333"/>
        <v>1.2720346333387544</v>
      </c>
      <c r="O466" s="103">
        <f t="shared" si="337"/>
        <v>1.27225762</v>
      </c>
      <c r="P466" s="103">
        <f t="shared" si="345"/>
        <v>868.39977510999995</v>
      </c>
      <c r="Q466" s="11">
        <f t="shared" si="358"/>
        <v>0</v>
      </c>
      <c r="R466" s="30">
        <f t="shared" si="339"/>
        <v>0</v>
      </c>
      <c r="S466" s="103">
        <f t="shared" si="340"/>
        <v>0</v>
      </c>
      <c r="T466" s="113">
        <f t="shared" si="353"/>
        <v>0.1</v>
      </c>
      <c r="U466" s="111">
        <f t="shared" si="334"/>
        <v>22</v>
      </c>
      <c r="V466" s="111">
        <v>252</v>
      </c>
      <c r="W466" s="110">
        <f t="shared" si="346"/>
        <v>1.0083554429999999</v>
      </c>
      <c r="X466" s="103">
        <f t="shared" si="347"/>
        <v>7.2558648200000002</v>
      </c>
      <c r="Y466" s="103">
        <f t="shared" si="348"/>
        <v>0</v>
      </c>
      <c r="Z466" s="114" t="str">
        <f t="shared" si="356"/>
        <v>A+J=</v>
      </c>
      <c r="AA466" s="108">
        <f t="shared" si="357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2">
        <f t="shared" si="349"/>
        <v>44581</v>
      </c>
      <c r="B467" s="103">
        <f t="shared" si="342"/>
        <v>875.99386407999998</v>
      </c>
      <c r="C467" s="103">
        <f t="shared" si="354"/>
        <v>682.56598464000001</v>
      </c>
      <c r="D467" s="104">
        <f t="shared" si="350"/>
        <v>1091.2829999999999</v>
      </c>
      <c r="E467" s="105">
        <f t="shared" si="335"/>
        <v>1091.4829999999999</v>
      </c>
      <c r="F467" s="106">
        <f t="shared" si="336"/>
        <v>44520</v>
      </c>
      <c r="G467" s="107">
        <f t="shared" si="343"/>
        <v>1.8327051736344302E-4</v>
      </c>
      <c r="H467" s="108">
        <f t="shared" si="355"/>
        <v>44613</v>
      </c>
      <c r="I467" s="108">
        <f t="shared" si="344"/>
        <v>44581</v>
      </c>
      <c r="J467" s="109">
        <f t="shared" si="351"/>
        <v>23</v>
      </c>
      <c r="K467" s="109">
        <f t="shared" si="341"/>
        <v>23</v>
      </c>
      <c r="L467" s="8">
        <f t="shared" si="352"/>
        <v>1.00018327</v>
      </c>
      <c r="M467" s="110">
        <f t="shared" si="338"/>
        <v>1.00642896</v>
      </c>
      <c r="N467" s="110">
        <f t="shared" si="333"/>
        <v>1.2720346333387544</v>
      </c>
      <c r="O467" s="103">
        <f t="shared" si="337"/>
        <v>1.2722677499999999</v>
      </c>
      <c r="P467" s="103">
        <f t="shared" si="345"/>
        <v>868.40668949999997</v>
      </c>
      <c r="Q467" s="11">
        <f t="shared" si="358"/>
        <v>15</v>
      </c>
      <c r="R467" s="30">
        <f t="shared" si="339"/>
        <v>2.7597999999999998E-2</v>
      </c>
      <c r="S467" s="103">
        <f t="shared" si="340"/>
        <v>23.966287810000001</v>
      </c>
      <c r="T467" s="113">
        <f t="shared" si="353"/>
        <v>0.1</v>
      </c>
      <c r="U467" s="111">
        <f t="shared" si="334"/>
        <v>23</v>
      </c>
      <c r="V467" s="111">
        <v>252</v>
      </c>
      <c r="W467" s="110">
        <f t="shared" si="346"/>
        <v>1.0087368910000001</v>
      </c>
      <c r="X467" s="103">
        <f t="shared" si="347"/>
        <v>7.5871745800000001</v>
      </c>
      <c r="Y467" s="103">
        <f t="shared" si="348"/>
        <v>31.55346239</v>
      </c>
      <c r="Z467" s="114" t="str">
        <f t="shared" si="356"/>
        <v>A+J=</v>
      </c>
      <c r="AA467" s="108">
        <f t="shared" si="357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2">
        <f t="shared" si="349"/>
        <v>44582</v>
      </c>
      <c r="B468" s="103">
        <f t="shared" si="342"/>
        <v>845.09284072000003</v>
      </c>
      <c r="C468" s="103">
        <f t="shared" si="354"/>
        <v>663.7285286</v>
      </c>
      <c r="D468" s="104">
        <f t="shared" si="350"/>
        <v>1091.4829999999999</v>
      </c>
      <c r="E468" s="105">
        <f t="shared" si="335"/>
        <v>1100.9880000000001</v>
      </c>
      <c r="F468" s="106">
        <f t="shared" si="336"/>
        <v>44550</v>
      </c>
      <c r="G468" s="107">
        <f t="shared" si="343"/>
        <v>8.7083353565746702E-3</v>
      </c>
      <c r="H468" s="108">
        <f t="shared" si="355"/>
        <v>44613</v>
      </c>
      <c r="I468" s="108">
        <f t="shared" si="344"/>
        <v>44613</v>
      </c>
      <c r="J468" s="109">
        <f t="shared" si="351"/>
        <v>22</v>
      </c>
      <c r="K468" s="109">
        <f t="shared" si="341"/>
        <v>1</v>
      </c>
      <c r="L468" s="8">
        <f t="shared" si="352"/>
        <v>1.00039419</v>
      </c>
      <c r="M468" s="110">
        <f t="shared" si="338"/>
        <v>1.00018327</v>
      </c>
      <c r="N468" s="110">
        <f t="shared" si="333"/>
        <v>1.2722677591260063</v>
      </c>
      <c r="O468" s="103">
        <f t="shared" si="337"/>
        <v>1.27276927</v>
      </c>
      <c r="P468" s="103">
        <f t="shared" si="345"/>
        <v>844.77327481999998</v>
      </c>
      <c r="Q468" s="11">
        <f t="shared" si="358"/>
        <v>0</v>
      </c>
      <c r="R468" s="30">
        <f t="shared" si="339"/>
        <v>0</v>
      </c>
      <c r="S468" s="103">
        <f t="shared" si="340"/>
        <v>0</v>
      </c>
      <c r="T468" s="113">
        <f t="shared" si="353"/>
        <v>0.1</v>
      </c>
      <c r="U468" s="111">
        <f t="shared" si="334"/>
        <v>1</v>
      </c>
      <c r="V468" s="111">
        <v>252</v>
      </c>
      <c r="W468" s="110">
        <f t="shared" si="346"/>
        <v>1.0003782859999999</v>
      </c>
      <c r="X468" s="103">
        <f t="shared" si="347"/>
        <v>0.31956590000000001</v>
      </c>
      <c r="Y468" s="103">
        <f t="shared" si="348"/>
        <v>0</v>
      </c>
      <c r="Z468" s="114" t="str">
        <f t="shared" si="356"/>
        <v>A+J=</v>
      </c>
      <c r="AA468" s="108">
        <f t="shared" si="357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2">
        <f t="shared" si="349"/>
        <v>44583</v>
      </c>
      <c r="B469" s="103">
        <f t="shared" si="342"/>
        <v>845.74579276999998</v>
      </c>
      <c r="C469" s="103">
        <f t="shared" si="354"/>
        <v>663.7285286</v>
      </c>
      <c r="D469" s="104">
        <f t="shared" si="350"/>
        <v>1091.4829999999999</v>
      </c>
      <c r="E469" s="105">
        <f t="shared" si="335"/>
        <v>1100.9880000000001</v>
      </c>
      <c r="F469" s="106">
        <f t="shared" si="336"/>
        <v>44550</v>
      </c>
      <c r="G469" s="107">
        <f t="shared" si="343"/>
        <v>8.7083353565746702E-3</v>
      </c>
      <c r="H469" s="108">
        <f t="shared" si="355"/>
        <v>44613</v>
      </c>
      <c r="I469" s="108">
        <f t="shared" si="344"/>
        <v>44613</v>
      </c>
      <c r="J469" s="109">
        <f t="shared" si="351"/>
        <v>22</v>
      </c>
      <c r="K469" s="109">
        <f t="shared" si="341"/>
        <v>2</v>
      </c>
      <c r="L469" s="8">
        <f t="shared" si="352"/>
        <v>1.00078855</v>
      </c>
      <c r="M469" s="110">
        <f t="shared" si="338"/>
        <v>1.00018327</v>
      </c>
      <c r="N469" s="110">
        <f t="shared" si="333"/>
        <v>1.2722677591260063</v>
      </c>
      <c r="O469" s="103">
        <f t="shared" si="337"/>
        <v>1.273271</v>
      </c>
      <c r="P469" s="103">
        <f t="shared" si="345"/>
        <v>845.10628732999999</v>
      </c>
      <c r="Q469" s="11">
        <f t="shared" si="358"/>
        <v>0</v>
      </c>
      <c r="R469" s="30">
        <f t="shared" si="339"/>
        <v>0</v>
      </c>
      <c r="S469" s="103">
        <f t="shared" si="340"/>
        <v>0</v>
      </c>
      <c r="T469" s="113">
        <f t="shared" si="353"/>
        <v>0.1</v>
      </c>
      <c r="U469" s="111">
        <f t="shared" si="334"/>
        <v>2</v>
      </c>
      <c r="V469" s="111">
        <v>252</v>
      </c>
      <c r="W469" s="110">
        <f t="shared" si="346"/>
        <v>1.0007567159999999</v>
      </c>
      <c r="X469" s="103">
        <f t="shared" si="347"/>
        <v>0.63950543999999998</v>
      </c>
      <c r="Y469" s="103">
        <f t="shared" si="348"/>
        <v>0</v>
      </c>
      <c r="Z469" s="114" t="str">
        <f t="shared" si="356"/>
        <v>A+J=</v>
      </c>
      <c r="AA469" s="108">
        <f t="shared" si="357"/>
        <v>44613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2">
        <f t="shared" si="349"/>
        <v>44584</v>
      </c>
      <c r="B470" s="103">
        <f t="shared" si="342"/>
        <v>845.74579276999998</v>
      </c>
      <c r="C470" s="103">
        <f t="shared" si="354"/>
        <v>663.7285286</v>
      </c>
      <c r="D470" s="104">
        <f t="shared" si="350"/>
        <v>1091.4829999999999</v>
      </c>
      <c r="E470" s="105">
        <f t="shared" si="335"/>
        <v>1100.9880000000001</v>
      </c>
      <c r="F470" s="106">
        <f t="shared" si="336"/>
        <v>44550</v>
      </c>
      <c r="G470" s="107">
        <f t="shared" si="343"/>
        <v>8.7083353565746702E-3</v>
      </c>
      <c r="H470" s="108">
        <f t="shared" si="355"/>
        <v>44613</v>
      </c>
      <c r="I470" s="108">
        <f t="shared" si="344"/>
        <v>44613</v>
      </c>
      <c r="J470" s="109">
        <f t="shared" si="351"/>
        <v>22</v>
      </c>
      <c r="K470" s="109">
        <f t="shared" si="341"/>
        <v>2</v>
      </c>
      <c r="L470" s="8">
        <f t="shared" si="352"/>
        <v>1.00078855</v>
      </c>
      <c r="M470" s="110">
        <f t="shared" si="338"/>
        <v>1.00018327</v>
      </c>
      <c r="N470" s="110">
        <f t="shared" si="333"/>
        <v>1.2722677591260063</v>
      </c>
      <c r="O470" s="103">
        <f t="shared" si="337"/>
        <v>1.273271</v>
      </c>
      <c r="P470" s="103">
        <f t="shared" si="345"/>
        <v>845.10628732999999</v>
      </c>
      <c r="Q470" s="11">
        <f t="shared" si="358"/>
        <v>0</v>
      </c>
      <c r="R470" s="30">
        <f t="shared" si="339"/>
        <v>0</v>
      </c>
      <c r="S470" s="103">
        <f t="shared" si="340"/>
        <v>0</v>
      </c>
      <c r="T470" s="113">
        <f t="shared" si="353"/>
        <v>0.1</v>
      </c>
      <c r="U470" s="111">
        <f t="shared" si="334"/>
        <v>2</v>
      </c>
      <c r="V470" s="111">
        <v>252</v>
      </c>
      <c r="W470" s="110">
        <f t="shared" si="346"/>
        <v>1.0007567159999999</v>
      </c>
      <c r="X470" s="103">
        <f t="shared" si="347"/>
        <v>0.63950543999999998</v>
      </c>
      <c r="Y470" s="103">
        <f t="shared" si="348"/>
        <v>0</v>
      </c>
      <c r="Z470" s="114" t="str">
        <f t="shared" si="356"/>
        <v>A+J=</v>
      </c>
      <c r="AA470" s="108">
        <f t="shared" si="357"/>
        <v>44613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2">
        <f t="shared" si="349"/>
        <v>44585</v>
      </c>
      <c r="B471" s="103">
        <f t="shared" si="342"/>
        <v>845.74579276999998</v>
      </c>
      <c r="C471" s="103">
        <f t="shared" si="354"/>
        <v>663.7285286</v>
      </c>
      <c r="D471" s="104">
        <f t="shared" si="350"/>
        <v>1091.4829999999999</v>
      </c>
      <c r="E471" s="105">
        <f t="shared" si="335"/>
        <v>1100.9880000000001</v>
      </c>
      <c r="F471" s="106">
        <f t="shared" si="336"/>
        <v>44550</v>
      </c>
      <c r="G471" s="107">
        <f t="shared" si="343"/>
        <v>8.7083353565746702E-3</v>
      </c>
      <c r="H471" s="108">
        <f t="shared" si="355"/>
        <v>44613</v>
      </c>
      <c r="I471" s="108">
        <f t="shared" si="344"/>
        <v>44613</v>
      </c>
      <c r="J471" s="109">
        <f t="shared" si="351"/>
        <v>22</v>
      </c>
      <c r="K471" s="109">
        <f t="shared" si="341"/>
        <v>2</v>
      </c>
      <c r="L471" s="8">
        <f t="shared" si="352"/>
        <v>1.00078855</v>
      </c>
      <c r="M471" s="110">
        <f t="shared" si="338"/>
        <v>1.00018327</v>
      </c>
      <c r="N471" s="110">
        <f t="shared" si="333"/>
        <v>1.2722677591260063</v>
      </c>
      <c r="O471" s="103">
        <f t="shared" si="337"/>
        <v>1.273271</v>
      </c>
      <c r="P471" s="103">
        <f t="shared" si="345"/>
        <v>845.10628732999999</v>
      </c>
      <c r="Q471" s="11">
        <f t="shared" si="358"/>
        <v>0</v>
      </c>
      <c r="R471" s="30">
        <f t="shared" si="339"/>
        <v>0</v>
      </c>
      <c r="S471" s="103">
        <f t="shared" si="340"/>
        <v>0</v>
      </c>
      <c r="T471" s="113">
        <f t="shared" si="353"/>
        <v>0.1</v>
      </c>
      <c r="U471" s="111">
        <f t="shared" si="334"/>
        <v>2</v>
      </c>
      <c r="V471" s="111">
        <v>252</v>
      </c>
      <c r="W471" s="110">
        <f t="shared" si="346"/>
        <v>1.0007567159999999</v>
      </c>
      <c r="X471" s="103">
        <f t="shared" si="347"/>
        <v>0.63950543999999998</v>
      </c>
      <c r="Y471" s="103">
        <f t="shared" si="348"/>
        <v>0</v>
      </c>
      <c r="Z471" s="114" t="str">
        <f t="shared" si="356"/>
        <v>A+J=</v>
      </c>
      <c r="AA471" s="108">
        <f t="shared" si="357"/>
        <v>44613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2">
        <f t="shared" si="349"/>
        <v>44586</v>
      </c>
      <c r="B472" s="103">
        <f t="shared" si="342"/>
        <v>846.39923738999994</v>
      </c>
      <c r="C472" s="103">
        <f t="shared" si="354"/>
        <v>663.7285286</v>
      </c>
      <c r="D472" s="104">
        <f t="shared" si="350"/>
        <v>1091.4829999999999</v>
      </c>
      <c r="E472" s="105">
        <f t="shared" si="335"/>
        <v>1100.9880000000001</v>
      </c>
      <c r="F472" s="106">
        <f t="shared" si="336"/>
        <v>44550</v>
      </c>
      <c r="G472" s="107">
        <f t="shared" si="343"/>
        <v>8.7083353565746702E-3</v>
      </c>
      <c r="H472" s="108">
        <f t="shared" si="355"/>
        <v>44613</v>
      </c>
      <c r="I472" s="108">
        <f t="shared" si="344"/>
        <v>44613</v>
      </c>
      <c r="J472" s="109">
        <f t="shared" si="351"/>
        <v>22</v>
      </c>
      <c r="K472" s="109">
        <f t="shared" si="341"/>
        <v>3</v>
      </c>
      <c r="L472" s="8">
        <f t="shared" si="352"/>
        <v>1.0011830500000001</v>
      </c>
      <c r="M472" s="110">
        <f t="shared" si="338"/>
        <v>1.00018327</v>
      </c>
      <c r="N472" s="110">
        <f t="shared" si="333"/>
        <v>1.2722677591260063</v>
      </c>
      <c r="O472" s="103">
        <f t="shared" si="337"/>
        <v>1.2737729099999999</v>
      </c>
      <c r="P472" s="103">
        <f t="shared" si="345"/>
        <v>845.43941931999996</v>
      </c>
      <c r="Q472" s="11">
        <f t="shared" si="358"/>
        <v>0</v>
      </c>
      <c r="R472" s="30">
        <f t="shared" si="339"/>
        <v>0</v>
      </c>
      <c r="S472" s="103">
        <f t="shared" si="340"/>
        <v>0</v>
      </c>
      <c r="T472" s="113">
        <f t="shared" si="353"/>
        <v>0.1</v>
      </c>
      <c r="U472" s="111">
        <f t="shared" si="334"/>
        <v>3</v>
      </c>
      <c r="V472" s="111">
        <v>252</v>
      </c>
      <c r="W472" s="110">
        <f t="shared" si="346"/>
        <v>1.001135289</v>
      </c>
      <c r="X472" s="103">
        <f t="shared" si="347"/>
        <v>0.95981806999999997</v>
      </c>
      <c r="Y472" s="103">
        <f t="shared" si="348"/>
        <v>0</v>
      </c>
      <c r="Z472" s="114" t="str">
        <f t="shared" si="356"/>
        <v>A+J=</v>
      </c>
      <c r="AA472" s="108">
        <f t="shared" si="357"/>
        <v>44613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2">
        <f t="shared" si="349"/>
        <v>44587</v>
      </c>
      <c r="B473" s="103">
        <f t="shared" si="342"/>
        <v>847.05320142000005</v>
      </c>
      <c r="C473" s="103">
        <f t="shared" si="354"/>
        <v>663.7285286</v>
      </c>
      <c r="D473" s="104">
        <f t="shared" si="350"/>
        <v>1091.4829999999999</v>
      </c>
      <c r="E473" s="105">
        <f t="shared" si="335"/>
        <v>1100.9880000000001</v>
      </c>
      <c r="F473" s="106">
        <f t="shared" si="336"/>
        <v>44550</v>
      </c>
      <c r="G473" s="107">
        <f t="shared" si="343"/>
        <v>8.7083353565746702E-3</v>
      </c>
      <c r="H473" s="108">
        <f t="shared" si="355"/>
        <v>44613</v>
      </c>
      <c r="I473" s="108">
        <f t="shared" si="344"/>
        <v>44613</v>
      </c>
      <c r="J473" s="109">
        <f t="shared" si="351"/>
        <v>22</v>
      </c>
      <c r="K473" s="109">
        <f t="shared" si="341"/>
        <v>4</v>
      </c>
      <c r="L473" s="8">
        <f t="shared" si="352"/>
        <v>1.00157772</v>
      </c>
      <c r="M473" s="110">
        <f t="shared" si="338"/>
        <v>1.00018327</v>
      </c>
      <c r="N473" s="110">
        <f t="shared" si="333"/>
        <v>1.2722677591260063</v>
      </c>
      <c r="O473" s="103">
        <f t="shared" si="337"/>
        <v>1.27427504</v>
      </c>
      <c r="P473" s="103">
        <f t="shared" si="345"/>
        <v>845.77269733000003</v>
      </c>
      <c r="Q473" s="11">
        <f t="shared" si="358"/>
        <v>0</v>
      </c>
      <c r="R473" s="30">
        <f t="shared" si="339"/>
        <v>0</v>
      </c>
      <c r="S473" s="103">
        <f t="shared" si="340"/>
        <v>0</v>
      </c>
      <c r="T473" s="113">
        <f t="shared" si="353"/>
        <v>0.1</v>
      </c>
      <c r="U473" s="111">
        <f t="shared" si="334"/>
        <v>4</v>
      </c>
      <c r="V473" s="111">
        <v>252</v>
      </c>
      <c r="W473" s="110">
        <f t="shared" si="346"/>
        <v>1.001514005</v>
      </c>
      <c r="X473" s="103">
        <f t="shared" si="347"/>
        <v>1.28050409</v>
      </c>
      <c r="Y473" s="103">
        <f t="shared" si="348"/>
        <v>0</v>
      </c>
      <c r="Z473" s="114" t="str">
        <f t="shared" si="356"/>
        <v>A+J=</v>
      </c>
      <c r="AA473" s="108">
        <f t="shared" si="357"/>
        <v>44613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2">
        <f t="shared" si="349"/>
        <v>44588</v>
      </c>
      <c r="B474" s="103">
        <f t="shared" si="342"/>
        <v>847.70765856000003</v>
      </c>
      <c r="C474" s="103">
        <f t="shared" si="354"/>
        <v>663.7285286</v>
      </c>
      <c r="D474" s="104">
        <f t="shared" si="350"/>
        <v>1091.4829999999999</v>
      </c>
      <c r="E474" s="105">
        <f t="shared" si="335"/>
        <v>1100.9880000000001</v>
      </c>
      <c r="F474" s="106">
        <f t="shared" si="336"/>
        <v>44550</v>
      </c>
      <c r="G474" s="107">
        <f t="shared" si="343"/>
        <v>8.7083353565746702E-3</v>
      </c>
      <c r="H474" s="108">
        <f t="shared" si="355"/>
        <v>44613</v>
      </c>
      <c r="I474" s="108">
        <f t="shared" si="344"/>
        <v>44613</v>
      </c>
      <c r="J474" s="109">
        <f t="shared" si="351"/>
        <v>22</v>
      </c>
      <c r="K474" s="109">
        <f t="shared" si="341"/>
        <v>5</v>
      </c>
      <c r="L474" s="8">
        <f t="shared" si="352"/>
        <v>1.0019725399999999</v>
      </c>
      <c r="M474" s="110">
        <f t="shared" si="338"/>
        <v>1.00018327</v>
      </c>
      <c r="N474" s="110">
        <f t="shared" si="333"/>
        <v>1.2722677591260063</v>
      </c>
      <c r="O474" s="103">
        <f t="shared" si="337"/>
        <v>1.2747773499999999</v>
      </c>
      <c r="P474" s="103">
        <f t="shared" si="345"/>
        <v>846.10609480000005</v>
      </c>
      <c r="Q474" s="11">
        <f t="shared" si="358"/>
        <v>0</v>
      </c>
      <c r="R474" s="30">
        <f t="shared" si="339"/>
        <v>0</v>
      </c>
      <c r="S474" s="103">
        <f t="shared" si="340"/>
        <v>0</v>
      </c>
      <c r="T474" s="113">
        <f t="shared" si="353"/>
        <v>0.1</v>
      </c>
      <c r="U474" s="111">
        <f t="shared" si="334"/>
        <v>5</v>
      </c>
      <c r="V474" s="111">
        <v>252</v>
      </c>
      <c r="W474" s="110">
        <f t="shared" si="346"/>
        <v>1.001892864</v>
      </c>
      <c r="X474" s="103">
        <f t="shared" si="347"/>
        <v>1.6015637599999999</v>
      </c>
      <c r="Y474" s="103">
        <f t="shared" si="348"/>
        <v>0</v>
      </c>
      <c r="Z474" s="114" t="str">
        <f t="shared" si="356"/>
        <v>A+J=</v>
      </c>
      <c r="AA474" s="108">
        <f t="shared" si="357"/>
        <v>44613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2">
        <f t="shared" si="349"/>
        <v>44589</v>
      </c>
      <c r="B475" s="103">
        <f t="shared" si="342"/>
        <v>848.36262327999998</v>
      </c>
      <c r="C475" s="103">
        <f t="shared" si="354"/>
        <v>663.7285286</v>
      </c>
      <c r="D475" s="104">
        <f t="shared" si="350"/>
        <v>1091.4829999999999</v>
      </c>
      <c r="E475" s="105">
        <f t="shared" si="335"/>
        <v>1100.9880000000001</v>
      </c>
      <c r="F475" s="106">
        <f t="shared" si="336"/>
        <v>44550</v>
      </c>
      <c r="G475" s="107">
        <f t="shared" si="343"/>
        <v>8.7083353565746702E-3</v>
      </c>
      <c r="H475" s="108">
        <f t="shared" si="355"/>
        <v>44613</v>
      </c>
      <c r="I475" s="108">
        <f t="shared" si="344"/>
        <v>44613</v>
      </c>
      <c r="J475" s="109">
        <f t="shared" si="351"/>
        <v>22</v>
      </c>
      <c r="K475" s="109">
        <f t="shared" si="341"/>
        <v>6</v>
      </c>
      <c r="L475" s="8">
        <f t="shared" si="352"/>
        <v>1.00236751</v>
      </c>
      <c r="M475" s="110">
        <f t="shared" si="338"/>
        <v>1.00018327</v>
      </c>
      <c r="N475" s="110">
        <f t="shared" si="333"/>
        <v>1.2722677591260063</v>
      </c>
      <c r="O475" s="103">
        <f t="shared" si="337"/>
        <v>1.2752798599999999</v>
      </c>
      <c r="P475" s="103">
        <f t="shared" si="345"/>
        <v>846.43962503</v>
      </c>
      <c r="Q475" s="11">
        <f t="shared" si="358"/>
        <v>0</v>
      </c>
      <c r="R475" s="30">
        <f t="shared" si="339"/>
        <v>0</v>
      </c>
      <c r="S475" s="103">
        <f t="shared" si="340"/>
        <v>0</v>
      </c>
      <c r="T475" s="113">
        <f t="shared" si="353"/>
        <v>0.1</v>
      </c>
      <c r="U475" s="111">
        <f t="shared" si="334"/>
        <v>6</v>
      </c>
      <c r="V475" s="111">
        <v>252</v>
      </c>
      <c r="W475" s="110">
        <f t="shared" si="346"/>
        <v>1.0022718669999999</v>
      </c>
      <c r="X475" s="103">
        <f t="shared" si="347"/>
        <v>1.92299825</v>
      </c>
      <c r="Y475" s="103">
        <f t="shared" si="348"/>
        <v>0</v>
      </c>
      <c r="Z475" s="114" t="str">
        <f t="shared" si="356"/>
        <v>A+J=</v>
      </c>
      <c r="AA475" s="108">
        <f t="shared" si="357"/>
        <v>44613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2">
        <f t="shared" si="349"/>
        <v>44590</v>
      </c>
      <c r="B476" s="103">
        <f t="shared" si="342"/>
        <v>849.01809498</v>
      </c>
      <c r="C476" s="103">
        <f t="shared" si="354"/>
        <v>663.7285286</v>
      </c>
      <c r="D476" s="104">
        <f t="shared" si="350"/>
        <v>1091.4829999999999</v>
      </c>
      <c r="E476" s="105">
        <f t="shared" si="335"/>
        <v>1100.9880000000001</v>
      </c>
      <c r="F476" s="106">
        <f t="shared" si="336"/>
        <v>44550</v>
      </c>
      <c r="G476" s="107">
        <f t="shared" si="343"/>
        <v>8.7083353565746702E-3</v>
      </c>
      <c r="H476" s="108">
        <f t="shared" si="355"/>
        <v>44613</v>
      </c>
      <c r="I476" s="108">
        <f t="shared" si="344"/>
        <v>44613</v>
      </c>
      <c r="J476" s="109">
        <f t="shared" si="351"/>
        <v>22</v>
      </c>
      <c r="K476" s="109">
        <f t="shared" si="341"/>
        <v>7</v>
      </c>
      <c r="L476" s="8">
        <f t="shared" si="352"/>
        <v>1.00276264</v>
      </c>
      <c r="M476" s="110">
        <f t="shared" si="338"/>
        <v>1.00018327</v>
      </c>
      <c r="N476" s="110">
        <f t="shared" si="333"/>
        <v>1.2722677591260063</v>
      </c>
      <c r="O476" s="103">
        <f t="shared" si="337"/>
        <v>1.2757825700000001</v>
      </c>
      <c r="P476" s="103">
        <f t="shared" si="345"/>
        <v>846.77328798999997</v>
      </c>
      <c r="Q476" s="11">
        <f t="shared" si="358"/>
        <v>0</v>
      </c>
      <c r="R476" s="30">
        <f t="shared" si="339"/>
        <v>0</v>
      </c>
      <c r="S476" s="103">
        <f t="shared" si="340"/>
        <v>0</v>
      </c>
      <c r="T476" s="113">
        <f t="shared" si="353"/>
        <v>0.1</v>
      </c>
      <c r="U476" s="111">
        <f t="shared" si="334"/>
        <v>7</v>
      </c>
      <c r="V476" s="111">
        <v>252</v>
      </c>
      <c r="W476" s="110">
        <f t="shared" si="346"/>
        <v>1.0026510129999999</v>
      </c>
      <c r="X476" s="103">
        <f t="shared" si="347"/>
        <v>2.2448069899999998</v>
      </c>
      <c r="Y476" s="103">
        <f t="shared" si="348"/>
        <v>0</v>
      </c>
      <c r="Z476" s="114" t="str">
        <f t="shared" si="356"/>
        <v>A+J=</v>
      </c>
      <c r="AA476" s="108">
        <f t="shared" si="357"/>
        <v>44613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2">
        <f t="shared" si="349"/>
        <v>44591</v>
      </c>
      <c r="B477" s="103">
        <f t="shared" si="342"/>
        <v>849.01809498</v>
      </c>
      <c r="C477" s="103">
        <f t="shared" si="354"/>
        <v>663.7285286</v>
      </c>
      <c r="D477" s="104">
        <f t="shared" si="350"/>
        <v>1091.4829999999999</v>
      </c>
      <c r="E477" s="105">
        <f t="shared" si="335"/>
        <v>1100.9880000000001</v>
      </c>
      <c r="F477" s="106">
        <f t="shared" si="336"/>
        <v>44550</v>
      </c>
      <c r="G477" s="107">
        <f t="shared" si="343"/>
        <v>8.7083353565746702E-3</v>
      </c>
      <c r="H477" s="108">
        <f t="shared" si="355"/>
        <v>44613</v>
      </c>
      <c r="I477" s="108">
        <f t="shared" si="344"/>
        <v>44613</v>
      </c>
      <c r="J477" s="109">
        <f t="shared" si="351"/>
        <v>22</v>
      </c>
      <c r="K477" s="109">
        <f t="shared" si="341"/>
        <v>7</v>
      </c>
      <c r="L477" s="8">
        <f t="shared" si="352"/>
        <v>1.00276264</v>
      </c>
      <c r="M477" s="110">
        <f t="shared" si="338"/>
        <v>1.00018327</v>
      </c>
      <c r="N477" s="110">
        <f t="shared" si="333"/>
        <v>1.2722677591260063</v>
      </c>
      <c r="O477" s="103">
        <f t="shared" si="337"/>
        <v>1.2757825700000001</v>
      </c>
      <c r="P477" s="103">
        <f t="shared" si="345"/>
        <v>846.77328798999997</v>
      </c>
      <c r="Q477" s="11">
        <f t="shared" si="358"/>
        <v>0</v>
      </c>
      <c r="R477" s="30">
        <f t="shared" si="339"/>
        <v>0</v>
      </c>
      <c r="S477" s="103">
        <f t="shared" si="340"/>
        <v>0</v>
      </c>
      <c r="T477" s="113">
        <f t="shared" si="353"/>
        <v>0.1</v>
      </c>
      <c r="U477" s="111">
        <f t="shared" si="334"/>
        <v>7</v>
      </c>
      <c r="V477" s="111">
        <v>252</v>
      </c>
      <c r="W477" s="110">
        <f t="shared" si="346"/>
        <v>1.0026510129999999</v>
      </c>
      <c r="X477" s="103">
        <f t="shared" si="347"/>
        <v>2.2448069899999998</v>
      </c>
      <c r="Y477" s="103">
        <f t="shared" si="348"/>
        <v>0</v>
      </c>
      <c r="Z477" s="114" t="str">
        <f t="shared" si="356"/>
        <v>A+J=</v>
      </c>
      <c r="AA477" s="108">
        <f t="shared" si="357"/>
        <v>44613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2">
        <f t="shared" si="349"/>
        <v>44592</v>
      </c>
      <c r="B478" s="103">
        <f t="shared" si="342"/>
        <v>849.01809498</v>
      </c>
      <c r="C478" s="103">
        <f t="shared" si="354"/>
        <v>663.7285286</v>
      </c>
      <c r="D478" s="104">
        <f t="shared" si="350"/>
        <v>1091.4829999999999</v>
      </c>
      <c r="E478" s="105">
        <f t="shared" si="335"/>
        <v>1100.9880000000001</v>
      </c>
      <c r="F478" s="106">
        <f t="shared" si="336"/>
        <v>44550</v>
      </c>
      <c r="G478" s="107">
        <f t="shared" si="343"/>
        <v>8.7083353565746702E-3</v>
      </c>
      <c r="H478" s="108">
        <f t="shared" si="355"/>
        <v>44613</v>
      </c>
      <c r="I478" s="108">
        <f t="shared" si="344"/>
        <v>44613</v>
      </c>
      <c r="J478" s="109">
        <f t="shared" si="351"/>
        <v>22</v>
      </c>
      <c r="K478" s="109">
        <f t="shared" si="341"/>
        <v>7</v>
      </c>
      <c r="L478" s="8">
        <f t="shared" si="352"/>
        <v>1.00276264</v>
      </c>
      <c r="M478" s="110">
        <f t="shared" si="338"/>
        <v>1.00018327</v>
      </c>
      <c r="N478" s="110">
        <f t="shared" si="333"/>
        <v>1.2722677591260063</v>
      </c>
      <c r="O478" s="103">
        <f t="shared" si="337"/>
        <v>1.2757825700000001</v>
      </c>
      <c r="P478" s="103">
        <f t="shared" si="345"/>
        <v>846.77328798999997</v>
      </c>
      <c r="Q478" s="11">
        <f t="shared" si="358"/>
        <v>0</v>
      </c>
      <c r="R478" s="30">
        <f t="shared" si="339"/>
        <v>0</v>
      </c>
      <c r="S478" s="103">
        <f t="shared" si="340"/>
        <v>0</v>
      </c>
      <c r="T478" s="113">
        <f t="shared" si="353"/>
        <v>0.1</v>
      </c>
      <c r="U478" s="111">
        <f t="shared" si="334"/>
        <v>7</v>
      </c>
      <c r="V478" s="111">
        <v>252</v>
      </c>
      <c r="W478" s="110">
        <f t="shared" si="346"/>
        <v>1.0026510129999999</v>
      </c>
      <c r="X478" s="103">
        <f t="shared" si="347"/>
        <v>2.2448069899999998</v>
      </c>
      <c r="Y478" s="103">
        <f t="shared" si="348"/>
        <v>0</v>
      </c>
      <c r="Z478" s="114" t="str">
        <f t="shared" si="356"/>
        <v>A+J=</v>
      </c>
      <c r="AA478" s="108">
        <f t="shared" si="357"/>
        <v>44613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2">
        <f t="shared" si="349"/>
        <v>44593</v>
      </c>
      <c r="B479" s="103">
        <f t="shared" si="342"/>
        <v>849.67408066000007</v>
      </c>
      <c r="C479" s="103">
        <f t="shared" si="354"/>
        <v>663.7285286</v>
      </c>
      <c r="D479" s="104">
        <f t="shared" si="350"/>
        <v>1091.4829999999999</v>
      </c>
      <c r="E479" s="105">
        <f t="shared" si="335"/>
        <v>1100.9880000000001</v>
      </c>
      <c r="F479" s="106">
        <f t="shared" si="336"/>
        <v>44550</v>
      </c>
      <c r="G479" s="107">
        <f t="shared" si="343"/>
        <v>8.7083353565746702E-3</v>
      </c>
      <c r="H479" s="108">
        <f t="shared" si="355"/>
        <v>44613</v>
      </c>
      <c r="I479" s="108">
        <f t="shared" si="344"/>
        <v>44613</v>
      </c>
      <c r="J479" s="109">
        <f t="shared" si="351"/>
        <v>22</v>
      </c>
      <c r="K479" s="109">
        <f t="shared" si="341"/>
        <v>8</v>
      </c>
      <c r="L479" s="8">
        <f t="shared" si="352"/>
        <v>1.00315793</v>
      </c>
      <c r="M479" s="110">
        <f t="shared" si="338"/>
        <v>1.00018327</v>
      </c>
      <c r="N479" s="110">
        <f t="shared" ref="N479:N542" si="359">IF(I479&gt;I478,N478*M479,N478)</f>
        <v>1.2722677591260063</v>
      </c>
      <c r="O479" s="103">
        <f t="shared" si="337"/>
        <v>1.27628549</v>
      </c>
      <c r="P479" s="103">
        <f t="shared" si="345"/>
        <v>847.10709035000002</v>
      </c>
      <c r="Q479" s="11">
        <f t="shared" si="358"/>
        <v>0</v>
      </c>
      <c r="R479" s="30">
        <f t="shared" si="339"/>
        <v>0</v>
      </c>
      <c r="S479" s="103">
        <f t="shared" si="340"/>
        <v>0</v>
      </c>
      <c r="T479" s="113">
        <f t="shared" si="353"/>
        <v>0.1</v>
      </c>
      <c r="U479" s="111">
        <f t="shared" si="334"/>
        <v>8</v>
      </c>
      <c r="V479" s="111">
        <v>252</v>
      </c>
      <c r="W479" s="110">
        <f t="shared" si="346"/>
        <v>1.003030302</v>
      </c>
      <c r="X479" s="103">
        <f t="shared" si="347"/>
        <v>2.56699031</v>
      </c>
      <c r="Y479" s="103">
        <f t="shared" si="348"/>
        <v>0</v>
      </c>
      <c r="Z479" s="114" t="str">
        <f t="shared" si="356"/>
        <v>A+J=</v>
      </c>
      <c r="AA479" s="108">
        <f t="shared" si="357"/>
        <v>44613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2">
        <f t="shared" si="349"/>
        <v>44594</v>
      </c>
      <c r="B480" s="103">
        <f t="shared" si="342"/>
        <v>850.33056144</v>
      </c>
      <c r="C480" s="103">
        <f t="shared" si="354"/>
        <v>663.7285286</v>
      </c>
      <c r="D480" s="104">
        <f t="shared" si="350"/>
        <v>1091.4829999999999</v>
      </c>
      <c r="E480" s="105">
        <f t="shared" si="335"/>
        <v>1100.9880000000001</v>
      </c>
      <c r="F480" s="106">
        <f t="shared" si="336"/>
        <v>44550</v>
      </c>
      <c r="G480" s="107">
        <f t="shared" si="343"/>
        <v>8.7083353565746702E-3</v>
      </c>
      <c r="H480" s="108">
        <f t="shared" si="355"/>
        <v>44613</v>
      </c>
      <c r="I480" s="108">
        <f t="shared" si="344"/>
        <v>44613</v>
      </c>
      <c r="J480" s="109">
        <f t="shared" si="351"/>
        <v>22</v>
      </c>
      <c r="K480" s="109">
        <f t="shared" si="341"/>
        <v>9</v>
      </c>
      <c r="L480" s="8">
        <f t="shared" si="352"/>
        <v>1.0035533699999999</v>
      </c>
      <c r="M480" s="110">
        <f t="shared" si="338"/>
        <v>1.00018327</v>
      </c>
      <c r="N480" s="110">
        <f t="shared" si="359"/>
        <v>1.2722677591260063</v>
      </c>
      <c r="O480" s="103">
        <f t="shared" si="337"/>
        <v>1.27678859</v>
      </c>
      <c r="P480" s="103">
        <f t="shared" si="345"/>
        <v>847.44101217000002</v>
      </c>
      <c r="Q480" s="11">
        <f t="shared" si="358"/>
        <v>0</v>
      </c>
      <c r="R480" s="30">
        <f t="shared" si="339"/>
        <v>0</v>
      </c>
      <c r="S480" s="103">
        <f t="shared" si="340"/>
        <v>0</v>
      </c>
      <c r="T480" s="113">
        <f t="shared" si="353"/>
        <v>0.1</v>
      </c>
      <c r="U480" s="111">
        <f t="shared" si="334"/>
        <v>9</v>
      </c>
      <c r="V480" s="111">
        <v>252</v>
      </c>
      <c r="W480" s="110">
        <f t="shared" si="346"/>
        <v>1.003409735</v>
      </c>
      <c r="X480" s="103">
        <f t="shared" si="347"/>
        <v>2.8895492699999998</v>
      </c>
      <c r="Y480" s="103">
        <f t="shared" si="348"/>
        <v>0</v>
      </c>
      <c r="Z480" s="114" t="str">
        <f t="shared" si="356"/>
        <v>A+J=</v>
      </c>
      <c r="AA480" s="108">
        <f t="shared" si="357"/>
        <v>44613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2">
        <f t="shared" si="349"/>
        <v>44595</v>
      </c>
      <c r="B481" s="103">
        <f t="shared" si="342"/>
        <v>850.98755677999998</v>
      </c>
      <c r="C481" s="103">
        <f t="shared" si="354"/>
        <v>663.7285286</v>
      </c>
      <c r="D481" s="104">
        <f t="shared" si="350"/>
        <v>1091.4829999999999</v>
      </c>
      <c r="E481" s="105">
        <f t="shared" si="335"/>
        <v>1100.9880000000001</v>
      </c>
      <c r="F481" s="106">
        <f t="shared" si="336"/>
        <v>44550</v>
      </c>
      <c r="G481" s="107">
        <f t="shared" si="343"/>
        <v>8.7083353565746702E-3</v>
      </c>
      <c r="H481" s="108">
        <f t="shared" si="355"/>
        <v>44613</v>
      </c>
      <c r="I481" s="108">
        <f t="shared" si="344"/>
        <v>44613</v>
      </c>
      <c r="J481" s="109">
        <f t="shared" si="351"/>
        <v>22</v>
      </c>
      <c r="K481" s="109">
        <f t="shared" si="341"/>
        <v>10</v>
      </c>
      <c r="L481" s="8">
        <f t="shared" si="352"/>
        <v>1.0039489699999999</v>
      </c>
      <c r="M481" s="110">
        <f t="shared" si="338"/>
        <v>1.00018327</v>
      </c>
      <c r="N481" s="110">
        <f t="shared" si="359"/>
        <v>1.2722677591260063</v>
      </c>
      <c r="O481" s="103">
        <f t="shared" si="337"/>
        <v>1.2772919</v>
      </c>
      <c r="P481" s="103">
        <f t="shared" si="345"/>
        <v>847.77507336999997</v>
      </c>
      <c r="Q481" s="11">
        <f t="shared" si="358"/>
        <v>0</v>
      </c>
      <c r="R481" s="30">
        <f t="shared" si="339"/>
        <v>0</v>
      </c>
      <c r="S481" s="103">
        <f t="shared" si="340"/>
        <v>0</v>
      </c>
      <c r="T481" s="113">
        <f t="shared" si="353"/>
        <v>0.1</v>
      </c>
      <c r="U481" s="111">
        <f t="shared" si="334"/>
        <v>10</v>
      </c>
      <c r="V481" s="111">
        <v>252</v>
      </c>
      <c r="W481" s="110">
        <f t="shared" si="346"/>
        <v>1.003789311</v>
      </c>
      <c r="X481" s="103">
        <f t="shared" si="347"/>
        <v>3.2124834099999999</v>
      </c>
      <c r="Y481" s="103">
        <f t="shared" si="348"/>
        <v>0</v>
      </c>
      <c r="Z481" s="114" t="str">
        <f t="shared" si="356"/>
        <v>A+J=</v>
      </c>
      <c r="AA481" s="108">
        <f t="shared" si="357"/>
        <v>44613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2">
        <f t="shared" si="349"/>
        <v>44596</v>
      </c>
      <c r="B482" s="103">
        <f t="shared" si="342"/>
        <v>851.64505448</v>
      </c>
      <c r="C482" s="103">
        <f t="shared" si="354"/>
        <v>663.7285286</v>
      </c>
      <c r="D482" s="104">
        <f t="shared" si="350"/>
        <v>1091.4829999999999</v>
      </c>
      <c r="E482" s="105">
        <f t="shared" si="335"/>
        <v>1100.9880000000001</v>
      </c>
      <c r="F482" s="106">
        <f t="shared" si="336"/>
        <v>44550</v>
      </c>
      <c r="G482" s="107">
        <f t="shared" si="343"/>
        <v>8.7083353565746702E-3</v>
      </c>
      <c r="H482" s="108">
        <f t="shared" si="355"/>
        <v>44613</v>
      </c>
      <c r="I482" s="108">
        <f t="shared" si="344"/>
        <v>44613</v>
      </c>
      <c r="J482" s="109">
        <f t="shared" si="351"/>
        <v>22</v>
      </c>
      <c r="K482" s="109">
        <f t="shared" si="341"/>
        <v>11</v>
      </c>
      <c r="L482" s="8">
        <f t="shared" si="352"/>
        <v>1.00434472</v>
      </c>
      <c r="M482" s="110">
        <f t="shared" si="338"/>
        <v>1.00018327</v>
      </c>
      <c r="N482" s="110">
        <f t="shared" si="359"/>
        <v>1.2722677591260063</v>
      </c>
      <c r="O482" s="103">
        <f t="shared" si="337"/>
        <v>1.2777954</v>
      </c>
      <c r="P482" s="103">
        <f t="shared" si="345"/>
        <v>848.10926069000004</v>
      </c>
      <c r="Q482" s="11">
        <f t="shared" si="358"/>
        <v>0</v>
      </c>
      <c r="R482" s="30">
        <f t="shared" si="339"/>
        <v>0</v>
      </c>
      <c r="S482" s="103">
        <f t="shared" si="340"/>
        <v>0</v>
      </c>
      <c r="T482" s="113">
        <f t="shared" si="353"/>
        <v>0.1</v>
      </c>
      <c r="U482" s="111">
        <f t="shared" si="334"/>
        <v>11</v>
      </c>
      <c r="V482" s="111">
        <v>252</v>
      </c>
      <c r="W482" s="110">
        <f t="shared" si="346"/>
        <v>1.004169031</v>
      </c>
      <c r="X482" s="103">
        <f t="shared" si="347"/>
        <v>3.53579379</v>
      </c>
      <c r="Y482" s="103">
        <f t="shared" si="348"/>
        <v>0</v>
      </c>
      <c r="Z482" s="114" t="str">
        <f t="shared" si="356"/>
        <v>A+J=</v>
      </c>
      <c r="AA482" s="108">
        <f t="shared" si="357"/>
        <v>44613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2">
        <f t="shared" si="349"/>
        <v>44597</v>
      </c>
      <c r="B483" s="103">
        <f t="shared" si="342"/>
        <v>852.30306151000002</v>
      </c>
      <c r="C483" s="103">
        <f t="shared" si="354"/>
        <v>663.7285286</v>
      </c>
      <c r="D483" s="104">
        <f t="shared" si="350"/>
        <v>1091.4829999999999</v>
      </c>
      <c r="E483" s="105">
        <f t="shared" si="335"/>
        <v>1100.9880000000001</v>
      </c>
      <c r="F483" s="106">
        <f t="shared" si="336"/>
        <v>44550</v>
      </c>
      <c r="G483" s="107">
        <f t="shared" si="343"/>
        <v>8.7083353565746702E-3</v>
      </c>
      <c r="H483" s="108">
        <f t="shared" si="355"/>
        <v>44613</v>
      </c>
      <c r="I483" s="108">
        <f t="shared" si="344"/>
        <v>44613</v>
      </c>
      <c r="J483" s="109">
        <f t="shared" si="351"/>
        <v>22</v>
      </c>
      <c r="K483" s="109">
        <f t="shared" si="341"/>
        <v>12</v>
      </c>
      <c r="L483" s="8">
        <f t="shared" si="352"/>
        <v>1.0047406299999999</v>
      </c>
      <c r="M483" s="110">
        <f t="shared" si="338"/>
        <v>1.00018327</v>
      </c>
      <c r="N483" s="110">
        <f t="shared" si="359"/>
        <v>1.2722677591260063</v>
      </c>
      <c r="O483" s="103">
        <f t="shared" si="337"/>
        <v>1.2782990999999999</v>
      </c>
      <c r="P483" s="103">
        <f t="shared" si="345"/>
        <v>848.44358075000002</v>
      </c>
      <c r="Q483" s="11">
        <f t="shared" si="358"/>
        <v>0</v>
      </c>
      <c r="R483" s="30">
        <f t="shared" si="339"/>
        <v>0</v>
      </c>
      <c r="S483" s="103">
        <f t="shared" si="340"/>
        <v>0</v>
      </c>
      <c r="T483" s="113">
        <f t="shared" si="353"/>
        <v>0.1</v>
      </c>
      <c r="U483" s="111">
        <f t="shared" si="334"/>
        <v>12</v>
      </c>
      <c r="V483" s="111">
        <v>252</v>
      </c>
      <c r="W483" s="110">
        <f t="shared" si="346"/>
        <v>1.0045488950000001</v>
      </c>
      <c r="X483" s="103">
        <f t="shared" si="347"/>
        <v>3.8594807599999998</v>
      </c>
      <c r="Y483" s="103">
        <f t="shared" si="348"/>
        <v>0</v>
      </c>
      <c r="Z483" s="114" t="str">
        <f t="shared" si="356"/>
        <v>A+J=</v>
      </c>
      <c r="AA483" s="108">
        <f t="shared" si="357"/>
        <v>44613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2">
        <f t="shared" si="349"/>
        <v>44598</v>
      </c>
      <c r="B484" s="103">
        <f t="shared" si="342"/>
        <v>852.30306151000002</v>
      </c>
      <c r="C484" s="103">
        <f t="shared" si="354"/>
        <v>663.7285286</v>
      </c>
      <c r="D484" s="104">
        <f t="shared" si="350"/>
        <v>1091.4829999999999</v>
      </c>
      <c r="E484" s="105">
        <f t="shared" si="335"/>
        <v>1100.9880000000001</v>
      </c>
      <c r="F484" s="106">
        <f t="shared" si="336"/>
        <v>44550</v>
      </c>
      <c r="G484" s="107">
        <f t="shared" si="343"/>
        <v>8.7083353565746702E-3</v>
      </c>
      <c r="H484" s="108">
        <f t="shared" si="355"/>
        <v>44613</v>
      </c>
      <c r="I484" s="108">
        <f t="shared" si="344"/>
        <v>44613</v>
      </c>
      <c r="J484" s="109">
        <f t="shared" si="351"/>
        <v>22</v>
      </c>
      <c r="K484" s="109">
        <f t="shared" si="341"/>
        <v>12</v>
      </c>
      <c r="L484" s="8">
        <f t="shared" si="352"/>
        <v>1.0047406299999999</v>
      </c>
      <c r="M484" s="110">
        <f t="shared" si="338"/>
        <v>1.00018327</v>
      </c>
      <c r="N484" s="110">
        <f t="shared" si="359"/>
        <v>1.2722677591260063</v>
      </c>
      <c r="O484" s="103">
        <f t="shared" si="337"/>
        <v>1.2782990999999999</v>
      </c>
      <c r="P484" s="103">
        <f t="shared" si="345"/>
        <v>848.44358075000002</v>
      </c>
      <c r="Q484" s="11">
        <f t="shared" si="358"/>
        <v>0</v>
      </c>
      <c r="R484" s="30">
        <f t="shared" si="339"/>
        <v>0</v>
      </c>
      <c r="S484" s="103">
        <f t="shared" si="340"/>
        <v>0</v>
      </c>
      <c r="T484" s="113">
        <f t="shared" si="353"/>
        <v>0.1</v>
      </c>
      <c r="U484" s="111">
        <f t="shared" si="334"/>
        <v>12</v>
      </c>
      <c r="V484" s="111">
        <v>252</v>
      </c>
      <c r="W484" s="110">
        <f t="shared" si="346"/>
        <v>1.0045488950000001</v>
      </c>
      <c r="X484" s="103">
        <f t="shared" si="347"/>
        <v>3.8594807599999998</v>
      </c>
      <c r="Y484" s="103">
        <f t="shared" si="348"/>
        <v>0</v>
      </c>
      <c r="Z484" s="114" t="str">
        <f t="shared" si="356"/>
        <v>A+J=</v>
      </c>
      <c r="AA484" s="108">
        <f t="shared" si="357"/>
        <v>44613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2">
        <f t="shared" si="349"/>
        <v>44599</v>
      </c>
      <c r="B485" s="103">
        <f t="shared" si="342"/>
        <v>852.30306151000002</v>
      </c>
      <c r="C485" s="103">
        <f t="shared" si="354"/>
        <v>663.7285286</v>
      </c>
      <c r="D485" s="104">
        <f t="shared" si="350"/>
        <v>1091.4829999999999</v>
      </c>
      <c r="E485" s="105">
        <f t="shared" si="335"/>
        <v>1100.9880000000001</v>
      </c>
      <c r="F485" s="106">
        <f t="shared" si="336"/>
        <v>44550</v>
      </c>
      <c r="G485" s="107">
        <f t="shared" si="343"/>
        <v>8.7083353565746702E-3</v>
      </c>
      <c r="H485" s="108">
        <f t="shared" si="355"/>
        <v>44613</v>
      </c>
      <c r="I485" s="108">
        <f t="shared" si="344"/>
        <v>44613</v>
      </c>
      <c r="J485" s="109">
        <f t="shared" si="351"/>
        <v>22</v>
      </c>
      <c r="K485" s="109">
        <f t="shared" si="341"/>
        <v>12</v>
      </c>
      <c r="L485" s="8">
        <f t="shared" si="352"/>
        <v>1.0047406299999999</v>
      </c>
      <c r="M485" s="110">
        <f t="shared" si="338"/>
        <v>1.00018327</v>
      </c>
      <c r="N485" s="110">
        <f t="shared" si="359"/>
        <v>1.2722677591260063</v>
      </c>
      <c r="O485" s="103">
        <f t="shared" si="337"/>
        <v>1.2782990999999999</v>
      </c>
      <c r="P485" s="103">
        <f t="shared" si="345"/>
        <v>848.44358075000002</v>
      </c>
      <c r="Q485" s="11">
        <f t="shared" si="358"/>
        <v>0</v>
      </c>
      <c r="R485" s="30">
        <f t="shared" si="339"/>
        <v>0</v>
      </c>
      <c r="S485" s="103">
        <f t="shared" si="340"/>
        <v>0</v>
      </c>
      <c r="T485" s="113">
        <f t="shared" si="353"/>
        <v>0.1</v>
      </c>
      <c r="U485" s="111">
        <f t="shared" ref="U485:U548" si="360">IF(Q484&gt;0,1,IF(K485=K484,U484,U484+1))</f>
        <v>12</v>
      </c>
      <c r="V485" s="111">
        <v>252</v>
      </c>
      <c r="W485" s="110">
        <f t="shared" si="346"/>
        <v>1.0045488950000001</v>
      </c>
      <c r="X485" s="103">
        <f t="shared" si="347"/>
        <v>3.8594807599999998</v>
      </c>
      <c r="Y485" s="103">
        <f t="shared" si="348"/>
        <v>0</v>
      </c>
      <c r="Z485" s="114" t="str">
        <f t="shared" si="356"/>
        <v>A+J=</v>
      </c>
      <c r="AA485" s="108">
        <f t="shared" si="357"/>
        <v>44613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2">
        <f t="shared" si="349"/>
        <v>44600</v>
      </c>
      <c r="B486" s="103">
        <f t="shared" si="342"/>
        <v>852.96158395999998</v>
      </c>
      <c r="C486" s="103">
        <f t="shared" si="354"/>
        <v>663.7285286</v>
      </c>
      <c r="D486" s="104">
        <f t="shared" si="350"/>
        <v>1091.4829999999999</v>
      </c>
      <c r="E486" s="105">
        <f t="shared" si="335"/>
        <v>1100.9880000000001</v>
      </c>
      <c r="F486" s="106">
        <f t="shared" si="336"/>
        <v>44550</v>
      </c>
      <c r="G486" s="107">
        <f t="shared" si="343"/>
        <v>8.7083353565746702E-3</v>
      </c>
      <c r="H486" s="108">
        <f t="shared" si="355"/>
        <v>44613</v>
      </c>
      <c r="I486" s="108">
        <f t="shared" si="344"/>
        <v>44613</v>
      </c>
      <c r="J486" s="109">
        <f t="shared" si="351"/>
        <v>22</v>
      </c>
      <c r="K486" s="109">
        <f t="shared" si="341"/>
        <v>13</v>
      </c>
      <c r="L486" s="8">
        <f t="shared" si="352"/>
        <v>1.0051367</v>
      </c>
      <c r="M486" s="110">
        <f t="shared" si="338"/>
        <v>1.00018327</v>
      </c>
      <c r="N486" s="110">
        <f t="shared" si="359"/>
        <v>1.2722677591260063</v>
      </c>
      <c r="O486" s="103">
        <f t="shared" si="337"/>
        <v>1.2788030100000001</v>
      </c>
      <c r="P486" s="103">
        <f t="shared" si="345"/>
        <v>848.77804018999996</v>
      </c>
      <c r="Q486" s="11">
        <f t="shared" si="358"/>
        <v>0</v>
      </c>
      <c r="R486" s="30">
        <f t="shared" si="339"/>
        <v>0</v>
      </c>
      <c r="S486" s="103">
        <f t="shared" si="340"/>
        <v>0</v>
      </c>
      <c r="T486" s="113">
        <f t="shared" si="353"/>
        <v>0.1</v>
      </c>
      <c r="U486" s="111">
        <f t="shared" si="360"/>
        <v>13</v>
      </c>
      <c r="V486" s="111">
        <v>252</v>
      </c>
      <c r="W486" s="110">
        <f t="shared" si="346"/>
        <v>1.0049289020000001</v>
      </c>
      <c r="X486" s="103">
        <f t="shared" si="347"/>
        <v>4.18354377</v>
      </c>
      <c r="Y486" s="103">
        <f t="shared" si="348"/>
        <v>0</v>
      </c>
      <c r="Z486" s="114" t="str">
        <f t="shared" si="356"/>
        <v>A+J=</v>
      </c>
      <c r="AA486" s="108">
        <f t="shared" si="357"/>
        <v>44613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2">
        <f t="shared" si="349"/>
        <v>44601</v>
      </c>
      <c r="B487" s="103">
        <f t="shared" si="342"/>
        <v>853.62060967000002</v>
      </c>
      <c r="C487" s="103">
        <f t="shared" si="354"/>
        <v>663.7285286</v>
      </c>
      <c r="D487" s="104">
        <f t="shared" si="350"/>
        <v>1091.4829999999999</v>
      </c>
      <c r="E487" s="105">
        <f t="shared" si="335"/>
        <v>1100.9880000000001</v>
      </c>
      <c r="F487" s="106">
        <f t="shared" si="336"/>
        <v>44550</v>
      </c>
      <c r="G487" s="107">
        <f t="shared" si="343"/>
        <v>8.7083353565746702E-3</v>
      </c>
      <c r="H487" s="108">
        <f t="shared" si="355"/>
        <v>44613</v>
      </c>
      <c r="I487" s="108">
        <f t="shared" si="344"/>
        <v>44613</v>
      </c>
      <c r="J487" s="109">
        <f t="shared" si="351"/>
        <v>22</v>
      </c>
      <c r="K487" s="109">
        <f t="shared" si="341"/>
        <v>14</v>
      </c>
      <c r="L487" s="8">
        <f t="shared" si="352"/>
        <v>1.0055329200000001</v>
      </c>
      <c r="M487" s="110">
        <f t="shared" si="338"/>
        <v>1.00018327</v>
      </c>
      <c r="N487" s="110">
        <f t="shared" si="359"/>
        <v>1.2722677591260063</v>
      </c>
      <c r="O487" s="103">
        <f t="shared" si="337"/>
        <v>1.27930711</v>
      </c>
      <c r="P487" s="103">
        <f t="shared" si="345"/>
        <v>849.11262574</v>
      </c>
      <c r="Q487" s="11">
        <f t="shared" si="358"/>
        <v>0</v>
      </c>
      <c r="R487" s="30">
        <f t="shared" si="339"/>
        <v>0</v>
      </c>
      <c r="S487" s="103">
        <f t="shared" si="340"/>
        <v>0</v>
      </c>
      <c r="T487" s="113">
        <f t="shared" si="353"/>
        <v>0.1</v>
      </c>
      <c r="U487" s="111">
        <f t="shared" si="360"/>
        <v>14</v>
      </c>
      <c r="V487" s="111">
        <v>252</v>
      </c>
      <c r="W487" s="110">
        <f t="shared" si="346"/>
        <v>1.005309053</v>
      </c>
      <c r="X487" s="103">
        <f t="shared" si="347"/>
        <v>4.50798393</v>
      </c>
      <c r="Y487" s="103">
        <f t="shared" si="348"/>
        <v>0</v>
      </c>
      <c r="Z487" s="114" t="str">
        <f t="shared" si="356"/>
        <v>A+J=</v>
      </c>
      <c r="AA487" s="108">
        <f t="shared" si="357"/>
        <v>44613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2">
        <f t="shared" si="349"/>
        <v>44602</v>
      </c>
      <c r="B488" s="103">
        <f t="shared" si="342"/>
        <v>854.28014557999995</v>
      </c>
      <c r="C488" s="103">
        <f t="shared" si="354"/>
        <v>663.7285286</v>
      </c>
      <c r="D488" s="104">
        <f t="shared" si="350"/>
        <v>1091.4829999999999</v>
      </c>
      <c r="E488" s="105">
        <f t="shared" ref="E488:E551" si="361">IF($K488=1,VLOOKUP($A487,$AO$10:$AS$165,4),E487)</f>
        <v>1100.9880000000001</v>
      </c>
      <c r="F488" s="106">
        <f t="shared" ref="F488:F551" si="362">IF($K488=1,VLOOKUP($A487,$AO$10:$AS$165,5),F487)</f>
        <v>44550</v>
      </c>
      <c r="G488" s="107">
        <f t="shared" si="343"/>
        <v>8.7083353565746702E-3</v>
      </c>
      <c r="H488" s="108">
        <f t="shared" si="355"/>
        <v>44613</v>
      </c>
      <c r="I488" s="108">
        <f t="shared" si="344"/>
        <v>44613</v>
      </c>
      <c r="J488" s="109">
        <f t="shared" si="351"/>
        <v>22</v>
      </c>
      <c r="K488" s="109">
        <f t="shared" si="341"/>
        <v>15</v>
      </c>
      <c r="L488" s="8">
        <f t="shared" si="352"/>
        <v>1.0059293</v>
      </c>
      <c r="M488" s="110">
        <f t="shared" si="338"/>
        <v>1.00018327</v>
      </c>
      <c r="N488" s="110">
        <f t="shared" si="359"/>
        <v>1.2722677591260063</v>
      </c>
      <c r="O488" s="103">
        <f t="shared" si="337"/>
        <v>1.27981141</v>
      </c>
      <c r="P488" s="103">
        <f t="shared" si="345"/>
        <v>849.44734403999996</v>
      </c>
      <c r="Q488" s="11">
        <f t="shared" si="358"/>
        <v>0</v>
      </c>
      <c r="R488" s="30">
        <f t="shared" si="339"/>
        <v>0</v>
      </c>
      <c r="S488" s="103">
        <f t="shared" si="340"/>
        <v>0</v>
      </c>
      <c r="T488" s="113">
        <f t="shared" si="353"/>
        <v>0.1</v>
      </c>
      <c r="U488" s="111">
        <f t="shared" si="360"/>
        <v>15</v>
      </c>
      <c r="V488" s="111">
        <v>252</v>
      </c>
      <c r="W488" s="110">
        <f t="shared" si="346"/>
        <v>1.005689348</v>
      </c>
      <c r="X488" s="103">
        <f t="shared" si="347"/>
        <v>4.8328015400000002</v>
      </c>
      <c r="Y488" s="103">
        <f t="shared" si="348"/>
        <v>0</v>
      </c>
      <c r="Z488" s="114" t="str">
        <f t="shared" si="356"/>
        <v>A+J=</v>
      </c>
      <c r="AA488" s="108">
        <f t="shared" si="357"/>
        <v>44613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2">
        <f t="shared" si="349"/>
        <v>44603</v>
      </c>
      <c r="B489" s="103">
        <f t="shared" si="342"/>
        <v>854.94019867999998</v>
      </c>
      <c r="C489" s="103">
        <f t="shared" si="354"/>
        <v>663.7285286</v>
      </c>
      <c r="D489" s="104">
        <f t="shared" si="350"/>
        <v>1091.4829999999999</v>
      </c>
      <c r="E489" s="105">
        <f t="shared" si="361"/>
        <v>1100.9880000000001</v>
      </c>
      <c r="F489" s="106">
        <f t="shared" si="362"/>
        <v>44550</v>
      </c>
      <c r="G489" s="107">
        <f t="shared" si="343"/>
        <v>8.7083353565746702E-3</v>
      </c>
      <c r="H489" s="108">
        <f t="shared" si="355"/>
        <v>44613</v>
      </c>
      <c r="I489" s="108">
        <f t="shared" si="344"/>
        <v>44613</v>
      </c>
      <c r="J489" s="109">
        <f t="shared" si="351"/>
        <v>22</v>
      </c>
      <c r="K489" s="109">
        <f t="shared" si="341"/>
        <v>16</v>
      </c>
      <c r="L489" s="8">
        <f t="shared" si="352"/>
        <v>1.0063258399999999</v>
      </c>
      <c r="M489" s="110">
        <f t="shared" si="338"/>
        <v>1.00018327</v>
      </c>
      <c r="N489" s="110">
        <f t="shared" si="359"/>
        <v>1.2722677591260063</v>
      </c>
      <c r="O489" s="103">
        <f t="shared" ref="O489:O552" si="363">TRUNC(TRUNC((L489*N489),15),8)</f>
        <v>1.2803159200000001</v>
      </c>
      <c r="P489" s="103">
        <f t="shared" si="345"/>
        <v>849.78220171999999</v>
      </c>
      <c r="Q489" s="11">
        <f t="shared" si="358"/>
        <v>0</v>
      </c>
      <c r="R489" s="30">
        <f t="shared" si="339"/>
        <v>0</v>
      </c>
      <c r="S489" s="103">
        <f t="shared" si="340"/>
        <v>0</v>
      </c>
      <c r="T489" s="113">
        <f t="shared" si="353"/>
        <v>0.1</v>
      </c>
      <c r="U489" s="111">
        <f t="shared" si="360"/>
        <v>16</v>
      </c>
      <c r="V489" s="111">
        <v>252</v>
      </c>
      <c r="W489" s="110">
        <f t="shared" si="346"/>
        <v>1.0060697869999999</v>
      </c>
      <c r="X489" s="103">
        <f t="shared" si="347"/>
        <v>5.1579969600000002</v>
      </c>
      <c r="Y489" s="103">
        <f t="shared" si="348"/>
        <v>0</v>
      </c>
      <c r="Z489" s="114" t="str">
        <f t="shared" si="356"/>
        <v>A+J=</v>
      </c>
      <c r="AA489" s="108">
        <f t="shared" si="357"/>
        <v>44613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2">
        <f t="shared" si="349"/>
        <v>44604</v>
      </c>
      <c r="B490" s="103">
        <f t="shared" si="342"/>
        <v>855.60074921</v>
      </c>
      <c r="C490" s="103">
        <f t="shared" si="354"/>
        <v>663.7285286</v>
      </c>
      <c r="D490" s="104">
        <f t="shared" si="350"/>
        <v>1091.4829999999999</v>
      </c>
      <c r="E490" s="105">
        <f t="shared" si="361"/>
        <v>1100.9880000000001</v>
      </c>
      <c r="F490" s="106">
        <f t="shared" si="362"/>
        <v>44550</v>
      </c>
      <c r="G490" s="107">
        <f t="shared" si="343"/>
        <v>8.7083353565746702E-3</v>
      </c>
      <c r="H490" s="108">
        <f t="shared" si="355"/>
        <v>44613</v>
      </c>
      <c r="I490" s="108">
        <f t="shared" si="344"/>
        <v>44613</v>
      </c>
      <c r="J490" s="109">
        <f t="shared" si="351"/>
        <v>22</v>
      </c>
      <c r="K490" s="109">
        <f t="shared" si="341"/>
        <v>17</v>
      </c>
      <c r="L490" s="8">
        <f t="shared" si="352"/>
        <v>1.00672253</v>
      </c>
      <c r="M490" s="110">
        <f t="shared" ref="M490:M553" si="364">IF(I490&gt;I489,L489,M489)</f>
        <v>1.00018327</v>
      </c>
      <c r="N490" s="110">
        <f t="shared" si="359"/>
        <v>1.2722677591260063</v>
      </c>
      <c r="O490" s="103">
        <f t="shared" si="363"/>
        <v>1.2808206099999999</v>
      </c>
      <c r="P490" s="103">
        <f t="shared" si="345"/>
        <v>850.11717886999998</v>
      </c>
      <c r="Q490" s="11">
        <f t="shared" si="358"/>
        <v>0</v>
      </c>
      <c r="R490" s="30">
        <f t="shared" si="339"/>
        <v>0</v>
      </c>
      <c r="S490" s="103">
        <f t="shared" si="340"/>
        <v>0</v>
      </c>
      <c r="T490" s="113">
        <f t="shared" si="353"/>
        <v>0.1</v>
      </c>
      <c r="U490" s="111">
        <f t="shared" si="360"/>
        <v>17</v>
      </c>
      <c r="V490" s="111">
        <v>252</v>
      </c>
      <c r="W490" s="110">
        <f t="shared" si="346"/>
        <v>1.00645037</v>
      </c>
      <c r="X490" s="103">
        <f t="shared" si="347"/>
        <v>5.48357034</v>
      </c>
      <c r="Y490" s="103">
        <f t="shared" si="348"/>
        <v>0</v>
      </c>
      <c r="Z490" s="114" t="str">
        <f t="shared" si="356"/>
        <v>A+J=</v>
      </c>
      <c r="AA490" s="108">
        <f t="shared" si="357"/>
        <v>44613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2">
        <f t="shared" si="349"/>
        <v>44605</v>
      </c>
      <c r="B491" s="103">
        <f t="shared" si="342"/>
        <v>855.60074921</v>
      </c>
      <c r="C491" s="103">
        <f t="shared" si="354"/>
        <v>663.7285286</v>
      </c>
      <c r="D491" s="104">
        <f t="shared" si="350"/>
        <v>1091.4829999999999</v>
      </c>
      <c r="E491" s="105">
        <f t="shared" si="361"/>
        <v>1100.9880000000001</v>
      </c>
      <c r="F491" s="106">
        <f t="shared" si="362"/>
        <v>44550</v>
      </c>
      <c r="G491" s="107">
        <f t="shared" si="343"/>
        <v>8.7083353565746702E-3</v>
      </c>
      <c r="H491" s="108">
        <f t="shared" si="355"/>
        <v>44613</v>
      </c>
      <c r="I491" s="108">
        <f t="shared" si="344"/>
        <v>44613</v>
      </c>
      <c r="J491" s="109">
        <f t="shared" si="351"/>
        <v>22</v>
      </c>
      <c r="K491" s="109">
        <f t="shared" si="341"/>
        <v>17</v>
      </c>
      <c r="L491" s="8">
        <f t="shared" si="352"/>
        <v>1.00672253</v>
      </c>
      <c r="M491" s="110">
        <f t="shared" si="364"/>
        <v>1.00018327</v>
      </c>
      <c r="N491" s="110">
        <f t="shared" si="359"/>
        <v>1.2722677591260063</v>
      </c>
      <c r="O491" s="103">
        <f t="shared" si="363"/>
        <v>1.2808206099999999</v>
      </c>
      <c r="P491" s="103">
        <f t="shared" si="345"/>
        <v>850.11717886999998</v>
      </c>
      <c r="Q491" s="11">
        <f t="shared" si="358"/>
        <v>0</v>
      </c>
      <c r="R491" s="30">
        <f t="shared" ref="R491:R554" si="365">IF(Q491&gt;0,VLOOKUP($A491,$AD$10:$AI$165,6),0)</f>
        <v>0</v>
      </c>
      <c r="S491" s="103">
        <f t="shared" ref="S491:S554" si="366">IF(R491&gt;0,TRUNC(R491*P491,8),0)</f>
        <v>0</v>
      </c>
      <c r="T491" s="113">
        <f t="shared" si="353"/>
        <v>0.1</v>
      </c>
      <c r="U491" s="111">
        <f t="shared" si="360"/>
        <v>17</v>
      </c>
      <c r="V491" s="111">
        <v>252</v>
      </c>
      <c r="W491" s="110">
        <f t="shared" si="346"/>
        <v>1.00645037</v>
      </c>
      <c r="X491" s="103">
        <f t="shared" si="347"/>
        <v>5.48357034</v>
      </c>
      <c r="Y491" s="103">
        <f t="shared" si="348"/>
        <v>0</v>
      </c>
      <c r="Z491" s="114" t="str">
        <f t="shared" si="356"/>
        <v>A+J=</v>
      </c>
      <c r="AA491" s="108">
        <f t="shared" si="357"/>
        <v>44613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2">
        <f t="shared" si="349"/>
        <v>44606</v>
      </c>
      <c r="B492" s="103">
        <f t="shared" si="342"/>
        <v>855.60074921</v>
      </c>
      <c r="C492" s="103">
        <f t="shared" si="354"/>
        <v>663.7285286</v>
      </c>
      <c r="D492" s="104">
        <f t="shared" si="350"/>
        <v>1091.4829999999999</v>
      </c>
      <c r="E492" s="105">
        <f t="shared" si="361"/>
        <v>1100.9880000000001</v>
      </c>
      <c r="F492" s="106">
        <f t="shared" si="362"/>
        <v>44550</v>
      </c>
      <c r="G492" s="107">
        <f t="shared" si="343"/>
        <v>8.7083353565746702E-3</v>
      </c>
      <c r="H492" s="108">
        <f t="shared" si="355"/>
        <v>44613</v>
      </c>
      <c r="I492" s="108">
        <f t="shared" si="344"/>
        <v>44613</v>
      </c>
      <c r="J492" s="109">
        <f t="shared" si="351"/>
        <v>22</v>
      </c>
      <c r="K492" s="109">
        <f t="shared" ref="K492:K555" si="367">(J492-(NETWORKDAYS(A492,I492,AD$171:AD$502)-1))</f>
        <v>17</v>
      </c>
      <c r="L492" s="8">
        <f t="shared" si="352"/>
        <v>1.00672253</v>
      </c>
      <c r="M492" s="110">
        <f t="shared" si="364"/>
        <v>1.00018327</v>
      </c>
      <c r="N492" s="110">
        <f t="shared" si="359"/>
        <v>1.2722677591260063</v>
      </c>
      <c r="O492" s="103">
        <f t="shared" si="363"/>
        <v>1.2808206099999999</v>
      </c>
      <c r="P492" s="103">
        <f t="shared" si="345"/>
        <v>850.11717886999998</v>
      </c>
      <c r="Q492" s="11">
        <f t="shared" si="358"/>
        <v>0</v>
      </c>
      <c r="R492" s="30">
        <f t="shared" si="365"/>
        <v>0</v>
      </c>
      <c r="S492" s="103">
        <f t="shared" si="366"/>
        <v>0</v>
      </c>
      <c r="T492" s="113">
        <f t="shared" si="353"/>
        <v>0.1</v>
      </c>
      <c r="U492" s="111">
        <f t="shared" si="360"/>
        <v>17</v>
      </c>
      <c r="V492" s="111">
        <v>252</v>
      </c>
      <c r="W492" s="110">
        <f t="shared" si="346"/>
        <v>1.00645037</v>
      </c>
      <c r="X492" s="103">
        <f t="shared" si="347"/>
        <v>5.48357034</v>
      </c>
      <c r="Y492" s="103">
        <f t="shared" si="348"/>
        <v>0</v>
      </c>
      <c r="Z492" s="114" t="str">
        <f t="shared" si="356"/>
        <v>A+J=</v>
      </c>
      <c r="AA492" s="108">
        <f t="shared" si="357"/>
        <v>44613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2">
        <f t="shared" si="349"/>
        <v>44607</v>
      </c>
      <c r="B493" s="103">
        <f t="shared" si="342"/>
        <v>856.26181667000003</v>
      </c>
      <c r="C493" s="103">
        <f t="shared" si="354"/>
        <v>663.7285286</v>
      </c>
      <c r="D493" s="104">
        <f t="shared" si="350"/>
        <v>1091.4829999999999</v>
      </c>
      <c r="E493" s="105">
        <f t="shared" si="361"/>
        <v>1100.9880000000001</v>
      </c>
      <c r="F493" s="106">
        <f t="shared" si="362"/>
        <v>44550</v>
      </c>
      <c r="G493" s="107">
        <f t="shared" si="343"/>
        <v>8.7083353565746702E-3</v>
      </c>
      <c r="H493" s="108">
        <f t="shared" si="355"/>
        <v>44613</v>
      </c>
      <c r="I493" s="108">
        <f t="shared" si="344"/>
        <v>44613</v>
      </c>
      <c r="J493" s="109">
        <f t="shared" si="351"/>
        <v>22</v>
      </c>
      <c r="K493" s="109">
        <f t="shared" si="367"/>
        <v>18</v>
      </c>
      <c r="L493" s="8">
        <f t="shared" si="352"/>
        <v>1.00711938</v>
      </c>
      <c r="M493" s="110">
        <f t="shared" si="364"/>
        <v>1.00018327</v>
      </c>
      <c r="N493" s="110">
        <f t="shared" si="359"/>
        <v>1.2722677591260063</v>
      </c>
      <c r="O493" s="103">
        <f t="shared" si="363"/>
        <v>1.2813255100000001</v>
      </c>
      <c r="P493" s="103">
        <f t="shared" si="345"/>
        <v>850.45229540000003</v>
      </c>
      <c r="Q493" s="11">
        <f t="shared" si="358"/>
        <v>0</v>
      </c>
      <c r="R493" s="30">
        <f t="shared" si="365"/>
        <v>0</v>
      </c>
      <c r="S493" s="103">
        <f t="shared" si="366"/>
        <v>0</v>
      </c>
      <c r="T493" s="113">
        <f t="shared" si="353"/>
        <v>0.1</v>
      </c>
      <c r="U493" s="111">
        <f t="shared" si="360"/>
        <v>18</v>
      </c>
      <c r="V493" s="111">
        <v>252</v>
      </c>
      <c r="W493" s="110">
        <f t="shared" si="346"/>
        <v>1.006831096</v>
      </c>
      <c r="X493" s="103">
        <f t="shared" si="347"/>
        <v>5.8095212700000003</v>
      </c>
      <c r="Y493" s="103">
        <f t="shared" si="348"/>
        <v>0</v>
      </c>
      <c r="Z493" s="114" t="str">
        <f t="shared" si="356"/>
        <v>A+J=</v>
      </c>
      <c r="AA493" s="108">
        <f t="shared" si="357"/>
        <v>44613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2">
        <f t="shared" si="349"/>
        <v>44608</v>
      </c>
      <c r="B494" s="103">
        <f t="shared" si="342"/>
        <v>856.92338969000002</v>
      </c>
      <c r="C494" s="103">
        <f t="shared" si="354"/>
        <v>663.7285286</v>
      </c>
      <c r="D494" s="104">
        <f t="shared" si="350"/>
        <v>1091.4829999999999</v>
      </c>
      <c r="E494" s="105">
        <f t="shared" si="361"/>
        <v>1100.9880000000001</v>
      </c>
      <c r="F494" s="106">
        <f t="shared" si="362"/>
        <v>44550</v>
      </c>
      <c r="G494" s="107">
        <f t="shared" si="343"/>
        <v>8.7083353565746702E-3</v>
      </c>
      <c r="H494" s="108">
        <f t="shared" si="355"/>
        <v>44613</v>
      </c>
      <c r="I494" s="108">
        <f t="shared" si="344"/>
        <v>44613</v>
      </c>
      <c r="J494" s="109">
        <f t="shared" si="351"/>
        <v>22</v>
      </c>
      <c r="K494" s="109">
        <f t="shared" si="367"/>
        <v>19</v>
      </c>
      <c r="L494" s="8">
        <f t="shared" si="352"/>
        <v>1.00751638</v>
      </c>
      <c r="M494" s="110">
        <f t="shared" si="364"/>
        <v>1.00018327</v>
      </c>
      <c r="N494" s="110">
        <f t="shared" si="359"/>
        <v>1.2722677591260063</v>
      </c>
      <c r="O494" s="103">
        <f t="shared" si="363"/>
        <v>1.2818305999999999</v>
      </c>
      <c r="P494" s="103">
        <f t="shared" si="345"/>
        <v>850.78753804999997</v>
      </c>
      <c r="Q494" s="11">
        <f t="shared" si="358"/>
        <v>0</v>
      </c>
      <c r="R494" s="30">
        <f t="shared" si="365"/>
        <v>0</v>
      </c>
      <c r="S494" s="103">
        <f t="shared" si="366"/>
        <v>0</v>
      </c>
      <c r="T494" s="113">
        <f t="shared" si="353"/>
        <v>0.1</v>
      </c>
      <c r="U494" s="111">
        <f t="shared" si="360"/>
        <v>19</v>
      </c>
      <c r="V494" s="111">
        <v>252</v>
      </c>
      <c r="W494" s="110">
        <f t="shared" si="346"/>
        <v>1.0072119669999999</v>
      </c>
      <c r="X494" s="103">
        <f t="shared" si="347"/>
        <v>6.1358516400000003</v>
      </c>
      <c r="Y494" s="103">
        <f t="shared" si="348"/>
        <v>0</v>
      </c>
      <c r="Z494" s="114" t="str">
        <f t="shared" si="356"/>
        <v>A+J=</v>
      </c>
      <c r="AA494" s="108">
        <f t="shared" si="357"/>
        <v>44613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2">
        <f t="shared" si="349"/>
        <v>44609</v>
      </c>
      <c r="B495" s="103">
        <f t="shared" si="342"/>
        <v>857.58548107999991</v>
      </c>
      <c r="C495" s="103">
        <f t="shared" si="354"/>
        <v>663.7285286</v>
      </c>
      <c r="D495" s="104">
        <f t="shared" si="350"/>
        <v>1091.4829999999999</v>
      </c>
      <c r="E495" s="105">
        <f t="shared" si="361"/>
        <v>1100.9880000000001</v>
      </c>
      <c r="F495" s="106">
        <f t="shared" si="362"/>
        <v>44550</v>
      </c>
      <c r="G495" s="107">
        <f t="shared" si="343"/>
        <v>8.7083353565746702E-3</v>
      </c>
      <c r="H495" s="108">
        <f t="shared" si="355"/>
        <v>44613</v>
      </c>
      <c r="I495" s="108">
        <f t="shared" si="344"/>
        <v>44613</v>
      </c>
      <c r="J495" s="109">
        <f t="shared" si="351"/>
        <v>22</v>
      </c>
      <c r="K495" s="109">
        <f t="shared" si="367"/>
        <v>20</v>
      </c>
      <c r="L495" s="8">
        <f t="shared" si="352"/>
        <v>1.0079135400000001</v>
      </c>
      <c r="M495" s="110">
        <f t="shared" si="364"/>
        <v>1.00018327</v>
      </c>
      <c r="N495" s="110">
        <f t="shared" si="359"/>
        <v>1.2722677591260063</v>
      </c>
      <c r="O495" s="103">
        <f t="shared" si="363"/>
        <v>1.2823359000000001</v>
      </c>
      <c r="P495" s="103">
        <f t="shared" si="345"/>
        <v>851.12292006999996</v>
      </c>
      <c r="Q495" s="11">
        <f t="shared" si="358"/>
        <v>0</v>
      </c>
      <c r="R495" s="30">
        <f t="shared" si="365"/>
        <v>0</v>
      </c>
      <c r="S495" s="103">
        <f t="shared" si="366"/>
        <v>0</v>
      </c>
      <c r="T495" s="113">
        <f t="shared" si="353"/>
        <v>0.1</v>
      </c>
      <c r="U495" s="111">
        <f t="shared" si="360"/>
        <v>20</v>
      </c>
      <c r="V495" s="111">
        <v>252</v>
      </c>
      <c r="W495" s="110">
        <f t="shared" si="346"/>
        <v>1.007592982</v>
      </c>
      <c r="X495" s="103">
        <f t="shared" si="347"/>
        <v>6.4625610099999999</v>
      </c>
      <c r="Y495" s="103">
        <f t="shared" si="348"/>
        <v>0</v>
      </c>
      <c r="Z495" s="114" t="str">
        <f t="shared" si="356"/>
        <v>A+J=</v>
      </c>
      <c r="AA495" s="108">
        <f t="shared" si="357"/>
        <v>44613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2">
        <f t="shared" si="349"/>
        <v>44610</v>
      </c>
      <c r="B496" s="103">
        <f t="shared" si="342"/>
        <v>858.24807692000002</v>
      </c>
      <c r="C496" s="103">
        <f t="shared" si="354"/>
        <v>663.7285286</v>
      </c>
      <c r="D496" s="104">
        <f t="shared" si="350"/>
        <v>1091.4829999999999</v>
      </c>
      <c r="E496" s="105">
        <f t="shared" si="361"/>
        <v>1100.9880000000001</v>
      </c>
      <c r="F496" s="106">
        <f t="shared" si="362"/>
        <v>44550</v>
      </c>
      <c r="G496" s="107">
        <f t="shared" si="343"/>
        <v>8.7083353565746702E-3</v>
      </c>
      <c r="H496" s="108">
        <f t="shared" si="355"/>
        <v>44613</v>
      </c>
      <c r="I496" s="108">
        <f t="shared" si="344"/>
        <v>44613</v>
      </c>
      <c r="J496" s="109">
        <f t="shared" si="351"/>
        <v>22</v>
      </c>
      <c r="K496" s="109">
        <f t="shared" si="367"/>
        <v>21</v>
      </c>
      <c r="L496" s="8">
        <f t="shared" si="352"/>
        <v>1.0083108599999999</v>
      </c>
      <c r="M496" s="110">
        <f t="shared" si="364"/>
        <v>1.00018327</v>
      </c>
      <c r="N496" s="110">
        <f t="shared" si="359"/>
        <v>1.2722677591260063</v>
      </c>
      <c r="O496" s="103">
        <f t="shared" si="363"/>
        <v>1.28284139</v>
      </c>
      <c r="P496" s="103">
        <f t="shared" si="345"/>
        <v>851.45842820999997</v>
      </c>
      <c r="Q496" s="11">
        <f t="shared" si="358"/>
        <v>0</v>
      </c>
      <c r="R496" s="30">
        <f t="shared" si="365"/>
        <v>0</v>
      </c>
      <c r="S496" s="103">
        <f t="shared" si="366"/>
        <v>0</v>
      </c>
      <c r="T496" s="113">
        <f t="shared" si="353"/>
        <v>0.1</v>
      </c>
      <c r="U496" s="111">
        <f t="shared" si="360"/>
        <v>21</v>
      </c>
      <c r="V496" s="111">
        <v>252</v>
      </c>
      <c r="W496" s="110">
        <f t="shared" si="346"/>
        <v>1.00797414</v>
      </c>
      <c r="X496" s="103">
        <f t="shared" si="347"/>
        <v>6.7896487099999998</v>
      </c>
      <c r="Y496" s="103">
        <f t="shared" si="348"/>
        <v>0</v>
      </c>
      <c r="Z496" s="114" t="str">
        <f t="shared" si="356"/>
        <v>A+J=</v>
      </c>
      <c r="AA496" s="108">
        <f t="shared" si="357"/>
        <v>44613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2">
        <f t="shared" si="349"/>
        <v>44611</v>
      </c>
      <c r="B497" s="103">
        <f t="shared" si="342"/>
        <v>858.91118587999995</v>
      </c>
      <c r="C497" s="103">
        <f t="shared" si="354"/>
        <v>663.7285286</v>
      </c>
      <c r="D497" s="104">
        <f t="shared" si="350"/>
        <v>1091.4829999999999</v>
      </c>
      <c r="E497" s="105">
        <f t="shared" si="361"/>
        <v>1100.9880000000001</v>
      </c>
      <c r="F497" s="106">
        <f t="shared" si="362"/>
        <v>44550</v>
      </c>
      <c r="G497" s="107">
        <f t="shared" si="343"/>
        <v>8.7083353565746702E-3</v>
      </c>
      <c r="H497" s="108">
        <f t="shared" si="355"/>
        <v>44613</v>
      </c>
      <c r="I497" s="108">
        <f t="shared" si="344"/>
        <v>44613</v>
      </c>
      <c r="J497" s="109">
        <f t="shared" si="351"/>
        <v>22</v>
      </c>
      <c r="K497" s="109">
        <f t="shared" si="367"/>
        <v>22</v>
      </c>
      <c r="L497" s="8">
        <f t="shared" si="352"/>
        <v>1.0087083299999999</v>
      </c>
      <c r="M497" s="110">
        <f t="shared" si="364"/>
        <v>1.00018327</v>
      </c>
      <c r="N497" s="110">
        <f t="shared" si="359"/>
        <v>1.2722677591260063</v>
      </c>
      <c r="O497" s="103">
        <f t="shared" si="363"/>
        <v>1.28334708</v>
      </c>
      <c r="P497" s="103">
        <f t="shared" si="345"/>
        <v>851.79406908999999</v>
      </c>
      <c r="Q497" s="11">
        <f t="shared" si="358"/>
        <v>0</v>
      </c>
      <c r="R497" s="30">
        <f t="shared" si="365"/>
        <v>0</v>
      </c>
      <c r="S497" s="103">
        <f t="shared" si="366"/>
        <v>0</v>
      </c>
      <c r="T497" s="113">
        <f t="shared" si="353"/>
        <v>0.1</v>
      </c>
      <c r="U497" s="111">
        <f t="shared" si="360"/>
        <v>22</v>
      </c>
      <c r="V497" s="111">
        <v>252</v>
      </c>
      <c r="W497" s="110">
        <f t="shared" si="346"/>
        <v>1.0083554429999999</v>
      </c>
      <c r="X497" s="103">
        <f t="shared" si="347"/>
        <v>7.1171167899999999</v>
      </c>
      <c r="Y497" s="103">
        <f t="shared" si="348"/>
        <v>0</v>
      </c>
      <c r="Z497" s="114" t="str">
        <f t="shared" si="356"/>
        <v>A+J=</v>
      </c>
      <c r="AA497" s="108">
        <f t="shared" si="357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2">
        <f t="shared" si="349"/>
        <v>44612</v>
      </c>
      <c r="B498" s="103">
        <f t="shared" si="342"/>
        <v>858.91118587999995</v>
      </c>
      <c r="C498" s="103">
        <f t="shared" si="354"/>
        <v>663.7285286</v>
      </c>
      <c r="D498" s="104">
        <f t="shared" si="350"/>
        <v>1091.4829999999999</v>
      </c>
      <c r="E498" s="105">
        <f t="shared" si="361"/>
        <v>1100.9880000000001</v>
      </c>
      <c r="F498" s="106">
        <f t="shared" si="362"/>
        <v>44550</v>
      </c>
      <c r="G498" s="107">
        <f t="shared" si="343"/>
        <v>8.7083353565746702E-3</v>
      </c>
      <c r="H498" s="108">
        <f t="shared" si="355"/>
        <v>44641</v>
      </c>
      <c r="I498" s="108">
        <f t="shared" si="344"/>
        <v>44613</v>
      </c>
      <c r="J498" s="109">
        <f t="shared" si="351"/>
        <v>22</v>
      </c>
      <c r="K498" s="109">
        <f t="shared" si="367"/>
        <v>22</v>
      </c>
      <c r="L498" s="8">
        <f t="shared" si="352"/>
        <v>1.0087083299999999</v>
      </c>
      <c r="M498" s="110">
        <f t="shared" si="364"/>
        <v>1.00018327</v>
      </c>
      <c r="N498" s="110">
        <f t="shared" si="359"/>
        <v>1.2722677591260063</v>
      </c>
      <c r="O498" s="103">
        <f t="shared" si="363"/>
        <v>1.28334708</v>
      </c>
      <c r="P498" s="103">
        <f t="shared" si="345"/>
        <v>851.79406908999999</v>
      </c>
      <c r="Q498" s="11">
        <f t="shared" si="358"/>
        <v>0</v>
      </c>
      <c r="R498" s="30">
        <f t="shared" si="365"/>
        <v>0</v>
      </c>
      <c r="S498" s="103">
        <f t="shared" si="366"/>
        <v>0</v>
      </c>
      <c r="T498" s="113">
        <f t="shared" si="353"/>
        <v>0.1</v>
      </c>
      <c r="U498" s="111">
        <f t="shared" si="360"/>
        <v>22</v>
      </c>
      <c r="V498" s="111">
        <v>252</v>
      </c>
      <c r="W498" s="110">
        <f t="shared" si="346"/>
        <v>1.0083554429999999</v>
      </c>
      <c r="X498" s="103">
        <f t="shared" si="347"/>
        <v>7.1171167899999999</v>
      </c>
      <c r="Y498" s="103">
        <f t="shared" si="348"/>
        <v>0</v>
      </c>
      <c r="Z498" s="114" t="str">
        <f t="shared" si="356"/>
        <v>A+J=</v>
      </c>
      <c r="AA498" s="108">
        <f t="shared" si="357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2">
        <f t="shared" si="349"/>
        <v>44613</v>
      </c>
      <c r="B499" s="103">
        <f t="shared" si="342"/>
        <v>858.91118587999995</v>
      </c>
      <c r="C499" s="103">
        <f t="shared" si="354"/>
        <v>663.7285286</v>
      </c>
      <c r="D499" s="104">
        <f t="shared" si="350"/>
        <v>1091.4829999999999</v>
      </c>
      <c r="E499" s="105">
        <f t="shared" si="361"/>
        <v>1100.9880000000001</v>
      </c>
      <c r="F499" s="106">
        <f t="shared" si="362"/>
        <v>44550</v>
      </c>
      <c r="G499" s="107">
        <f t="shared" si="343"/>
        <v>8.7083353565746702E-3</v>
      </c>
      <c r="H499" s="108">
        <f t="shared" si="355"/>
        <v>44641</v>
      </c>
      <c r="I499" s="108">
        <f t="shared" si="344"/>
        <v>44613</v>
      </c>
      <c r="J499" s="109">
        <f t="shared" si="351"/>
        <v>22</v>
      </c>
      <c r="K499" s="109">
        <f t="shared" si="367"/>
        <v>22</v>
      </c>
      <c r="L499" s="8">
        <f t="shared" si="352"/>
        <v>1.0087083299999999</v>
      </c>
      <c r="M499" s="110">
        <f t="shared" si="364"/>
        <v>1.00018327</v>
      </c>
      <c r="N499" s="110">
        <f t="shared" si="359"/>
        <v>1.2722677591260063</v>
      </c>
      <c r="O499" s="103">
        <f t="shared" si="363"/>
        <v>1.28334708</v>
      </c>
      <c r="P499" s="103">
        <f t="shared" si="345"/>
        <v>851.79406908999999</v>
      </c>
      <c r="Q499" s="11">
        <f t="shared" si="358"/>
        <v>16</v>
      </c>
      <c r="R499" s="30">
        <f t="shared" si="365"/>
        <v>2.7859999999999999E-2</v>
      </c>
      <c r="S499" s="103">
        <f t="shared" si="366"/>
        <v>23.73098276</v>
      </c>
      <c r="T499" s="113">
        <f t="shared" si="353"/>
        <v>0.1</v>
      </c>
      <c r="U499" s="111">
        <f t="shared" si="360"/>
        <v>22</v>
      </c>
      <c r="V499" s="111">
        <v>252</v>
      </c>
      <c r="W499" s="110">
        <f t="shared" si="346"/>
        <v>1.0083554429999999</v>
      </c>
      <c r="X499" s="103">
        <f t="shared" si="347"/>
        <v>7.1171167899999999</v>
      </c>
      <c r="Y499" s="103">
        <f t="shared" si="348"/>
        <v>30.848099550000001</v>
      </c>
      <c r="Z499" s="114" t="str">
        <f t="shared" si="356"/>
        <v>A+J=</v>
      </c>
      <c r="AA499" s="108">
        <f t="shared" si="357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2">
        <f t="shared" si="349"/>
        <v>44614</v>
      </c>
      <c r="B500" s="103">
        <f t="shared" si="342"/>
        <v>829.20568389000005</v>
      </c>
      <c r="C500" s="103">
        <f t="shared" si="354"/>
        <v>645.23705180000002</v>
      </c>
      <c r="D500" s="104">
        <f t="shared" si="350"/>
        <v>1100.9880000000001</v>
      </c>
      <c r="E500" s="105">
        <f t="shared" si="361"/>
        <v>1120.999</v>
      </c>
      <c r="F500" s="106">
        <f t="shared" si="362"/>
        <v>44582</v>
      </c>
      <c r="G500" s="107">
        <f t="shared" si="343"/>
        <v>1.8175493284213751E-2</v>
      </c>
      <c r="H500" s="108">
        <f t="shared" si="355"/>
        <v>44641</v>
      </c>
      <c r="I500" s="108">
        <f t="shared" si="344"/>
        <v>44641</v>
      </c>
      <c r="J500" s="109">
        <f t="shared" si="351"/>
        <v>18</v>
      </c>
      <c r="K500" s="109">
        <f t="shared" si="367"/>
        <v>1</v>
      </c>
      <c r="L500" s="8">
        <f t="shared" si="352"/>
        <v>1.00100118</v>
      </c>
      <c r="M500" s="110">
        <f t="shared" si="364"/>
        <v>1.0087083299999999</v>
      </c>
      <c r="N500" s="110">
        <f t="shared" si="359"/>
        <v>1.2833470866208361</v>
      </c>
      <c r="O500" s="103">
        <f t="shared" si="363"/>
        <v>1.2846319399999999</v>
      </c>
      <c r="P500" s="103">
        <f t="shared" si="345"/>
        <v>828.89212560999999</v>
      </c>
      <c r="Q500" s="11">
        <f t="shared" si="358"/>
        <v>0</v>
      </c>
      <c r="R500" s="30">
        <f t="shared" si="365"/>
        <v>0</v>
      </c>
      <c r="S500" s="103">
        <f t="shared" si="366"/>
        <v>0</v>
      </c>
      <c r="T500" s="113">
        <f t="shared" si="353"/>
        <v>0.1</v>
      </c>
      <c r="U500" s="111">
        <f t="shared" si="360"/>
        <v>1</v>
      </c>
      <c r="V500" s="111">
        <v>252</v>
      </c>
      <c r="W500" s="110">
        <f t="shared" si="346"/>
        <v>1.0003782859999999</v>
      </c>
      <c r="X500" s="103">
        <f t="shared" si="347"/>
        <v>0.31355828000000002</v>
      </c>
      <c r="Y500" s="103">
        <f t="shared" si="348"/>
        <v>0</v>
      </c>
      <c r="Z500" s="114" t="str">
        <f t="shared" si="356"/>
        <v>A+J=</v>
      </c>
      <c r="AA500" s="108">
        <f t="shared" si="357"/>
        <v>44641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2">
        <f t="shared" si="349"/>
        <v>44615</v>
      </c>
      <c r="B501" s="103">
        <f t="shared" si="342"/>
        <v>830.34986760999993</v>
      </c>
      <c r="C501" s="103">
        <f t="shared" si="354"/>
        <v>645.23705180000002</v>
      </c>
      <c r="D501" s="104">
        <f t="shared" si="350"/>
        <v>1100.9880000000001</v>
      </c>
      <c r="E501" s="105">
        <f t="shared" si="361"/>
        <v>1120.999</v>
      </c>
      <c r="F501" s="106">
        <f t="shared" si="362"/>
        <v>44582</v>
      </c>
      <c r="G501" s="107">
        <f t="shared" si="343"/>
        <v>1.8175493284213751E-2</v>
      </c>
      <c r="H501" s="108">
        <f t="shared" si="355"/>
        <v>44641</v>
      </c>
      <c r="I501" s="108">
        <f t="shared" si="344"/>
        <v>44641</v>
      </c>
      <c r="J501" s="109">
        <f t="shared" si="351"/>
        <v>18</v>
      </c>
      <c r="K501" s="109">
        <f t="shared" si="367"/>
        <v>2</v>
      </c>
      <c r="L501" s="8">
        <f t="shared" si="352"/>
        <v>1.0020033699999999</v>
      </c>
      <c r="M501" s="110">
        <f t="shared" si="364"/>
        <v>1.0087083299999999</v>
      </c>
      <c r="N501" s="110">
        <f t="shared" si="359"/>
        <v>1.2833470866208361</v>
      </c>
      <c r="O501" s="103">
        <f t="shared" si="363"/>
        <v>1.2859181</v>
      </c>
      <c r="P501" s="103">
        <f t="shared" si="345"/>
        <v>829.72200369999996</v>
      </c>
      <c r="Q501" s="11">
        <f t="shared" si="358"/>
        <v>0</v>
      </c>
      <c r="R501" s="30">
        <f t="shared" si="365"/>
        <v>0</v>
      </c>
      <c r="S501" s="103">
        <f t="shared" si="366"/>
        <v>0</v>
      </c>
      <c r="T501" s="113">
        <f t="shared" si="353"/>
        <v>0.1</v>
      </c>
      <c r="U501" s="111">
        <f t="shared" si="360"/>
        <v>2</v>
      </c>
      <c r="V501" s="111">
        <v>252</v>
      </c>
      <c r="W501" s="110">
        <f t="shared" si="346"/>
        <v>1.0007567159999999</v>
      </c>
      <c r="X501" s="103">
        <f t="shared" si="347"/>
        <v>0.62786390999999997</v>
      </c>
      <c r="Y501" s="103">
        <f t="shared" si="348"/>
        <v>0</v>
      </c>
      <c r="Z501" s="114" t="str">
        <f t="shared" si="356"/>
        <v>A+J=</v>
      </c>
      <c r="AA501" s="108">
        <f t="shared" si="357"/>
        <v>44641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2">
        <f t="shared" si="349"/>
        <v>44616</v>
      </c>
      <c r="B502" s="103">
        <f t="shared" si="342"/>
        <v>831.49561857000003</v>
      </c>
      <c r="C502" s="103">
        <f t="shared" si="354"/>
        <v>645.23705180000002</v>
      </c>
      <c r="D502" s="104">
        <f t="shared" si="350"/>
        <v>1100.9880000000001</v>
      </c>
      <c r="E502" s="105">
        <f t="shared" si="361"/>
        <v>1120.999</v>
      </c>
      <c r="F502" s="106">
        <f t="shared" si="362"/>
        <v>44582</v>
      </c>
      <c r="G502" s="107">
        <f t="shared" si="343"/>
        <v>1.8175493284213751E-2</v>
      </c>
      <c r="H502" s="108">
        <f t="shared" si="355"/>
        <v>44641</v>
      </c>
      <c r="I502" s="108">
        <f t="shared" si="344"/>
        <v>44641</v>
      </c>
      <c r="J502" s="109">
        <f t="shared" si="351"/>
        <v>18</v>
      </c>
      <c r="K502" s="109">
        <f t="shared" si="367"/>
        <v>3</v>
      </c>
      <c r="L502" s="8">
        <f t="shared" si="352"/>
        <v>1.0030065500000001</v>
      </c>
      <c r="M502" s="110">
        <f t="shared" si="364"/>
        <v>1.0087083299999999</v>
      </c>
      <c r="N502" s="110">
        <f t="shared" si="359"/>
        <v>1.2833470866208361</v>
      </c>
      <c r="O502" s="103">
        <f t="shared" si="363"/>
        <v>1.28720553</v>
      </c>
      <c r="P502" s="103">
        <f t="shared" si="345"/>
        <v>830.55270123000003</v>
      </c>
      <c r="Q502" s="11">
        <f t="shared" si="358"/>
        <v>0</v>
      </c>
      <c r="R502" s="30">
        <f t="shared" si="365"/>
        <v>0</v>
      </c>
      <c r="S502" s="103">
        <f t="shared" si="366"/>
        <v>0</v>
      </c>
      <c r="T502" s="113">
        <f t="shared" si="353"/>
        <v>0.1</v>
      </c>
      <c r="U502" s="111">
        <f t="shared" si="360"/>
        <v>3</v>
      </c>
      <c r="V502" s="111">
        <v>252</v>
      </c>
      <c r="W502" s="110">
        <f t="shared" si="346"/>
        <v>1.001135289</v>
      </c>
      <c r="X502" s="103">
        <f t="shared" si="347"/>
        <v>0.94291734000000005</v>
      </c>
      <c r="Y502" s="103">
        <f t="shared" si="348"/>
        <v>0</v>
      </c>
      <c r="Z502" s="114" t="str">
        <f t="shared" si="356"/>
        <v>A+J=</v>
      </c>
      <c r="AA502" s="108">
        <f t="shared" si="357"/>
        <v>44641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2">
        <f t="shared" si="349"/>
        <v>44617</v>
      </c>
      <c r="B503" s="103">
        <f t="shared" si="342"/>
        <v>832.64296392999995</v>
      </c>
      <c r="C503" s="103">
        <f t="shared" si="354"/>
        <v>645.23705180000002</v>
      </c>
      <c r="D503" s="104">
        <f t="shared" si="350"/>
        <v>1100.9880000000001</v>
      </c>
      <c r="E503" s="105">
        <f t="shared" si="361"/>
        <v>1120.999</v>
      </c>
      <c r="F503" s="106">
        <f t="shared" si="362"/>
        <v>44582</v>
      </c>
      <c r="G503" s="107">
        <f t="shared" si="343"/>
        <v>1.8175493284213751E-2</v>
      </c>
      <c r="H503" s="108">
        <f t="shared" si="355"/>
        <v>44641</v>
      </c>
      <c r="I503" s="108">
        <f t="shared" si="344"/>
        <v>44641</v>
      </c>
      <c r="J503" s="109">
        <f t="shared" si="351"/>
        <v>18</v>
      </c>
      <c r="K503" s="109">
        <f t="shared" si="367"/>
        <v>4</v>
      </c>
      <c r="L503" s="8">
        <f t="shared" si="352"/>
        <v>1.00401075</v>
      </c>
      <c r="M503" s="110">
        <f t="shared" si="364"/>
        <v>1.0087083299999999</v>
      </c>
      <c r="N503" s="110">
        <f t="shared" si="359"/>
        <v>1.2833470866208361</v>
      </c>
      <c r="O503" s="103">
        <f t="shared" si="363"/>
        <v>1.2884942699999999</v>
      </c>
      <c r="P503" s="103">
        <f t="shared" si="345"/>
        <v>831.38424402999999</v>
      </c>
      <c r="Q503" s="11">
        <f t="shared" si="358"/>
        <v>0</v>
      </c>
      <c r="R503" s="30">
        <f t="shared" si="365"/>
        <v>0</v>
      </c>
      <c r="S503" s="103">
        <f t="shared" si="366"/>
        <v>0</v>
      </c>
      <c r="T503" s="113">
        <f t="shared" si="353"/>
        <v>0.1</v>
      </c>
      <c r="U503" s="111">
        <f t="shared" si="360"/>
        <v>4</v>
      </c>
      <c r="V503" s="111">
        <v>252</v>
      </c>
      <c r="W503" s="110">
        <f t="shared" si="346"/>
        <v>1.001514005</v>
      </c>
      <c r="X503" s="103">
        <f t="shared" si="347"/>
        <v>1.2587199</v>
      </c>
      <c r="Y503" s="103">
        <f t="shared" si="348"/>
        <v>0</v>
      </c>
      <c r="Z503" s="114" t="str">
        <f t="shared" si="356"/>
        <v>A+J=</v>
      </c>
      <c r="AA503" s="108">
        <f t="shared" si="357"/>
        <v>44641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2">
        <f t="shared" si="349"/>
        <v>44618</v>
      </c>
      <c r="B504" s="103">
        <f t="shared" si="342"/>
        <v>833.79188558999999</v>
      </c>
      <c r="C504" s="103">
        <f t="shared" si="354"/>
        <v>645.23705180000002</v>
      </c>
      <c r="D504" s="104">
        <f t="shared" si="350"/>
        <v>1100.9880000000001</v>
      </c>
      <c r="E504" s="105">
        <f t="shared" si="361"/>
        <v>1120.999</v>
      </c>
      <c r="F504" s="106">
        <f t="shared" si="362"/>
        <v>44582</v>
      </c>
      <c r="G504" s="107">
        <f t="shared" si="343"/>
        <v>1.8175493284213751E-2</v>
      </c>
      <c r="H504" s="108">
        <f t="shared" si="355"/>
        <v>44641</v>
      </c>
      <c r="I504" s="108">
        <f t="shared" si="344"/>
        <v>44641</v>
      </c>
      <c r="J504" s="109">
        <f t="shared" si="351"/>
        <v>18</v>
      </c>
      <c r="K504" s="109">
        <f t="shared" si="367"/>
        <v>5</v>
      </c>
      <c r="L504" s="8">
        <f t="shared" si="352"/>
        <v>1.00501595</v>
      </c>
      <c r="M504" s="110">
        <f t="shared" si="364"/>
        <v>1.0087083299999999</v>
      </c>
      <c r="N504" s="110">
        <f t="shared" si="359"/>
        <v>1.2833470866208361</v>
      </c>
      <c r="O504" s="103">
        <f t="shared" si="363"/>
        <v>1.2897842900000001</v>
      </c>
      <c r="P504" s="103">
        <f t="shared" si="345"/>
        <v>832.21661272999995</v>
      </c>
      <c r="Q504" s="11">
        <f t="shared" si="358"/>
        <v>0</v>
      </c>
      <c r="R504" s="30">
        <f t="shared" si="365"/>
        <v>0</v>
      </c>
      <c r="S504" s="103">
        <f t="shared" si="366"/>
        <v>0</v>
      </c>
      <c r="T504" s="113">
        <f t="shared" si="353"/>
        <v>0.1</v>
      </c>
      <c r="U504" s="111">
        <f t="shared" si="360"/>
        <v>5</v>
      </c>
      <c r="V504" s="111">
        <v>252</v>
      </c>
      <c r="W504" s="110">
        <f t="shared" si="346"/>
        <v>1.001892864</v>
      </c>
      <c r="X504" s="103">
        <f t="shared" si="347"/>
        <v>1.5752728600000001</v>
      </c>
      <c r="Y504" s="103">
        <f t="shared" si="348"/>
        <v>0</v>
      </c>
      <c r="Z504" s="114" t="str">
        <f t="shared" si="356"/>
        <v>A+J=</v>
      </c>
      <c r="AA504" s="108">
        <f t="shared" si="357"/>
        <v>44641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2">
        <f t="shared" si="349"/>
        <v>44619</v>
      </c>
      <c r="B505" s="103">
        <f t="shared" si="342"/>
        <v>833.79188558999999</v>
      </c>
      <c r="C505" s="103">
        <f t="shared" si="354"/>
        <v>645.23705180000002</v>
      </c>
      <c r="D505" s="104">
        <f t="shared" si="350"/>
        <v>1100.9880000000001</v>
      </c>
      <c r="E505" s="105">
        <f t="shared" si="361"/>
        <v>1120.999</v>
      </c>
      <c r="F505" s="106">
        <f t="shared" si="362"/>
        <v>44582</v>
      </c>
      <c r="G505" s="107">
        <f t="shared" si="343"/>
        <v>1.8175493284213751E-2</v>
      </c>
      <c r="H505" s="108">
        <f t="shared" si="355"/>
        <v>44641</v>
      </c>
      <c r="I505" s="108">
        <f t="shared" si="344"/>
        <v>44641</v>
      </c>
      <c r="J505" s="109">
        <f t="shared" si="351"/>
        <v>18</v>
      </c>
      <c r="K505" s="109">
        <f t="shared" si="367"/>
        <v>5</v>
      </c>
      <c r="L505" s="8">
        <f t="shared" si="352"/>
        <v>1.00501595</v>
      </c>
      <c r="M505" s="110">
        <f t="shared" si="364"/>
        <v>1.0087083299999999</v>
      </c>
      <c r="N505" s="110">
        <f t="shared" si="359"/>
        <v>1.2833470866208361</v>
      </c>
      <c r="O505" s="103">
        <f t="shared" si="363"/>
        <v>1.2897842900000001</v>
      </c>
      <c r="P505" s="103">
        <f t="shared" si="345"/>
        <v>832.21661272999995</v>
      </c>
      <c r="Q505" s="11">
        <f t="shared" si="358"/>
        <v>0</v>
      </c>
      <c r="R505" s="30">
        <f t="shared" si="365"/>
        <v>0</v>
      </c>
      <c r="S505" s="103">
        <f t="shared" si="366"/>
        <v>0</v>
      </c>
      <c r="T505" s="113">
        <f t="shared" si="353"/>
        <v>0.1</v>
      </c>
      <c r="U505" s="111">
        <f t="shared" si="360"/>
        <v>5</v>
      </c>
      <c r="V505" s="111">
        <v>252</v>
      </c>
      <c r="W505" s="110">
        <f t="shared" si="346"/>
        <v>1.001892864</v>
      </c>
      <c r="X505" s="103">
        <f t="shared" si="347"/>
        <v>1.5752728600000001</v>
      </c>
      <c r="Y505" s="103">
        <f t="shared" si="348"/>
        <v>0</v>
      </c>
      <c r="Z505" s="114" t="str">
        <f t="shared" si="356"/>
        <v>A+J=</v>
      </c>
      <c r="AA505" s="108">
        <f t="shared" si="357"/>
        <v>44641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2">
        <f t="shared" si="349"/>
        <v>44620</v>
      </c>
      <c r="B506" s="103">
        <f t="shared" si="342"/>
        <v>833.79188558999999</v>
      </c>
      <c r="C506" s="103">
        <f t="shared" si="354"/>
        <v>645.23705180000002</v>
      </c>
      <c r="D506" s="104">
        <f t="shared" si="350"/>
        <v>1100.9880000000001</v>
      </c>
      <c r="E506" s="105">
        <f t="shared" si="361"/>
        <v>1120.999</v>
      </c>
      <c r="F506" s="106">
        <f t="shared" si="362"/>
        <v>44582</v>
      </c>
      <c r="G506" s="107">
        <f t="shared" si="343"/>
        <v>1.8175493284213751E-2</v>
      </c>
      <c r="H506" s="108">
        <f t="shared" si="355"/>
        <v>44641</v>
      </c>
      <c r="I506" s="108">
        <f t="shared" si="344"/>
        <v>44641</v>
      </c>
      <c r="J506" s="109">
        <f t="shared" si="351"/>
        <v>18</v>
      </c>
      <c r="K506" s="109">
        <f t="shared" si="367"/>
        <v>5</v>
      </c>
      <c r="L506" s="8">
        <f t="shared" si="352"/>
        <v>1.00501595</v>
      </c>
      <c r="M506" s="110">
        <f t="shared" si="364"/>
        <v>1.0087083299999999</v>
      </c>
      <c r="N506" s="110">
        <f t="shared" si="359"/>
        <v>1.2833470866208361</v>
      </c>
      <c r="O506" s="103">
        <f t="shared" si="363"/>
        <v>1.2897842900000001</v>
      </c>
      <c r="P506" s="103">
        <f t="shared" si="345"/>
        <v>832.21661272999995</v>
      </c>
      <c r="Q506" s="11">
        <f t="shared" si="358"/>
        <v>0</v>
      </c>
      <c r="R506" s="30">
        <f t="shared" si="365"/>
        <v>0</v>
      </c>
      <c r="S506" s="103">
        <f t="shared" si="366"/>
        <v>0</v>
      </c>
      <c r="T506" s="113">
        <f t="shared" si="353"/>
        <v>0.1</v>
      </c>
      <c r="U506" s="111">
        <f t="shared" si="360"/>
        <v>5</v>
      </c>
      <c r="V506" s="111">
        <v>252</v>
      </c>
      <c r="W506" s="110">
        <f t="shared" si="346"/>
        <v>1.001892864</v>
      </c>
      <c r="X506" s="103">
        <f t="shared" si="347"/>
        <v>1.5752728600000001</v>
      </c>
      <c r="Y506" s="103">
        <f t="shared" si="348"/>
        <v>0</v>
      </c>
      <c r="Z506" s="114" t="str">
        <f t="shared" si="356"/>
        <v>A+J=</v>
      </c>
      <c r="AA506" s="108">
        <f t="shared" si="357"/>
        <v>44641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2">
        <f t="shared" si="349"/>
        <v>44621</v>
      </c>
      <c r="B507" s="103">
        <f t="shared" si="342"/>
        <v>833.79188558999999</v>
      </c>
      <c r="C507" s="103">
        <f t="shared" si="354"/>
        <v>645.23705180000002</v>
      </c>
      <c r="D507" s="104">
        <f t="shared" si="350"/>
        <v>1100.9880000000001</v>
      </c>
      <c r="E507" s="105">
        <f t="shared" si="361"/>
        <v>1120.999</v>
      </c>
      <c r="F507" s="106">
        <f t="shared" si="362"/>
        <v>44582</v>
      </c>
      <c r="G507" s="107">
        <f t="shared" si="343"/>
        <v>1.8175493284213751E-2</v>
      </c>
      <c r="H507" s="108">
        <f t="shared" si="355"/>
        <v>44641</v>
      </c>
      <c r="I507" s="108">
        <f t="shared" si="344"/>
        <v>44641</v>
      </c>
      <c r="J507" s="109">
        <f t="shared" si="351"/>
        <v>18</v>
      </c>
      <c r="K507" s="109">
        <f t="shared" si="367"/>
        <v>5</v>
      </c>
      <c r="L507" s="8">
        <f t="shared" si="352"/>
        <v>1.00501595</v>
      </c>
      <c r="M507" s="110">
        <f t="shared" si="364"/>
        <v>1.0087083299999999</v>
      </c>
      <c r="N507" s="110">
        <f t="shared" si="359"/>
        <v>1.2833470866208361</v>
      </c>
      <c r="O507" s="103">
        <f t="shared" si="363"/>
        <v>1.2897842900000001</v>
      </c>
      <c r="P507" s="103">
        <f t="shared" si="345"/>
        <v>832.21661272999995</v>
      </c>
      <c r="Q507" s="11">
        <f t="shared" si="358"/>
        <v>0</v>
      </c>
      <c r="R507" s="30">
        <f t="shared" si="365"/>
        <v>0</v>
      </c>
      <c r="S507" s="103">
        <f t="shared" si="366"/>
        <v>0</v>
      </c>
      <c r="T507" s="113">
        <f t="shared" si="353"/>
        <v>0.1</v>
      </c>
      <c r="U507" s="111">
        <f t="shared" si="360"/>
        <v>5</v>
      </c>
      <c r="V507" s="111">
        <v>252</v>
      </c>
      <c r="W507" s="110">
        <f t="shared" si="346"/>
        <v>1.001892864</v>
      </c>
      <c r="X507" s="103">
        <f t="shared" si="347"/>
        <v>1.5752728600000001</v>
      </c>
      <c r="Y507" s="103">
        <f t="shared" si="348"/>
        <v>0</v>
      </c>
      <c r="Z507" s="114" t="str">
        <f t="shared" si="356"/>
        <v>A+J=</v>
      </c>
      <c r="AA507" s="108">
        <f t="shared" si="357"/>
        <v>44641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2">
        <f t="shared" si="349"/>
        <v>44622</v>
      </c>
      <c r="B508" s="103">
        <f t="shared" si="342"/>
        <v>833.79188558999999</v>
      </c>
      <c r="C508" s="103">
        <f t="shared" si="354"/>
        <v>645.23705180000002</v>
      </c>
      <c r="D508" s="104">
        <f t="shared" si="350"/>
        <v>1100.9880000000001</v>
      </c>
      <c r="E508" s="105">
        <f t="shared" si="361"/>
        <v>1120.999</v>
      </c>
      <c r="F508" s="106">
        <f t="shared" si="362"/>
        <v>44582</v>
      </c>
      <c r="G508" s="107">
        <f t="shared" si="343"/>
        <v>1.8175493284213751E-2</v>
      </c>
      <c r="H508" s="108">
        <f t="shared" si="355"/>
        <v>44641</v>
      </c>
      <c r="I508" s="108">
        <f t="shared" si="344"/>
        <v>44641</v>
      </c>
      <c r="J508" s="109">
        <f t="shared" si="351"/>
        <v>18</v>
      </c>
      <c r="K508" s="109">
        <f t="shared" si="367"/>
        <v>5</v>
      </c>
      <c r="L508" s="8">
        <f t="shared" si="352"/>
        <v>1.00501595</v>
      </c>
      <c r="M508" s="110">
        <f t="shared" si="364"/>
        <v>1.0087083299999999</v>
      </c>
      <c r="N508" s="110">
        <f t="shared" si="359"/>
        <v>1.2833470866208361</v>
      </c>
      <c r="O508" s="103">
        <f t="shared" si="363"/>
        <v>1.2897842900000001</v>
      </c>
      <c r="P508" s="103">
        <f t="shared" si="345"/>
        <v>832.21661272999995</v>
      </c>
      <c r="Q508" s="11">
        <f t="shared" si="358"/>
        <v>0</v>
      </c>
      <c r="R508" s="30">
        <f t="shared" si="365"/>
        <v>0</v>
      </c>
      <c r="S508" s="103">
        <f t="shared" si="366"/>
        <v>0</v>
      </c>
      <c r="T508" s="113">
        <f t="shared" si="353"/>
        <v>0.1</v>
      </c>
      <c r="U508" s="111">
        <f t="shared" si="360"/>
        <v>5</v>
      </c>
      <c r="V508" s="111">
        <v>252</v>
      </c>
      <c r="W508" s="110">
        <f t="shared" si="346"/>
        <v>1.001892864</v>
      </c>
      <c r="X508" s="103">
        <f t="shared" si="347"/>
        <v>1.5752728600000001</v>
      </c>
      <c r="Y508" s="103">
        <f t="shared" si="348"/>
        <v>0</v>
      </c>
      <c r="Z508" s="114" t="str">
        <f t="shared" si="356"/>
        <v>A+J=</v>
      </c>
      <c r="AA508" s="108">
        <f t="shared" si="357"/>
        <v>44641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2">
        <f t="shared" si="349"/>
        <v>44623</v>
      </c>
      <c r="B509" s="103">
        <f t="shared" si="342"/>
        <v>834.94238570000005</v>
      </c>
      <c r="C509" s="103">
        <f t="shared" si="354"/>
        <v>645.23705180000002</v>
      </c>
      <c r="D509" s="104">
        <f t="shared" si="350"/>
        <v>1100.9880000000001</v>
      </c>
      <c r="E509" s="105">
        <f t="shared" si="361"/>
        <v>1120.999</v>
      </c>
      <c r="F509" s="106">
        <f t="shared" si="362"/>
        <v>44582</v>
      </c>
      <c r="G509" s="107">
        <f t="shared" si="343"/>
        <v>1.8175493284213751E-2</v>
      </c>
      <c r="H509" s="108">
        <f t="shared" si="355"/>
        <v>44641</v>
      </c>
      <c r="I509" s="108">
        <f t="shared" si="344"/>
        <v>44641</v>
      </c>
      <c r="J509" s="109">
        <f t="shared" si="351"/>
        <v>18</v>
      </c>
      <c r="K509" s="109">
        <f t="shared" si="367"/>
        <v>6</v>
      </c>
      <c r="L509" s="8">
        <f t="shared" si="352"/>
        <v>1.0060221499999999</v>
      </c>
      <c r="M509" s="110">
        <f t="shared" si="364"/>
        <v>1.0087083299999999</v>
      </c>
      <c r="N509" s="110">
        <f t="shared" si="359"/>
        <v>1.2833470866208361</v>
      </c>
      <c r="O509" s="103">
        <f t="shared" si="363"/>
        <v>1.2910755899999999</v>
      </c>
      <c r="P509" s="103">
        <f t="shared" si="345"/>
        <v>833.04980734000003</v>
      </c>
      <c r="Q509" s="11">
        <f t="shared" si="358"/>
        <v>0</v>
      </c>
      <c r="R509" s="30">
        <f t="shared" si="365"/>
        <v>0</v>
      </c>
      <c r="S509" s="103">
        <f t="shared" si="366"/>
        <v>0</v>
      </c>
      <c r="T509" s="113">
        <f t="shared" si="353"/>
        <v>0.1</v>
      </c>
      <c r="U509" s="111">
        <f t="shared" si="360"/>
        <v>6</v>
      </c>
      <c r="V509" s="111">
        <v>252</v>
      </c>
      <c r="W509" s="110">
        <f t="shared" si="346"/>
        <v>1.0022718669999999</v>
      </c>
      <c r="X509" s="103">
        <f t="shared" si="347"/>
        <v>1.8925783599999999</v>
      </c>
      <c r="Y509" s="103">
        <f t="shared" si="348"/>
        <v>0</v>
      </c>
      <c r="Z509" s="114" t="str">
        <f t="shared" si="356"/>
        <v>A+J=</v>
      </c>
      <c r="AA509" s="108">
        <f t="shared" si="357"/>
        <v>44641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2">
        <f t="shared" si="349"/>
        <v>44624</v>
      </c>
      <c r="B510" s="103">
        <f t="shared" si="342"/>
        <v>836.09448410999994</v>
      </c>
      <c r="C510" s="103">
        <f t="shared" si="354"/>
        <v>645.23705180000002</v>
      </c>
      <c r="D510" s="104">
        <f t="shared" si="350"/>
        <v>1100.9880000000001</v>
      </c>
      <c r="E510" s="105">
        <f t="shared" si="361"/>
        <v>1120.999</v>
      </c>
      <c r="F510" s="106">
        <f t="shared" si="362"/>
        <v>44582</v>
      </c>
      <c r="G510" s="107">
        <f t="shared" si="343"/>
        <v>1.8175493284213751E-2</v>
      </c>
      <c r="H510" s="108">
        <f t="shared" si="355"/>
        <v>44641</v>
      </c>
      <c r="I510" s="108">
        <f t="shared" si="344"/>
        <v>44641</v>
      </c>
      <c r="J510" s="109">
        <f t="shared" si="351"/>
        <v>18</v>
      </c>
      <c r="K510" s="109">
        <f t="shared" si="367"/>
        <v>7</v>
      </c>
      <c r="L510" s="8">
        <f t="shared" si="352"/>
        <v>1.0070293699999999</v>
      </c>
      <c r="M510" s="110">
        <f t="shared" si="364"/>
        <v>1.0087083299999999</v>
      </c>
      <c r="N510" s="110">
        <f t="shared" si="359"/>
        <v>1.2833470866208361</v>
      </c>
      <c r="O510" s="103">
        <f t="shared" si="363"/>
        <v>1.2923682000000001</v>
      </c>
      <c r="P510" s="103">
        <f t="shared" si="345"/>
        <v>833.88384719999999</v>
      </c>
      <c r="Q510" s="11">
        <f t="shared" si="358"/>
        <v>0</v>
      </c>
      <c r="R510" s="30">
        <f t="shared" si="365"/>
        <v>0</v>
      </c>
      <c r="S510" s="103">
        <f t="shared" si="366"/>
        <v>0</v>
      </c>
      <c r="T510" s="113">
        <f t="shared" si="353"/>
        <v>0.1</v>
      </c>
      <c r="U510" s="111">
        <f t="shared" si="360"/>
        <v>7</v>
      </c>
      <c r="V510" s="111">
        <v>252</v>
      </c>
      <c r="W510" s="110">
        <f t="shared" si="346"/>
        <v>1.0026510129999999</v>
      </c>
      <c r="X510" s="103">
        <f t="shared" si="347"/>
        <v>2.2106369099999998</v>
      </c>
      <c r="Y510" s="103">
        <f t="shared" si="348"/>
        <v>0</v>
      </c>
      <c r="Z510" s="114" t="str">
        <f t="shared" si="356"/>
        <v>A+J=</v>
      </c>
      <c r="AA510" s="108">
        <f t="shared" si="357"/>
        <v>44641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2">
        <f t="shared" si="349"/>
        <v>44625</v>
      </c>
      <c r="B511" s="103">
        <f t="shared" si="342"/>
        <v>837.24816921999991</v>
      </c>
      <c r="C511" s="103">
        <f t="shared" si="354"/>
        <v>645.23705180000002</v>
      </c>
      <c r="D511" s="104">
        <f t="shared" si="350"/>
        <v>1100.9880000000001</v>
      </c>
      <c r="E511" s="105">
        <f t="shared" si="361"/>
        <v>1120.999</v>
      </c>
      <c r="F511" s="106">
        <f t="shared" si="362"/>
        <v>44582</v>
      </c>
      <c r="G511" s="107">
        <f t="shared" si="343"/>
        <v>1.8175493284213751E-2</v>
      </c>
      <c r="H511" s="108">
        <f t="shared" si="355"/>
        <v>44641</v>
      </c>
      <c r="I511" s="108">
        <f t="shared" si="344"/>
        <v>44641</v>
      </c>
      <c r="J511" s="109">
        <f t="shared" si="351"/>
        <v>18</v>
      </c>
      <c r="K511" s="109">
        <f t="shared" si="367"/>
        <v>8</v>
      </c>
      <c r="L511" s="8">
        <f t="shared" si="352"/>
        <v>1.00803759</v>
      </c>
      <c r="M511" s="110">
        <f t="shared" si="364"/>
        <v>1.0087083299999999</v>
      </c>
      <c r="N511" s="110">
        <f t="shared" si="359"/>
        <v>1.2833470866208361</v>
      </c>
      <c r="O511" s="103">
        <f t="shared" si="363"/>
        <v>1.2936620999999999</v>
      </c>
      <c r="P511" s="103">
        <f t="shared" si="345"/>
        <v>834.71871941999996</v>
      </c>
      <c r="Q511" s="11">
        <f t="shared" si="358"/>
        <v>0</v>
      </c>
      <c r="R511" s="30">
        <f t="shared" si="365"/>
        <v>0</v>
      </c>
      <c r="S511" s="103">
        <f t="shared" si="366"/>
        <v>0</v>
      </c>
      <c r="T511" s="113">
        <f t="shared" si="353"/>
        <v>0.1</v>
      </c>
      <c r="U511" s="111">
        <f t="shared" si="360"/>
        <v>8</v>
      </c>
      <c r="V511" s="111">
        <v>252</v>
      </c>
      <c r="W511" s="110">
        <f t="shared" si="346"/>
        <v>1.003030302</v>
      </c>
      <c r="X511" s="103">
        <f t="shared" si="347"/>
        <v>2.5294498000000001</v>
      </c>
      <c r="Y511" s="103">
        <f t="shared" si="348"/>
        <v>0</v>
      </c>
      <c r="Z511" s="114" t="str">
        <f t="shared" si="356"/>
        <v>A+J=</v>
      </c>
      <c r="AA511" s="108">
        <f t="shared" si="357"/>
        <v>44641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2">
        <f t="shared" si="349"/>
        <v>44626</v>
      </c>
      <c r="B512" s="103">
        <f t="shared" si="342"/>
        <v>837.24816921999991</v>
      </c>
      <c r="C512" s="103">
        <f t="shared" si="354"/>
        <v>645.23705180000002</v>
      </c>
      <c r="D512" s="104">
        <f t="shared" si="350"/>
        <v>1100.9880000000001</v>
      </c>
      <c r="E512" s="105">
        <f t="shared" si="361"/>
        <v>1120.999</v>
      </c>
      <c r="F512" s="106">
        <f t="shared" si="362"/>
        <v>44582</v>
      </c>
      <c r="G512" s="107">
        <f t="shared" si="343"/>
        <v>1.8175493284213751E-2</v>
      </c>
      <c r="H512" s="108">
        <f t="shared" si="355"/>
        <v>44641</v>
      </c>
      <c r="I512" s="108">
        <f t="shared" si="344"/>
        <v>44641</v>
      </c>
      <c r="J512" s="109">
        <f t="shared" si="351"/>
        <v>18</v>
      </c>
      <c r="K512" s="109">
        <f t="shared" si="367"/>
        <v>8</v>
      </c>
      <c r="L512" s="8">
        <f t="shared" si="352"/>
        <v>1.00803759</v>
      </c>
      <c r="M512" s="110">
        <f t="shared" si="364"/>
        <v>1.0087083299999999</v>
      </c>
      <c r="N512" s="110">
        <f t="shared" si="359"/>
        <v>1.2833470866208361</v>
      </c>
      <c r="O512" s="103">
        <f t="shared" si="363"/>
        <v>1.2936620999999999</v>
      </c>
      <c r="P512" s="103">
        <f t="shared" si="345"/>
        <v>834.71871941999996</v>
      </c>
      <c r="Q512" s="11">
        <f t="shared" si="358"/>
        <v>0</v>
      </c>
      <c r="R512" s="30">
        <f t="shared" si="365"/>
        <v>0</v>
      </c>
      <c r="S512" s="103">
        <f t="shared" si="366"/>
        <v>0</v>
      </c>
      <c r="T512" s="113">
        <f t="shared" si="353"/>
        <v>0.1</v>
      </c>
      <c r="U512" s="111">
        <f t="shared" si="360"/>
        <v>8</v>
      </c>
      <c r="V512" s="111">
        <v>252</v>
      </c>
      <c r="W512" s="110">
        <f t="shared" si="346"/>
        <v>1.003030302</v>
      </c>
      <c r="X512" s="103">
        <f t="shared" si="347"/>
        <v>2.5294498000000001</v>
      </c>
      <c r="Y512" s="103">
        <f t="shared" si="348"/>
        <v>0</v>
      </c>
      <c r="Z512" s="114" t="str">
        <f t="shared" si="356"/>
        <v>A+J=</v>
      </c>
      <c r="AA512" s="108">
        <f t="shared" si="357"/>
        <v>44641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2">
        <f t="shared" si="349"/>
        <v>44627</v>
      </c>
      <c r="B513" s="103">
        <f t="shared" si="342"/>
        <v>837.24816921999991</v>
      </c>
      <c r="C513" s="103">
        <f t="shared" si="354"/>
        <v>645.23705180000002</v>
      </c>
      <c r="D513" s="104">
        <f t="shared" si="350"/>
        <v>1100.9880000000001</v>
      </c>
      <c r="E513" s="105">
        <f t="shared" si="361"/>
        <v>1120.999</v>
      </c>
      <c r="F513" s="106">
        <f t="shared" si="362"/>
        <v>44582</v>
      </c>
      <c r="G513" s="107">
        <f t="shared" si="343"/>
        <v>1.8175493284213751E-2</v>
      </c>
      <c r="H513" s="108">
        <f t="shared" si="355"/>
        <v>44641</v>
      </c>
      <c r="I513" s="108">
        <f t="shared" si="344"/>
        <v>44641</v>
      </c>
      <c r="J513" s="109">
        <f t="shared" si="351"/>
        <v>18</v>
      </c>
      <c r="K513" s="109">
        <f t="shared" si="367"/>
        <v>8</v>
      </c>
      <c r="L513" s="8">
        <f t="shared" si="352"/>
        <v>1.00803759</v>
      </c>
      <c r="M513" s="110">
        <f t="shared" si="364"/>
        <v>1.0087083299999999</v>
      </c>
      <c r="N513" s="110">
        <f t="shared" si="359"/>
        <v>1.2833470866208361</v>
      </c>
      <c r="O513" s="103">
        <f t="shared" si="363"/>
        <v>1.2936620999999999</v>
      </c>
      <c r="P513" s="103">
        <f t="shared" si="345"/>
        <v>834.71871941999996</v>
      </c>
      <c r="Q513" s="11">
        <f t="shared" si="358"/>
        <v>0</v>
      </c>
      <c r="R513" s="30">
        <f t="shared" si="365"/>
        <v>0</v>
      </c>
      <c r="S513" s="103">
        <f t="shared" si="366"/>
        <v>0</v>
      </c>
      <c r="T513" s="113">
        <f t="shared" si="353"/>
        <v>0.1</v>
      </c>
      <c r="U513" s="111">
        <f t="shared" si="360"/>
        <v>8</v>
      </c>
      <c r="V513" s="111">
        <v>252</v>
      </c>
      <c r="W513" s="110">
        <f t="shared" si="346"/>
        <v>1.003030302</v>
      </c>
      <c r="X513" s="103">
        <f t="shared" si="347"/>
        <v>2.5294498000000001</v>
      </c>
      <c r="Y513" s="103">
        <f t="shared" si="348"/>
        <v>0</v>
      </c>
      <c r="Z513" s="114" t="str">
        <f t="shared" si="356"/>
        <v>A+J=</v>
      </c>
      <c r="AA513" s="108">
        <f t="shared" si="357"/>
        <v>44641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2">
        <f t="shared" si="349"/>
        <v>44628</v>
      </c>
      <c r="B514" s="103">
        <f t="shared" si="342"/>
        <v>838.40344316000005</v>
      </c>
      <c r="C514" s="103">
        <f t="shared" si="354"/>
        <v>645.23705180000002</v>
      </c>
      <c r="D514" s="104">
        <f t="shared" si="350"/>
        <v>1100.9880000000001</v>
      </c>
      <c r="E514" s="105">
        <f t="shared" si="361"/>
        <v>1120.999</v>
      </c>
      <c r="F514" s="106">
        <f t="shared" si="362"/>
        <v>44582</v>
      </c>
      <c r="G514" s="107">
        <f t="shared" si="343"/>
        <v>1.8175493284213751E-2</v>
      </c>
      <c r="H514" s="108">
        <f t="shared" si="355"/>
        <v>44641</v>
      </c>
      <c r="I514" s="108">
        <f t="shared" si="344"/>
        <v>44641</v>
      </c>
      <c r="J514" s="109">
        <f t="shared" si="351"/>
        <v>18</v>
      </c>
      <c r="K514" s="109">
        <f t="shared" si="367"/>
        <v>9</v>
      </c>
      <c r="L514" s="8">
        <f t="shared" si="352"/>
        <v>1.00904682</v>
      </c>
      <c r="M514" s="110">
        <f t="shared" si="364"/>
        <v>1.0087083299999999</v>
      </c>
      <c r="N514" s="110">
        <f t="shared" si="359"/>
        <v>1.2833470866208361</v>
      </c>
      <c r="O514" s="103">
        <f t="shared" si="363"/>
        <v>1.2949572899999999</v>
      </c>
      <c r="P514" s="103">
        <f t="shared" si="345"/>
        <v>835.55442400000004</v>
      </c>
      <c r="Q514" s="11">
        <f t="shared" si="358"/>
        <v>0</v>
      </c>
      <c r="R514" s="30">
        <f t="shared" si="365"/>
        <v>0</v>
      </c>
      <c r="S514" s="103">
        <f t="shared" si="366"/>
        <v>0</v>
      </c>
      <c r="T514" s="113">
        <f t="shared" si="353"/>
        <v>0.1</v>
      </c>
      <c r="U514" s="111">
        <f t="shared" si="360"/>
        <v>9</v>
      </c>
      <c r="V514" s="111">
        <v>252</v>
      </c>
      <c r="W514" s="110">
        <f t="shared" si="346"/>
        <v>1.003409735</v>
      </c>
      <c r="X514" s="103">
        <f t="shared" si="347"/>
        <v>2.8490191600000001</v>
      </c>
      <c r="Y514" s="103">
        <f t="shared" si="348"/>
        <v>0</v>
      </c>
      <c r="Z514" s="114" t="str">
        <f t="shared" si="356"/>
        <v>A+J=</v>
      </c>
      <c r="AA514" s="108">
        <f t="shared" si="357"/>
        <v>44641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2">
        <f t="shared" si="349"/>
        <v>44629</v>
      </c>
      <c r="B515" s="103">
        <f t="shared" si="342"/>
        <v>839.56031287999997</v>
      </c>
      <c r="C515" s="103">
        <f t="shared" si="354"/>
        <v>645.23705180000002</v>
      </c>
      <c r="D515" s="104">
        <f t="shared" si="350"/>
        <v>1100.9880000000001</v>
      </c>
      <c r="E515" s="105">
        <f t="shared" si="361"/>
        <v>1120.999</v>
      </c>
      <c r="F515" s="106">
        <f t="shared" si="362"/>
        <v>44582</v>
      </c>
      <c r="G515" s="107">
        <f t="shared" si="343"/>
        <v>1.8175493284213751E-2</v>
      </c>
      <c r="H515" s="108">
        <f t="shared" si="355"/>
        <v>44641</v>
      </c>
      <c r="I515" s="108">
        <f t="shared" si="344"/>
        <v>44641</v>
      </c>
      <c r="J515" s="109">
        <f t="shared" si="351"/>
        <v>18</v>
      </c>
      <c r="K515" s="109">
        <f t="shared" si="367"/>
        <v>10</v>
      </c>
      <c r="L515" s="8">
        <f t="shared" si="352"/>
        <v>1.0100570600000001</v>
      </c>
      <c r="M515" s="110">
        <f t="shared" si="364"/>
        <v>1.0087083299999999</v>
      </c>
      <c r="N515" s="110">
        <f t="shared" si="359"/>
        <v>1.2833470866208361</v>
      </c>
      <c r="O515" s="103">
        <f t="shared" si="363"/>
        <v>1.29625378</v>
      </c>
      <c r="P515" s="103">
        <f t="shared" si="345"/>
        <v>836.39096739000001</v>
      </c>
      <c r="Q515" s="11">
        <f t="shared" si="358"/>
        <v>0</v>
      </c>
      <c r="R515" s="30">
        <f t="shared" si="365"/>
        <v>0</v>
      </c>
      <c r="S515" s="103">
        <f t="shared" si="366"/>
        <v>0</v>
      </c>
      <c r="T515" s="113">
        <f t="shared" si="353"/>
        <v>0.1</v>
      </c>
      <c r="U515" s="111">
        <f t="shared" si="360"/>
        <v>10</v>
      </c>
      <c r="V515" s="111">
        <v>252</v>
      </c>
      <c r="W515" s="110">
        <f t="shared" si="346"/>
        <v>1.003789311</v>
      </c>
      <c r="X515" s="103">
        <f t="shared" si="347"/>
        <v>3.16934549</v>
      </c>
      <c r="Y515" s="103">
        <f t="shared" si="348"/>
        <v>0</v>
      </c>
      <c r="Z515" s="114" t="str">
        <f t="shared" si="356"/>
        <v>A+J=</v>
      </c>
      <c r="AA515" s="108">
        <f t="shared" si="357"/>
        <v>44641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2">
        <f t="shared" si="349"/>
        <v>44630</v>
      </c>
      <c r="B516" s="103">
        <f t="shared" si="342"/>
        <v>840.71878052</v>
      </c>
      <c r="C516" s="103">
        <f t="shared" si="354"/>
        <v>645.23705180000002</v>
      </c>
      <c r="D516" s="104">
        <f t="shared" si="350"/>
        <v>1100.9880000000001</v>
      </c>
      <c r="E516" s="105">
        <f t="shared" si="361"/>
        <v>1120.999</v>
      </c>
      <c r="F516" s="106">
        <f t="shared" si="362"/>
        <v>44582</v>
      </c>
      <c r="G516" s="107">
        <f t="shared" si="343"/>
        <v>1.8175493284213751E-2</v>
      </c>
      <c r="H516" s="108">
        <f t="shared" si="355"/>
        <v>44641</v>
      </c>
      <c r="I516" s="108">
        <f t="shared" si="344"/>
        <v>44641</v>
      </c>
      <c r="J516" s="109">
        <f t="shared" si="351"/>
        <v>18</v>
      </c>
      <c r="K516" s="109">
        <f t="shared" si="367"/>
        <v>11</v>
      </c>
      <c r="L516" s="8">
        <f t="shared" si="352"/>
        <v>1.01106831</v>
      </c>
      <c r="M516" s="110">
        <f t="shared" si="364"/>
        <v>1.0087083299999999</v>
      </c>
      <c r="N516" s="110">
        <f t="shared" si="359"/>
        <v>1.2833470866208361</v>
      </c>
      <c r="O516" s="103">
        <f t="shared" si="363"/>
        <v>1.29755157</v>
      </c>
      <c r="P516" s="103">
        <f t="shared" si="345"/>
        <v>837.22834957999999</v>
      </c>
      <c r="Q516" s="11">
        <f t="shared" si="358"/>
        <v>0</v>
      </c>
      <c r="R516" s="30">
        <f t="shared" si="365"/>
        <v>0</v>
      </c>
      <c r="S516" s="103">
        <f t="shared" si="366"/>
        <v>0</v>
      </c>
      <c r="T516" s="113">
        <f t="shared" si="353"/>
        <v>0.1</v>
      </c>
      <c r="U516" s="111">
        <f t="shared" si="360"/>
        <v>11</v>
      </c>
      <c r="V516" s="111">
        <v>252</v>
      </c>
      <c r="W516" s="110">
        <f t="shared" si="346"/>
        <v>1.004169031</v>
      </c>
      <c r="X516" s="103">
        <f t="shared" si="347"/>
        <v>3.49043094</v>
      </c>
      <c r="Y516" s="103">
        <f t="shared" si="348"/>
        <v>0</v>
      </c>
      <c r="Z516" s="114" t="str">
        <f t="shared" si="356"/>
        <v>A+J=</v>
      </c>
      <c r="AA516" s="108">
        <f t="shared" si="357"/>
        <v>44641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2">
        <f t="shared" si="349"/>
        <v>44631</v>
      </c>
      <c r="B517" s="103">
        <f t="shared" si="342"/>
        <v>841.87884740999993</v>
      </c>
      <c r="C517" s="103">
        <f t="shared" si="354"/>
        <v>645.23705180000002</v>
      </c>
      <c r="D517" s="104">
        <f t="shared" si="350"/>
        <v>1100.9880000000001</v>
      </c>
      <c r="E517" s="105">
        <f t="shared" si="361"/>
        <v>1120.999</v>
      </c>
      <c r="F517" s="106">
        <f t="shared" si="362"/>
        <v>44582</v>
      </c>
      <c r="G517" s="107">
        <f t="shared" si="343"/>
        <v>1.8175493284213751E-2</v>
      </c>
      <c r="H517" s="108">
        <f t="shared" si="355"/>
        <v>44641</v>
      </c>
      <c r="I517" s="108">
        <f t="shared" si="344"/>
        <v>44641</v>
      </c>
      <c r="J517" s="109">
        <f t="shared" si="351"/>
        <v>18</v>
      </c>
      <c r="K517" s="109">
        <f t="shared" si="367"/>
        <v>12</v>
      </c>
      <c r="L517" s="8">
        <f t="shared" si="352"/>
        <v>1.0120805799999999</v>
      </c>
      <c r="M517" s="110">
        <f t="shared" si="364"/>
        <v>1.0087083299999999</v>
      </c>
      <c r="N517" s="110">
        <f t="shared" si="359"/>
        <v>1.2833470866208361</v>
      </c>
      <c r="O517" s="103">
        <f t="shared" si="363"/>
        <v>1.29885066</v>
      </c>
      <c r="P517" s="103">
        <f t="shared" si="345"/>
        <v>838.06657057999996</v>
      </c>
      <c r="Q517" s="11">
        <f t="shared" si="358"/>
        <v>0</v>
      </c>
      <c r="R517" s="30">
        <f t="shared" si="365"/>
        <v>0</v>
      </c>
      <c r="S517" s="103">
        <f t="shared" si="366"/>
        <v>0</v>
      </c>
      <c r="T517" s="113">
        <f t="shared" si="353"/>
        <v>0.1</v>
      </c>
      <c r="U517" s="111">
        <f t="shared" si="360"/>
        <v>12</v>
      </c>
      <c r="V517" s="111">
        <v>252</v>
      </c>
      <c r="W517" s="110">
        <f t="shared" si="346"/>
        <v>1.0045488950000001</v>
      </c>
      <c r="X517" s="103">
        <f t="shared" si="347"/>
        <v>3.8122768300000001</v>
      </c>
      <c r="Y517" s="103">
        <f t="shared" si="348"/>
        <v>0</v>
      </c>
      <c r="Z517" s="114" t="str">
        <f t="shared" si="356"/>
        <v>A+J=</v>
      </c>
      <c r="AA517" s="108">
        <f t="shared" si="357"/>
        <v>44641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2">
        <f t="shared" si="349"/>
        <v>44632</v>
      </c>
      <c r="B518" s="103">
        <f t="shared" si="342"/>
        <v>843.04051402000005</v>
      </c>
      <c r="C518" s="103">
        <f t="shared" si="354"/>
        <v>645.23705180000002</v>
      </c>
      <c r="D518" s="104">
        <f t="shared" si="350"/>
        <v>1100.9880000000001</v>
      </c>
      <c r="E518" s="105">
        <f t="shared" si="361"/>
        <v>1120.999</v>
      </c>
      <c r="F518" s="106">
        <f t="shared" si="362"/>
        <v>44582</v>
      </c>
      <c r="G518" s="107">
        <f t="shared" si="343"/>
        <v>1.8175493284213751E-2</v>
      </c>
      <c r="H518" s="108">
        <f t="shared" si="355"/>
        <v>44641</v>
      </c>
      <c r="I518" s="108">
        <f t="shared" si="344"/>
        <v>44641</v>
      </c>
      <c r="J518" s="109">
        <f t="shared" si="351"/>
        <v>18</v>
      </c>
      <c r="K518" s="109">
        <f t="shared" si="367"/>
        <v>13</v>
      </c>
      <c r="L518" s="8">
        <f t="shared" si="352"/>
        <v>1.0130938599999999</v>
      </c>
      <c r="M518" s="110">
        <f t="shared" si="364"/>
        <v>1.0087083299999999</v>
      </c>
      <c r="N518" s="110">
        <f t="shared" si="359"/>
        <v>1.2833470866208361</v>
      </c>
      <c r="O518" s="103">
        <f t="shared" si="363"/>
        <v>1.30015105</v>
      </c>
      <c r="P518" s="103">
        <f t="shared" si="345"/>
        <v>838.90563039000006</v>
      </c>
      <c r="Q518" s="11">
        <f t="shared" si="358"/>
        <v>0</v>
      </c>
      <c r="R518" s="30">
        <f t="shared" si="365"/>
        <v>0</v>
      </c>
      <c r="S518" s="103">
        <f t="shared" si="366"/>
        <v>0</v>
      </c>
      <c r="T518" s="113">
        <f t="shared" si="353"/>
        <v>0.1</v>
      </c>
      <c r="U518" s="111">
        <f t="shared" si="360"/>
        <v>13</v>
      </c>
      <c r="V518" s="111">
        <v>252</v>
      </c>
      <c r="W518" s="110">
        <f t="shared" si="346"/>
        <v>1.0049289020000001</v>
      </c>
      <c r="X518" s="103">
        <f t="shared" si="347"/>
        <v>4.13488363</v>
      </c>
      <c r="Y518" s="103">
        <f t="shared" si="348"/>
        <v>0</v>
      </c>
      <c r="Z518" s="114" t="str">
        <f t="shared" si="356"/>
        <v>A+J=</v>
      </c>
      <c r="AA518" s="108">
        <f t="shared" si="357"/>
        <v>44641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2">
        <f t="shared" si="349"/>
        <v>44633</v>
      </c>
      <c r="B519" s="103">
        <f t="shared" si="342"/>
        <v>843.04051402000005</v>
      </c>
      <c r="C519" s="103">
        <f t="shared" si="354"/>
        <v>645.23705180000002</v>
      </c>
      <c r="D519" s="104">
        <f t="shared" si="350"/>
        <v>1100.9880000000001</v>
      </c>
      <c r="E519" s="105">
        <f t="shared" si="361"/>
        <v>1120.999</v>
      </c>
      <c r="F519" s="106">
        <f t="shared" si="362"/>
        <v>44582</v>
      </c>
      <c r="G519" s="107">
        <f t="shared" si="343"/>
        <v>1.8175493284213751E-2</v>
      </c>
      <c r="H519" s="108">
        <f t="shared" si="355"/>
        <v>44641</v>
      </c>
      <c r="I519" s="108">
        <f t="shared" si="344"/>
        <v>44641</v>
      </c>
      <c r="J519" s="109">
        <f t="shared" si="351"/>
        <v>18</v>
      </c>
      <c r="K519" s="109">
        <f t="shared" si="367"/>
        <v>13</v>
      </c>
      <c r="L519" s="8">
        <f t="shared" si="352"/>
        <v>1.0130938599999999</v>
      </c>
      <c r="M519" s="110">
        <f t="shared" si="364"/>
        <v>1.0087083299999999</v>
      </c>
      <c r="N519" s="110">
        <f t="shared" si="359"/>
        <v>1.2833470866208361</v>
      </c>
      <c r="O519" s="103">
        <f t="shared" si="363"/>
        <v>1.30015105</v>
      </c>
      <c r="P519" s="103">
        <f t="shared" si="345"/>
        <v>838.90563039000006</v>
      </c>
      <c r="Q519" s="11">
        <f t="shared" si="358"/>
        <v>0</v>
      </c>
      <c r="R519" s="30">
        <f t="shared" si="365"/>
        <v>0</v>
      </c>
      <c r="S519" s="103">
        <f t="shared" si="366"/>
        <v>0</v>
      </c>
      <c r="T519" s="113">
        <f t="shared" si="353"/>
        <v>0.1</v>
      </c>
      <c r="U519" s="111">
        <f t="shared" si="360"/>
        <v>13</v>
      </c>
      <c r="V519" s="111">
        <v>252</v>
      </c>
      <c r="W519" s="110">
        <f t="shared" si="346"/>
        <v>1.0049289020000001</v>
      </c>
      <c r="X519" s="103">
        <f t="shared" si="347"/>
        <v>4.13488363</v>
      </c>
      <c r="Y519" s="103">
        <f t="shared" si="348"/>
        <v>0</v>
      </c>
      <c r="Z519" s="114" t="str">
        <f t="shared" si="356"/>
        <v>A+J=</v>
      </c>
      <c r="AA519" s="108">
        <f t="shared" si="357"/>
        <v>44641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2">
        <f t="shared" si="349"/>
        <v>44634</v>
      </c>
      <c r="B520" s="103">
        <f t="shared" si="342"/>
        <v>843.04051402000005</v>
      </c>
      <c r="C520" s="103">
        <f t="shared" si="354"/>
        <v>645.23705180000002</v>
      </c>
      <c r="D520" s="104">
        <f t="shared" si="350"/>
        <v>1100.9880000000001</v>
      </c>
      <c r="E520" s="105">
        <f t="shared" si="361"/>
        <v>1120.999</v>
      </c>
      <c r="F520" s="106">
        <f t="shared" si="362"/>
        <v>44582</v>
      </c>
      <c r="G520" s="107">
        <f t="shared" si="343"/>
        <v>1.8175493284213751E-2</v>
      </c>
      <c r="H520" s="108">
        <f t="shared" si="355"/>
        <v>44641</v>
      </c>
      <c r="I520" s="108">
        <f t="shared" si="344"/>
        <v>44641</v>
      </c>
      <c r="J520" s="109">
        <f t="shared" si="351"/>
        <v>18</v>
      </c>
      <c r="K520" s="109">
        <f t="shared" si="367"/>
        <v>13</v>
      </c>
      <c r="L520" s="8">
        <f t="shared" si="352"/>
        <v>1.0130938599999999</v>
      </c>
      <c r="M520" s="110">
        <f t="shared" si="364"/>
        <v>1.0087083299999999</v>
      </c>
      <c r="N520" s="110">
        <f t="shared" si="359"/>
        <v>1.2833470866208361</v>
      </c>
      <c r="O520" s="103">
        <f t="shared" si="363"/>
        <v>1.30015105</v>
      </c>
      <c r="P520" s="103">
        <f t="shared" si="345"/>
        <v>838.90563039000006</v>
      </c>
      <c r="Q520" s="11">
        <f t="shared" si="358"/>
        <v>0</v>
      </c>
      <c r="R520" s="30">
        <f t="shared" si="365"/>
        <v>0</v>
      </c>
      <c r="S520" s="103">
        <f t="shared" si="366"/>
        <v>0</v>
      </c>
      <c r="T520" s="113">
        <f t="shared" si="353"/>
        <v>0.1</v>
      </c>
      <c r="U520" s="111">
        <f t="shared" si="360"/>
        <v>13</v>
      </c>
      <c r="V520" s="111">
        <v>252</v>
      </c>
      <c r="W520" s="110">
        <f t="shared" si="346"/>
        <v>1.0049289020000001</v>
      </c>
      <c r="X520" s="103">
        <f t="shared" si="347"/>
        <v>4.13488363</v>
      </c>
      <c r="Y520" s="103">
        <f t="shared" si="348"/>
        <v>0</v>
      </c>
      <c r="Z520" s="114" t="str">
        <f t="shared" si="356"/>
        <v>A+J=</v>
      </c>
      <c r="AA520" s="108">
        <f t="shared" si="357"/>
        <v>44641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2">
        <f t="shared" si="349"/>
        <v>44635</v>
      </c>
      <c r="B521" s="103">
        <f t="shared" si="342"/>
        <v>844.20377604000009</v>
      </c>
      <c r="C521" s="103">
        <f t="shared" si="354"/>
        <v>645.23705180000002</v>
      </c>
      <c r="D521" s="104">
        <f t="shared" si="350"/>
        <v>1100.9880000000001</v>
      </c>
      <c r="E521" s="105">
        <f t="shared" si="361"/>
        <v>1120.999</v>
      </c>
      <c r="F521" s="106">
        <f t="shared" si="362"/>
        <v>44582</v>
      </c>
      <c r="G521" s="107">
        <f t="shared" si="343"/>
        <v>1.8175493284213751E-2</v>
      </c>
      <c r="H521" s="108">
        <f t="shared" si="355"/>
        <v>44641</v>
      </c>
      <c r="I521" s="108">
        <f t="shared" si="344"/>
        <v>44641</v>
      </c>
      <c r="J521" s="109">
        <f t="shared" si="351"/>
        <v>18</v>
      </c>
      <c r="K521" s="109">
        <f t="shared" si="367"/>
        <v>14</v>
      </c>
      <c r="L521" s="8">
        <f t="shared" si="352"/>
        <v>1.01410815</v>
      </c>
      <c r="M521" s="110">
        <f t="shared" si="364"/>
        <v>1.0087083299999999</v>
      </c>
      <c r="N521" s="110">
        <f t="shared" si="359"/>
        <v>1.2833470866208361</v>
      </c>
      <c r="O521" s="103">
        <f t="shared" si="363"/>
        <v>1.3014527300000001</v>
      </c>
      <c r="P521" s="103">
        <f t="shared" si="345"/>
        <v>839.74552256000004</v>
      </c>
      <c r="Q521" s="11">
        <f t="shared" si="358"/>
        <v>0</v>
      </c>
      <c r="R521" s="30">
        <f t="shared" si="365"/>
        <v>0</v>
      </c>
      <c r="S521" s="103">
        <f t="shared" si="366"/>
        <v>0</v>
      </c>
      <c r="T521" s="113">
        <f t="shared" si="353"/>
        <v>0.1</v>
      </c>
      <c r="U521" s="111">
        <f t="shared" si="360"/>
        <v>14</v>
      </c>
      <c r="V521" s="111">
        <v>252</v>
      </c>
      <c r="W521" s="110">
        <f t="shared" si="346"/>
        <v>1.005309053</v>
      </c>
      <c r="X521" s="103">
        <f t="shared" si="347"/>
        <v>4.4582534799999998</v>
      </c>
      <c r="Y521" s="103">
        <f t="shared" si="348"/>
        <v>0</v>
      </c>
      <c r="Z521" s="114" t="str">
        <f t="shared" si="356"/>
        <v>A+J=</v>
      </c>
      <c r="AA521" s="108">
        <f t="shared" si="357"/>
        <v>44641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2">
        <f t="shared" si="349"/>
        <v>44636</v>
      </c>
      <c r="B522" s="103">
        <f t="shared" ref="B522:B585" si="368">(P522+X522)</f>
        <v>845.36865423000006</v>
      </c>
      <c r="C522" s="103">
        <f t="shared" si="354"/>
        <v>645.23705180000002</v>
      </c>
      <c r="D522" s="104">
        <f t="shared" si="350"/>
        <v>1100.9880000000001</v>
      </c>
      <c r="E522" s="105">
        <f t="shared" si="361"/>
        <v>1120.999</v>
      </c>
      <c r="F522" s="106">
        <f t="shared" si="362"/>
        <v>44582</v>
      </c>
      <c r="G522" s="107">
        <f t="shared" ref="G522:G585" si="369">(E522/D522)-1</f>
        <v>1.8175493284213751E-2</v>
      </c>
      <c r="H522" s="108">
        <f t="shared" si="355"/>
        <v>44641</v>
      </c>
      <c r="I522" s="108">
        <f t="shared" ref="I522:I585" si="370">IF(A522&gt;I521,H522,I521)</f>
        <v>44641</v>
      </c>
      <c r="J522" s="109">
        <f t="shared" si="351"/>
        <v>18</v>
      </c>
      <c r="K522" s="109">
        <f t="shared" si="367"/>
        <v>15</v>
      </c>
      <c r="L522" s="8">
        <f t="shared" si="352"/>
        <v>1.0151234600000001</v>
      </c>
      <c r="M522" s="110">
        <f t="shared" si="364"/>
        <v>1.0087083299999999</v>
      </c>
      <c r="N522" s="110">
        <f t="shared" si="359"/>
        <v>1.2833470866208361</v>
      </c>
      <c r="O522" s="103">
        <f t="shared" si="363"/>
        <v>1.3027557299999999</v>
      </c>
      <c r="P522" s="103">
        <f t="shared" ref="P522:P585" si="371">TRUNC(C522*O522,8)</f>
        <v>840.58626644000003</v>
      </c>
      <c r="Q522" s="11">
        <f t="shared" si="358"/>
        <v>0</v>
      </c>
      <c r="R522" s="30">
        <f t="shared" si="365"/>
        <v>0</v>
      </c>
      <c r="S522" s="103">
        <f t="shared" si="366"/>
        <v>0</v>
      </c>
      <c r="T522" s="113">
        <f t="shared" si="353"/>
        <v>0.1</v>
      </c>
      <c r="U522" s="111">
        <f t="shared" si="360"/>
        <v>15</v>
      </c>
      <c r="V522" s="111">
        <v>252</v>
      </c>
      <c r="W522" s="110">
        <f t="shared" ref="W522:W585" si="372">ROUND((1+T522)^TRUNC((U522/V522),9),9)</f>
        <v>1.005689348</v>
      </c>
      <c r="X522" s="103">
        <f t="shared" ref="X522:X585" si="373">TRUNC((P522*(W522-1)),8)</f>
        <v>4.7823877899999996</v>
      </c>
      <c r="Y522" s="103">
        <f t="shared" ref="Y522:Y585" si="374">IF(Q522&gt;0,S522+X522,0)</f>
        <v>0</v>
      </c>
      <c r="Z522" s="114" t="str">
        <f t="shared" si="356"/>
        <v>A+J=</v>
      </c>
      <c r="AA522" s="108">
        <f t="shared" si="357"/>
        <v>44641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2">
        <f t="shared" ref="A523:A586" si="375">(A522+1)</f>
        <v>44637</v>
      </c>
      <c r="B523" s="103">
        <f t="shared" si="368"/>
        <v>846.53513045</v>
      </c>
      <c r="C523" s="103">
        <f t="shared" si="354"/>
        <v>645.23705180000002</v>
      </c>
      <c r="D523" s="104">
        <f t="shared" ref="D523:D586" si="376">IF(E523=E522,D522,E522)</f>
        <v>1100.9880000000001</v>
      </c>
      <c r="E523" s="105">
        <f t="shared" si="361"/>
        <v>1120.999</v>
      </c>
      <c r="F523" s="106">
        <f t="shared" si="362"/>
        <v>44582</v>
      </c>
      <c r="G523" s="107">
        <f t="shared" si="369"/>
        <v>1.8175493284213751E-2</v>
      </c>
      <c r="H523" s="108">
        <f t="shared" si="355"/>
        <v>44641</v>
      </c>
      <c r="I523" s="108">
        <f t="shared" si="370"/>
        <v>44641</v>
      </c>
      <c r="J523" s="109">
        <f t="shared" ref="J523:J586" si="377">IF(I523=I522,J522,NETWORKDAYS(I522,I523,$AD$171:$AD$502)-1)</f>
        <v>18</v>
      </c>
      <c r="K523" s="109">
        <f t="shared" si="367"/>
        <v>16</v>
      </c>
      <c r="L523" s="8">
        <f t="shared" ref="L523:L586" si="378">IF(E523&lt;D523,1,TRUNC((E523/D523)^TRUNC((K523/J523),9),8))</f>
        <v>1.01613978</v>
      </c>
      <c r="M523" s="110">
        <f t="shared" si="364"/>
        <v>1.0087083299999999</v>
      </c>
      <c r="N523" s="110">
        <f t="shared" si="359"/>
        <v>1.2833470866208361</v>
      </c>
      <c r="O523" s="103">
        <f t="shared" si="363"/>
        <v>1.3040600200000001</v>
      </c>
      <c r="P523" s="103">
        <f t="shared" si="371"/>
        <v>841.42784267000002</v>
      </c>
      <c r="Q523" s="11">
        <f t="shared" si="358"/>
        <v>0</v>
      </c>
      <c r="R523" s="30">
        <f t="shared" si="365"/>
        <v>0</v>
      </c>
      <c r="S523" s="103">
        <f t="shared" si="366"/>
        <v>0</v>
      </c>
      <c r="T523" s="113">
        <f t="shared" ref="T523:T586" si="379">(T522)</f>
        <v>0.1</v>
      </c>
      <c r="U523" s="111">
        <f t="shared" si="360"/>
        <v>16</v>
      </c>
      <c r="V523" s="111">
        <v>252</v>
      </c>
      <c r="W523" s="110">
        <f t="shared" si="372"/>
        <v>1.0060697869999999</v>
      </c>
      <c r="X523" s="103">
        <f t="shared" si="373"/>
        <v>5.1072877800000001</v>
      </c>
      <c r="Y523" s="103">
        <f t="shared" si="374"/>
        <v>0</v>
      </c>
      <c r="Z523" s="114" t="str">
        <f t="shared" si="356"/>
        <v>A+J=</v>
      </c>
      <c r="AA523" s="108">
        <f t="shared" si="357"/>
        <v>44641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2">
        <f t="shared" si="375"/>
        <v>44638</v>
      </c>
      <c r="B524" s="103">
        <f t="shared" si="368"/>
        <v>847.70322550000003</v>
      </c>
      <c r="C524" s="103">
        <f t="shared" ref="C524:C587" si="380">TRUNC(IF(Q523&gt;0,VLOOKUP(A523,$AD$12:$AE$165,2),C523),8)</f>
        <v>645.23705180000002</v>
      </c>
      <c r="D524" s="104">
        <f t="shared" si="376"/>
        <v>1100.9880000000001</v>
      </c>
      <c r="E524" s="105">
        <f t="shared" si="361"/>
        <v>1120.999</v>
      </c>
      <c r="F524" s="106">
        <f t="shared" si="362"/>
        <v>44582</v>
      </c>
      <c r="G524" s="107">
        <f t="shared" si="369"/>
        <v>1.8175493284213751E-2</v>
      </c>
      <c r="H524" s="108">
        <f t="shared" ref="H524:H587" si="381">IF(DAY(A524)=H$9,VLOOKUP(A524,AH$118:AN$450,4),H523)</f>
        <v>44641</v>
      </c>
      <c r="I524" s="108">
        <f t="shared" si="370"/>
        <v>44641</v>
      </c>
      <c r="J524" s="109">
        <f t="shared" si="377"/>
        <v>18</v>
      </c>
      <c r="K524" s="109">
        <f t="shared" si="367"/>
        <v>17</v>
      </c>
      <c r="L524" s="8">
        <f t="shared" si="378"/>
        <v>1.01715713</v>
      </c>
      <c r="M524" s="110">
        <f t="shared" si="364"/>
        <v>1.0087083299999999</v>
      </c>
      <c r="N524" s="110">
        <f t="shared" si="359"/>
        <v>1.2833470866208361</v>
      </c>
      <c r="O524" s="103">
        <f t="shared" si="363"/>
        <v>1.3053656300000001</v>
      </c>
      <c r="P524" s="103">
        <f t="shared" si="371"/>
        <v>842.27027062000002</v>
      </c>
      <c r="Q524" s="11">
        <f t="shared" si="358"/>
        <v>0</v>
      </c>
      <c r="R524" s="30">
        <f t="shared" si="365"/>
        <v>0</v>
      </c>
      <c r="S524" s="103">
        <f t="shared" si="366"/>
        <v>0</v>
      </c>
      <c r="T524" s="113">
        <f t="shared" si="379"/>
        <v>0.1</v>
      </c>
      <c r="U524" s="111">
        <f t="shared" si="360"/>
        <v>17</v>
      </c>
      <c r="V524" s="111">
        <v>252</v>
      </c>
      <c r="W524" s="110">
        <f t="shared" si="372"/>
        <v>1.00645037</v>
      </c>
      <c r="X524" s="103">
        <f t="shared" si="373"/>
        <v>5.4329548799999996</v>
      </c>
      <c r="Y524" s="103">
        <f t="shared" si="374"/>
        <v>0</v>
      </c>
      <c r="Z524" s="114" t="str">
        <f t="shared" ref="Z524:Z587" si="382">IF($Q523&gt;0,VLOOKUP($A523,$AD$10:$AM$165,9),Z523)</f>
        <v>A+J=</v>
      </c>
      <c r="AA524" s="108">
        <f t="shared" ref="AA524:AA587" si="383">IF($Q523&gt;0,VLOOKUP($A523,$AD$10:$AM$165,10),AA523)</f>
        <v>44641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2">
        <f t="shared" si="375"/>
        <v>44639</v>
      </c>
      <c r="B525" s="103">
        <f t="shared" si="368"/>
        <v>848.87292688000002</v>
      </c>
      <c r="C525" s="103">
        <f t="shared" si="380"/>
        <v>645.23705180000002</v>
      </c>
      <c r="D525" s="104">
        <f t="shared" si="376"/>
        <v>1100.9880000000001</v>
      </c>
      <c r="E525" s="105">
        <f t="shared" si="361"/>
        <v>1120.999</v>
      </c>
      <c r="F525" s="106">
        <f t="shared" si="362"/>
        <v>44582</v>
      </c>
      <c r="G525" s="107">
        <f t="shared" si="369"/>
        <v>1.8175493284213751E-2</v>
      </c>
      <c r="H525" s="108">
        <f t="shared" si="381"/>
        <v>44641</v>
      </c>
      <c r="I525" s="108">
        <f t="shared" si="370"/>
        <v>44641</v>
      </c>
      <c r="J525" s="109">
        <f t="shared" si="377"/>
        <v>18</v>
      </c>
      <c r="K525" s="109">
        <f t="shared" si="367"/>
        <v>18</v>
      </c>
      <c r="L525" s="8">
        <f t="shared" si="378"/>
        <v>1.01817549</v>
      </c>
      <c r="M525" s="110">
        <f t="shared" si="364"/>
        <v>1.0087083299999999</v>
      </c>
      <c r="N525" s="110">
        <f t="shared" si="359"/>
        <v>1.2833470866208361</v>
      </c>
      <c r="O525" s="103">
        <f t="shared" si="363"/>
        <v>1.3066725400000001</v>
      </c>
      <c r="P525" s="103">
        <f t="shared" si="371"/>
        <v>843.11353737000002</v>
      </c>
      <c r="Q525" s="11">
        <f t="shared" ref="Q525:Q588" si="384">IF(VLOOKUP(A525,AD$10:AK$165,8)=VLOOKUP(A524,AD$10:AK$165,8),0,VLOOKUP(A525,AD$10:AK$165,8))</f>
        <v>0</v>
      </c>
      <c r="R525" s="30">
        <f t="shared" si="365"/>
        <v>0</v>
      </c>
      <c r="S525" s="103">
        <f t="shared" si="366"/>
        <v>0</v>
      </c>
      <c r="T525" s="113">
        <f t="shared" si="379"/>
        <v>0.1</v>
      </c>
      <c r="U525" s="111">
        <f t="shared" si="360"/>
        <v>18</v>
      </c>
      <c r="V525" s="111">
        <v>252</v>
      </c>
      <c r="W525" s="110">
        <f t="shared" si="372"/>
        <v>1.006831096</v>
      </c>
      <c r="X525" s="103">
        <f t="shared" si="373"/>
        <v>5.7593895100000001</v>
      </c>
      <c r="Y525" s="103">
        <f t="shared" si="374"/>
        <v>0</v>
      </c>
      <c r="Z525" s="114" t="str">
        <f t="shared" si="382"/>
        <v>A+J=</v>
      </c>
      <c r="AA525" s="108">
        <f t="shared" si="383"/>
        <v>44641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2">
        <f t="shared" si="375"/>
        <v>44640</v>
      </c>
      <c r="B526" s="103">
        <f t="shared" si="368"/>
        <v>848.87292688000002</v>
      </c>
      <c r="C526" s="103">
        <f t="shared" si="380"/>
        <v>645.23705180000002</v>
      </c>
      <c r="D526" s="104">
        <f t="shared" si="376"/>
        <v>1100.9880000000001</v>
      </c>
      <c r="E526" s="105">
        <f t="shared" si="361"/>
        <v>1120.999</v>
      </c>
      <c r="F526" s="106">
        <f t="shared" si="362"/>
        <v>44582</v>
      </c>
      <c r="G526" s="107">
        <f t="shared" si="369"/>
        <v>1.8175493284213751E-2</v>
      </c>
      <c r="H526" s="108">
        <f t="shared" si="381"/>
        <v>44671</v>
      </c>
      <c r="I526" s="108">
        <f t="shared" si="370"/>
        <v>44641</v>
      </c>
      <c r="J526" s="109">
        <f t="shared" si="377"/>
        <v>18</v>
      </c>
      <c r="K526" s="109">
        <f t="shared" si="367"/>
        <v>18</v>
      </c>
      <c r="L526" s="8">
        <f t="shared" si="378"/>
        <v>1.01817549</v>
      </c>
      <c r="M526" s="110">
        <f t="shared" si="364"/>
        <v>1.0087083299999999</v>
      </c>
      <c r="N526" s="110">
        <f t="shared" si="359"/>
        <v>1.2833470866208361</v>
      </c>
      <c r="O526" s="103">
        <f t="shared" si="363"/>
        <v>1.3066725400000001</v>
      </c>
      <c r="P526" s="103">
        <f t="shared" si="371"/>
        <v>843.11353737000002</v>
      </c>
      <c r="Q526" s="11">
        <f t="shared" si="384"/>
        <v>0</v>
      </c>
      <c r="R526" s="30">
        <f t="shared" si="365"/>
        <v>0</v>
      </c>
      <c r="S526" s="103">
        <f t="shared" si="366"/>
        <v>0</v>
      </c>
      <c r="T526" s="113">
        <f t="shared" si="379"/>
        <v>0.1</v>
      </c>
      <c r="U526" s="111">
        <f t="shared" si="360"/>
        <v>18</v>
      </c>
      <c r="V526" s="111">
        <v>252</v>
      </c>
      <c r="W526" s="110">
        <f t="shared" si="372"/>
        <v>1.006831096</v>
      </c>
      <c r="X526" s="103">
        <f t="shared" si="373"/>
        <v>5.7593895100000001</v>
      </c>
      <c r="Y526" s="103">
        <f t="shared" si="374"/>
        <v>0</v>
      </c>
      <c r="Z526" s="114" t="str">
        <f t="shared" si="382"/>
        <v>A+J=</v>
      </c>
      <c r="AA526" s="108">
        <f t="shared" si="383"/>
        <v>44641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2">
        <f t="shared" si="375"/>
        <v>44641</v>
      </c>
      <c r="B527" s="103">
        <f t="shared" si="368"/>
        <v>848.87292688000002</v>
      </c>
      <c r="C527" s="103">
        <f t="shared" si="380"/>
        <v>645.23705180000002</v>
      </c>
      <c r="D527" s="104">
        <f t="shared" si="376"/>
        <v>1100.9880000000001</v>
      </c>
      <c r="E527" s="105">
        <f t="shared" si="361"/>
        <v>1120.999</v>
      </c>
      <c r="F527" s="106">
        <f t="shared" si="362"/>
        <v>44582</v>
      </c>
      <c r="G527" s="107">
        <f t="shared" si="369"/>
        <v>1.8175493284213751E-2</v>
      </c>
      <c r="H527" s="108">
        <f t="shared" si="381"/>
        <v>44671</v>
      </c>
      <c r="I527" s="108">
        <f t="shared" si="370"/>
        <v>44641</v>
      </c>
      <c r="J527" s="109">
        <f t="shared" si="377"/>
        <v>18</v>
      </c>
      <c r="K527" s="109">
        <f t="shared" si="367"/>
        <v>18</v>
      </c>
      <c r="L527" s="8">
        <f t="shared" si="378"/>
        <v>1.01817549</v>
      </c>
      <c r="M527" s="110">
        <f t="shared" si="364"/>
        <v>1.0087083299999999</v>
      </c>
      <c r="N527" s="110">
        <f t="shared" si="359"/>
        <v>1.2833470866208361</v>
      </c>
      <c r="O527" s="103">
        <f t="shared" si="363"/>
        <v>1.3066725400000001</v>
      </c>
      <c r="P527" s="103">
        <f t="shared" si="371"/>
        <v>843.11353737000002</v>
      </c>
      <c r="Q527" s="11">
        <f t="shared" si="384"/>
        <v>17</v>
      </c>
      <c r="R527" s="30">
        <f t="shared" si="365"/>
        <v>3.0511E-2</v>
      </c>
      <c r="S527" s="103">
        <f t="shared" si="366"/>
        <v>25.724237129999999</v>
      </c>
      <c r="T527" s="113">
        <f t="shared" si="379"/>
        <v>0.1</v>
      </c>
      <c r="U527" s="111">
        <f t="shared" si="360"/>
        <v>18</v>
      </c>
      <c r="V527" s="111">
        <v>252</v>
      </c>
      <c r="W527" s="110">
        <f t="shared" si="372"/>
        <v>1.006831096</v>
      </c>
      <c r="X527" s="103">
        <f t="shared" si="373"/>
        <v>5.7593895100000001</v>
      </c>
      <c r="Y527" s="103">
        <f t="shared" si="374"/>
        <v>31.483626639999997</v>
      </c>
      <c r="Z527" s="114" t="str">
        <f t="shared" si="382"/>
        <v>A+J=</v>
      </c>
      <c r="AA527" s="108">
        <f t="shared" si="383"/>
        <v>44641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2">
        <f t="shared" si="375"/>
        <v>44642</v>
      </c>
      <c r="B528" s="103">
        <f t="shared" si="368"/>
        <v>818.40604682000003</v>
      </c>
      <c r="C528" s="103">
        <f t="shared" si="380"/>
        <v>625.55022412000005</v>
      </c>
      <c r="D528" s="104">
        <f t="shared" si="376"/>
        <v>1120.999</v>
      </c>
      <c r="E528" s="105">
        <f t="shared" si="361"/>
        <v>1141.546</v>
      </c>
      <c r="F528" s="106">
        <f t="shared" si="362"/>
        <v>44613</v>
      </c>
      <c r="G528" s="107">
        <f t="shared" si="369"/>
        <v>1.8329186734332481E-2</v>
      </c>
      <c r="H528" s="108">
        <f t="shared" si="381"/>
        <v>44671</v>
      </c>
      <c r="I528" s="108">
        <f t="shared" si="370"/>
        <v>44671</v>
      </c>
      <c r="J528" s="109">
        <f t="shared" si="377"/>
        <v>21</v>
      </c>
      <c r="K528" s="109">
        <f t="shared" si="367"/>
        <v>1</v>
      </c>
      <c r="L528" s="8">
        <f t="shared" si="378"/>
        <v>1.00086528</v>
      </c>
      <c r="M528" s="110">
        <f t="shared" si="364"/>
        <v>1.01817549</v>
      </c>
      <c r="N528" s="110">
        <f t="shared" si="359"/>
        <v>1.3066725487602422</v>
      </c>
      <c r="O528" s="103">
        <f t="shared" si="363"/>
        <v>1.3078031800000001</v>
      </c>
      <c r="P528" s="103">
        <f t="shared" si="371"/>
        <v>818.09657234999997</v>
      </c>
      <c r="Q528" s="11">
        <f t="shared" si="384"/>
        <v>0</v>
      </c>
      <c r="R528" s="30">
        <f t="shared" si="365"/>
        <v>0</v>
      </c>
      <c r="S528" s="103">
        <f t="shared" si="366"/>
        <v>0</v>
      </c>
      <c r="T528" s="113">
        <f t="shared" si="379"/>
        <v>0.1</v>
      </c>
      <c r="U528" s="111">
        <f t="shared" si="360"/>
        <v>1</v>
      </c>
      <c r="V528" s="111">
        <v>252</v>
      </c>
      <c r="W528" s="110">
        <f t="shared" si="372"/>
        <v>1.0003782859999999</v>
      </c>
      <c r="X528" s="103">
        <f t="shared" si="373"/>
        <v>0.30947447</v>
      </c>
      <c r="Y528" s="103">
        <f t="shared" si="374"/>
        <v>0</v>
      </c>
      <c r="Z528" s="114" t="str">
        <f t="shared" si="382"/>
        <v>A+J=</v>
      </c>
      <c r="AA528" s="108">
        <f t="shared" si="383"/>
        <v>44671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2">
        <f t="shared" si="375"/>
        <v>44643</v>
      </c>
      <c r="B529" s="103">
        <f t="shared" si="368"/>
        <v>819.42406617999995</v>
      </c>
      <c r="C529" s="103">
        <f t="shared" si="380"/>
        <v>625.55022412000005</v>
      </c>
      <c r="D529" s="104">
        <f t="shared" si="376"/>
        <v>1120.999</v>
      </c>
      <c r="E529" s="105">
        <f t="shared" si="361"/>
        <v>1141.546</v>
      </c>
      <c r="F529" s="106">
        <f t="shared" si="362"/>
        <v>44613</v>
      </c>
      <c r="G529" s="107">
        <f t="shared" si="369"/>
        <v>1.8329186734332481E-2</v>
      </c>
      <c r="H529" s="108">
        <f t="shared" si="381"/>
        <v>44671</v>
      </c>
      <c r="I529" s="108">
        <f t="shared" si="370"/>
        <v>44671</v>
      </c>
      <c r="J529" s="109">
        <f t="shared" si="377"/>
        <v>21</v>
      </c>
      <c r="K529" s="109">
        <f t="shared" si="367"/>
        <v>2</v>
      </c>
      <c r="L529" s="8">
        <f t="shared" si="378"/>
        <v>1.00173132</v>
      </c>
      <c r="M529" s="110">
        <f t="shared" si="364"/>
        <v>1.01817549</v>
      </c>
      <c r="N529" s="110">
        <f t="shared" si="359"/>
        <v>1.3066725487602422</v>
      </c>
      <c r="O529" s="103">
        <f t="shared" si="363"/>
        <v>1.30893481</v>
      </c>
      <c r="P529" s="103">
        <f t="shared" si="371"/>
        <v>818.80446374999997</v>
      </c>
      <c r="Q529" s="11">
        <f t="shared" si="384"/>
        <v>0</v>
      </c>
      <c r="R529" s="30">
        <f t="shared" si="365"/>
        <v>0</v>
      </c>
      <c r="S529" s="103">
        <f t="shared" si="366"/>
        <v>0</v>
      </c>
      <c r="T529" s="113">
        <f t="shared" si="379"/>
        <v>0.1</v>
      </c>
      <c r="U529" s="111">
        <f t="shared" si="360"/>
        <v>2</v>
      </c>
      <c r="V529" s="111">
        <v>252</v>
      </c>
      <c r="W529" s="110">
        <f t="shared" si="372"/>
        <v>1.0007567159999999</v>
      </c>
      <c r="X529" s="103">
        <f t="shared" si="373"/>
        <v>0.61960243000000004</v>
      </c>
      <c r="Y529" s="103">
        <f t="shared" si="374"/>
        <v>0</v>
      </c>
      <c r="Z529" s="114" t="str">
        <f t="shared" si="382"/>
        <v>A+J=</v>
      </c>
      <c r="AA529" s="108">
        <f t="shared" si="383"/>
        <v>44671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102">
        <f t="shared" si="375"/>
        <v>44644</v>
      </c>
      <c r="B530" s="103">
        <f t="shared" si="368"/>
        <v>820.44335224000008</v>
      </c>
      <c r="C530" s="103">
        <f t="shared" si="380"/>
        <v>625.55022412000005</v>
      </c>
      <c r="D530" s="104">
        <f t="shared" si="376"/>
        <v>1120.999</v>
      </c>
      <c r="E530" s="105">
        <f t="shared" si="361"/>
        <v>1141.546</v>
      </c>
      <c r="F530" s="106">
        <f t="shared" si="362"/>
        <v>44613</v>
      </c>
      <c r="G530" s="107">
        <f t="shared" si="369"/>
        <v>1.8329186734332481E-2</v>
      </c>
      <c r="H530" s="108">
        <f t="shared" si="381"/>
        <v>44671</v>
      </c>
      <c r="I530" s="108">
        <f t="shared" si="370"/>
        <v>44671</v>
      </c>
      <c r="J530" s="109">
        <f t="shared" si="377"/>
        <v>21</v>
      </c>
      <c r="K530" s="109">
        <f t="shared" si="367"/>
        <v>3</v>
      </c>
      <c r="L530" s="8">
        <f t="shared" si="378"/>
        <v>1.0025981100000001</v>
      </c>
      <c r="M530" s="110">
        <f t="shared" si="364"/>
        <v>1.01817549</v>
      </c>
      <c r="N530" s="110">
        <f t="shared" si="359"/>
        <v>1.3066725487602422</v>
      </c>
      <c r="O530" s="103">
        <f t="shared" si="363"/>
        <v>1.31006742</v>
      </c>
      <c r="P530" s="103">
        <f t="shared" si="371"/>
        <v>819.51296819000004</v>
      </c>
      <c r="Q530" s="11">
        <f t="shared" si="384"/>
        <v>0</v>
      </c>
      <c r="R530" s="30">
        <f t="shared" si="365"/>
        <v>0</v>
      </c>
      <c r="S530" s="103">
        <f t="shared" si="366"/>
        <v>0</v>
      </c>
      <c r="T530" s="113">
        <f t="shared" si="379"/>
        <v>0.1</v>
      </c>
      <c r="U530" s="111">
        <f t="shared" si="360"/>
        <v>3</v>
      </c>
      <c r="V530" s="111">
        <v>252</v>
      </c>
      <c r="W530" s="110">
        <f t="shared" si="372"/>
        <v>1.001135289</v>
      </c>
      <c r="X530" s="103">
        <f t="shared" si="373"/>
        <v>0.93038405000000002</v>
      </c>
      <c r="Y530" s="103">
        <f t="shared" si="374"/>
        <v>0</v>
      </c>
      <c r="Z530" s="114" t="str">
        <f t="shared" si="382"/>
        <v>A+J=</v>
      </c>
      <c r="AA530" s="108">
        <f t="shared" si="383"/>
        <v>44671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102">
        <f t="shared" si="375"/>
        <v>44645</v>
      </c>
      <c r="B531" s="103">
        <f t="shared" si="368"/>
        <v>821.46390599999995</v>
      </c>
      <c r="C531" s="103">
        <f t="shared" si="380"/>
        <v>625.55022412000005</v>
      </c>
      <c r="D531" s="104">
        <f t="shared" si="376"/>
        <v>1120.999</v>
      </c>
      <c r="E531" s="105">
        <f t="shared" si="361"/>
        <v>1141.546</v>
      </c>
      <c r="F531" s="106">
        <f t="shared" si="362"/>
        <v>44613</v>
      </c>
      <c r="G531" s="107">
        <f t="shared" si="369"/>
        <v>1.8329186734332481E-2</v>
      </c>
      <c r="H531" s="108">
        <f t="shared" si="381"/>
        <v>44671</v>
      </c>
      <c r="I531" s="108">
        <f t="shared" si="370"/>
        <v>44671</v>
      </c>
      <c r="J531" s="109">
        <f t="shared" si="377"/>
        <v>21</v>
      </c>
      <c r="K531" s="109">
        <f t="shared" si="367"/>
        <v>4</v>
      </c>
      <c r="L531" s="8">
        <f t="shared" si="378"/>
        <v>1.0034656500000001</v>
      </c>
      <c r="M531" s="110">
        <f t="shared" si="364"/>
        <v>1.01817549</v>
      </c>
      <c r="N531" s="110">
        <f t="shared" si="359"/>
        <v>1.3066725487602422</v>
      </c>
      <c r="O531" s="103">
        <f t="shared" si="363"/>
        <v>1.31120101</v>
      </c>
      <c r="P531" s="103">
        <f t="shared" si="371"/>
        <v>820.22208566999996</v>
      </c>
      <c r="Q531" s="11">
        <f t="shared" si="384"/>
        <v>0</v>
      </c>
      <c r="R531" s="30">
        <f t="shared" si="365"/>
        <v>0</v>
      </c>
      <c r="S531" s="103">
        <f t="shared" si="366"/>
        <v>0</v>
      </c>
      <c r="T531" s="113">
        <f t="shared" si="379"/>
        <v>0.1</v>
      </c>
      <c r="U531" s="111">
        <f t="shared" si="360"/>
        <v>4</v>
      </c>
      <c r="V531" s="111">
        <v>252</v>
      </c>
      <c r="W531" s="110">
        <f t="shared" si="372"/>
        <v>1.001514005</v>
      </c>
      <c r="X531" s="103">
        <f t="shared" si="373"/>
        <v>1.2418203299999999</v>
      </c>
      <c r="Y531" s="103">
        <f t="shared" si="374"/>
        <v>0</v>
      </c>
      <c r="Z531" s="114" t="str">
        <f t="shared" si="382"/>
        <v>A+J=</v>
      </c>
      <c r="AA531" s="108">
        <f t="shared" si="383"/>
        <v>44671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102">
        <f t="shared" si="375"/>
        <v>44646</v>
      </c>
      <c r="B532" s="103">
        <f t="shared" si="368"/>
        <v>822.48572846000002</v>
      </c>
      <c r="C532" s="103">
        <f t="shared" si="380"/>
        <v>625.55022412000005</v>
      </c>
      <c r="D532" s="104">
        <f t="shared" si="376"/>
        <v>1120.999</v>
      </c>
      <c r="E532" s="105">
        <f t="shared" si="361"/>
        <v>1141.546</v>
      </c>
      <c r="F532" s="106">
        <f t="shared" si="362"/>
        <v>44613</v>
      </c>
      <c r="G532" s="107">
        <f t="shared" si="369"/>
        <v>1.8329186734332481E-2</v>
      </c>
      <c r="H532" s="108">
        <f t="shared" si="381"/>
        <v>44671</v>
      </c>
      <c r="I532" s="108">
        <f t="shared" si="370"/>
        <v>44671</v>
      </c>
      <c r="J532" s="109">
        <f t="shared" si="377"/>
        <v>21</v>
      </c>
      <c r="K532" s="109">
        <f t="shared" si="367"/>
        <v>5</v>
      </c>
      <c r="L532" s="8">
        <f t="shared" si="378"/>
        <v>1.00433394</v>
      </c>
      <c r="M532" s="110">
        <f t="shared" si="364"/>
        <v>1.01817549</v>
      </c>
      <c r="N532" s="110">
        <f t="shared" si="359"/>
        <v>1.3066725487602422</v>
      </c>
      <c r="O532" s="103">
        <f t="shared" si="363"/>
        <v>1.3123355800000001</v>
      </c>
      <c r="P532" s="103">
        <f t="shared" si="371"/>
        <v>820.93181618000006</v>
      </c>
      <c r="Q532" s="11">
        <f t="shared" si="384"/>
        <v>0</v>
      </c>
      <c r="R532" s="30">
        <f t="shared" si="365"/>
        <v>0</v>
      </c>
      <c r="S532" s="103">
        <f t="shared" si="366"/>
        <v>0</v>
      </c>
      <c r="T532" s="113">
        <f t="shared" si="379"/>
        <v>0.1</v>
      </c>
      <c r="U532" s="111">
        <f t="shared" si="360"/>
        <v>5</v>
      </c>
      <c r="V532" s="111">
        <v>252</v>
      </c>
      <c r="W532" s="110">
        <f t="shared" si="372"/>
        <v>1.001892864</v>
      </c>
      <c r="X532" s="103">
        <f t="shared" si="373"/>
        <v>1.55391228</v>
      </c>
      <c r="Y532" s="103">
        <f t="shared" si="374"/>
        <v>0</v>
      </c>
      <c r="Z532" s="114" t="str">
        <f t="shared" si="382"/>
        <v>A+J=</v>
      </c>
      <c r="AA532" s="108">
        <f t="shared" si="383"/>
        <v>44671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2.75" x14ac:dyDescent="0.2">
      <c r="A533" s="102">
        <f t="shared" si="375"/>
        <v>44647</v>
      </c>
      <c r="B533" s="103">
        <f t="shared" si="368"/>
        <v>822.48572846000002</v>
      </c>
      <c r="C533" s="103">
        <f t="shared" si="380"/>
        <v>625.55022412000005</v>
      </c>
      <c r="D533" s="104">
        <f t="shared" si="376"/>
        <v>1120.999</v>
      </c>
      <c r="E533" s="105">
        <f t="shared" si="361"/>
        <v>1141.546</v>
      </c>
      <c r="F533" s="106">
        <f t="shared" si="362"/>
        <v>44613</v>
      </c>
      <c r="G533" s="107">
        <f t="shared" si="369"/>
        <v>1.8329186734332481E-2</v>
      </c>
      <c r="H533" s="108">
        <f t="shared" si="381"/>
        <v>44671</v>
      </c>
      <c r="I533" s="108">
        <f t="shared" si="370"/>
        <v>44671</v>
      </c>
      <c r="J533" s="109">
        <f t="shared" si="377"/>
        <v>21</v>
      </c>
      <c r="K533" s="109">
        <f t="shared" si="367"/>
        <v>5</v>
      </c>
      <c r="L533" s="8">
        <f t="shared" si="378"/>
        <v>1.00433394</v>
      </c>
      <c r="M533" s="110">
        <f t="shared" si="364"/>
        <v>1.01817549</v>
      </c>
      <c r="N533" s="110">
        <f t="shared" si="359"/>
        <v>1.3066725487602422</v>
      </c>
      <c r="O533" s="103">
        <f t="shared" si="363"/>
        <v>1.3123355800000001</v>
      </c>
      <c r="P533" s="103">
        <f t="shared" si="371"/>
        <v>820.93181618000006</v>
      </c>
      <c r="Q533" s="11">
        <f t="shared" si="384"/>
        <v>0</v>
      </c>
      <c r="R533" s="30">
        <f t="shared" si="365"/>
        <v>0</v>
      </c>
      <c r="S533" s="103">
        <f t="shared" si="366"/>
        <v>0</v>
      </c>
      <c r="T533" s="113">
        <f t="shared" si="379"/>
        <v>0.1</v>
      </c>
      <c r="U533" s="111">
        <f t="shared" si="360"/>
        <v>5</v>
      </c>
      <c r="V533" s="111">
        <v>252</v>
      </c>
      <c r="W533" s="110">
        <f t="shared" si="372"/>
        <v>1.001892864</v>
      </c>
      <c r="X533" s="103">
        <f t="shared" si="373"/>
        <v>1.55391228</v>
      </c>
      <c r="Y533" s="103">
        <f t="shared" si="374"/>
        <v>0</v>
      </c>
      <c r="Z533" s="114" t="str">
        <f t="shared" si="382"/>
        <v>A+J=</v>
      </c>
      <c r="AA533" s="108">
        <f t="shared" si="383"/>
        <v>44671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2.75" x14ac:dyDescent="0.2">
      <c r="A534" s="102">
        <f t="shared" si="375"/>
        <v>44648</v>
      </c>
      <c r="B534" s="103">
        <f t="shared" si="368"/>
        <v>822.48572846000002</v>
      </c>
      <c r="C534" s="103">
        <f t="shared" si="380"/>
        <v>625.55022412000005</v>
      </c>
      <c r="D534" s="104">
        <f t="shared" si="376"/>
        <v>1120.999</v>
      </c>
      <c r="E534" s="105">
        <f t="shared" si="361"/>
        <v>1141.546</v>
      </c>
      <c r="F534" s="106">
        <f t="shared" si="362"/>
        <v>44613</v>
      </c>
      <c r="G534" s="107">
        <f t="shared" si="369"/>
        <v>1.8329186734332481E-2</v>
      </c>
      <c r="H534" s="108">
        <f t="shared" si="381"/>
        <v>44671</v>
      </c>
      <c r="I534" s="108">
        <f t="shared" si="370"/>
        <v>44671</v>
      </c>
      <c r="J534" s="109">
        <f t="shared" si="377"/>
        <v>21</v>
      </c>
      <c r="K534" s="109">
        <f t="shared" si="367"/>
        <v>5</v>
      </c>
      <c r="L534" s="8">
        <f t="shared" si="378"/>
        <v>1.00433394</v>
      </c>
      <c r="M534" s="110">
        <f t="shared" si="364"/>
        <v>1.01817549</v>
      </c>
      <c r="N534" s="110">
        <f t="shared" si="359"/>
        <v>1.3066725487602422</v>
      </c>
      <c r="O534" s="103">
        <f t="shared" si="363"/>
        <v>1.3123355800000001</v>
      </c>
      <c r="P534" s="103">
        <f t="shared" si="371"/>
        <v>820.93181618000006</v>
      </c>
      <c r="Q534" s="11">
        <f t="shared" si="384"/>
        <v>0</v>
      </c>
      <c r="R534" s="30">
        <f t="shared" si="365"/>
        <v>0</v>
      </c>
      <c r="S534" s="103">
        <f t="shared" si="366"/>
        <v>0</v>
      </c>
      <c r="T534" s="113">
        <f t="shared" si="379"/>
        <v>0.1</v>
      </c>
      <c r="U534" s="111">
        <f t="shared" si="360"/>
        <v>5</v>
      </c>
      <c r="V534" s="111">
        <v>252</v>
      </c>
      <c r="W534" s="110">
        <f t="shared" si="372"/>
        <v>1.001892864</v>
      </c>
      <c r="X534" s="103">
        <f t="shared" si="373"/>
        <v>1.55391228</v>
      </c>
      <c r="Y534" s="103">
        <f t="shared" si="374"/>
        <v>0</v>
      </c>
      <c r="Z534" s="114" t="str">
        <f t="shared" si="382"/>
        <v>A+J=</v>
      </c>
      <c r="AA534" s="108">
        <f t="shared" si="383"/>
        <v>44671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2.75" x14ac:dyDescent="0.2">
      <c r="A535" s="102">
        <f t="shared" si="375"/>
        <v>44649</v>
      </c>
      <c r="B535" s="103">
        <f t="shared" si="368"/>
        <v>823.50882144000002</v>
      </c>
      <c r="C535" s="103">
        <f t="shared" si="380"/>
        <v>625.55022412000005</v>
      </c>
      <c r="D535" s="104">
        <f t="shared" si="376"/>
        <v>1120.999</v>
      </c>
      <c r="E535" s="105">
        <f t="shared" si="361"/>
        <v>1141.546</v>
      </c>
      <c r="F535" s="106">
        <f t="shared" si="362"/>
        <v>44613</v>
      </c>
      <c r="G535" s="107">
        <f t="shared" si="369"/>
        <v>1.8329186734332481E-2</v>
      </c>
      <c r="H535" s="108">
        <f t="shared" si="381"/>
        <v>44671</v>
      </c>
      <c r="I535" s="108">
        <f t="shared" si="370"/>
        <v>44671</v>
      </c>
      <c r="J535" s="109">
        <f t="shared" si="377"/>
        <v>21</v>
      </c>
      <c r="K535" s="109">
        <f t="shared" si="367"/>
        <v>6</v>
      </c>
      <c r="L535" s="8">
        <f t="shared" si="378"/>
        <v>1.00520298</v>
      </c>
      <c r="M535" s="110">
        <f t="shared" si="364"/>
        <v>1.01817549</v>
      </c>
      <c r="N535" s="110">
        <f t="shared" si="359"/>
        <v>1.3066725487602422</v>
      </c>
      <c r="O535" s="103">
        <f t="shared" si="363"/>
        <v>1.3134711299999999</v>
      </c>
      <c r="P535" s="103">
        <f t="shared" si="371"/>
        <v>821.64215974000001</v>
      </c>
      <c r="Q535" s="11">
        <f t="shared" si="384"/>
        <v>0</v>
      </c>
      <c r="R535" s="30">
        <f t="shared" si="365"/>
        <v>0</v>
      </c>
      <c r="S535" s="103">
        <f t="shared" si="366"/>
        <v>0</v>
      </c>
      <c r="T535" s="113">
        <f t="shared" si="379"/>
        <v>0.1</v>
      </c>
      <c r="U535" s="111">
        <f t="shared" si="360"/>
        <v>6</v>
      </c>
      <c r="V535" s="111">
        <v>252</v>
      </c>
      <c r="W535" s="110">
        <f t="shared" si="372"/>
        <v>1.0022718669999999</v>
      </c>
      <c r="X535" s="103">
        <f t="shared" si="373"/>
        <v>1.8666617000000001</v>
      </c>
      <c r="Y535" s="103">
        <f t="shared" si="374"/>
        <v>0</v>
      </c>
      <c r="Z535" s="114" t="str">
        <f t="shared" si="382"/>
        <v>A+J=</v>
      </c>
      <c r="AA535" s="108">
        <f t="shared" si="383"/>
        <v>44671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2.75" x14ac:dyDescent="0.2">
      <c r="A536" s="102">
        <f t="shared" si="375"/>
        <v>44650</v>
      </c>
      <c r="B536" s="103">
        <f t="shared" si="368"/>
        <v>824.53319139999996</v>
      </c>
      <c r="C536" s="103">
        <f t="shared" si="380"/>
        <v>625.55022412000005</v>
      </c>
      <c r="D536" s="104">
        <f t="shared" si="376"/>
        <v>1120.999</v>
      </c>
      <c r="E536" s="105">
        <f t="shared" si="361"/>
        <v>1141.546</v>
      </c>
      <c r="F536" s="106">
        <f t="shared" si="362"/>
        <v>44613</v>
      </c>
      <c r="G536" s="107">
        <f t="shared" si="369"/>
        <v>1.8329186734332481E-2</v>
      </c>
      <c r="H536" s="108">
        <f t="shared" si="381"/>
        <v>44671</v>
      </c>
      <c r="I536" s="108">
        <f t="shared" si="370"/>
        <v>44671</v>
      </c>
      <c r="J536" s="109">
        <f t="shared" si="377"/>
        <v>21</v>
      </c>
      <c r="K536" s="109">
        <f t="shared" si="367"/>
        <v>7</v>
      </c>
      <c r="L536" s="8">
        <f t="shared" si="378"/>
        <v>1.0060727700000001</v>
      </c>
      <c r="M536" s="110">
        <f t="shared" si="364"/>
        <v>1.01817549</v>
      </c>
      <c r="N536" s="110">
        <f t="shared" si="359"/>
        <v>1.3066725487602422</v>
      </c>
      <c r="O536" s="103">
        <f t="shared" si="363"/>
        <v>1.31460767</v>
      </c>
      <c r="P536" s="103">
        <f t="shared" si="371"/>
        <v>822.35312259</v>
      </c>
      <c r="Q536" s="11">
        <f t="shared" si="384"/>
        <v>0</v>
      </c>
      <c r="R536" s="30">
        <f t="shared" si="365"/>
        <v>0</v>
      </c>
      <c r="S536" s="103">
        <f t="shared" si="366"/>
        <v>0</v>
      </c>
      <c r="T536" s="113">
        <f t="shared" si="379"/>
        <v>0.1</v>
      </c>
      <c r="U536" s="111">
        <f t="shared" si="360"/>
        <v>7</v>
      </c>
      <c r="V536" s="111">
        <v>252</v>
      </c>
      <c r="W536" s="110">
        <f t="shared" si="372"/>
        <v>1.0026510129999999</v>
      </c>
      <c r="X536" s="103">
        <f t="shared" si="373"/>
        <v>2.1800688099999999</v>
      </c>
      <c r="Y536" s="103">
        <f t="shared" si="374"/>
        <v>0</v>
      </c>
      <c r="Z536" s="114" t="str">
        <f t="shared" si="382"/>
        <v>A+J=</v>
      </c>
      <c r="AA536" s="108">
        <f t="shared" si="383"/>
        <v>44671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2.75" x14ac:dyDescent="0.2">
      <c r="A537" s="102">
        <f t="shared" si="375"/>
        <v>44651</v>
      </c>
      <c r="B537" s="103">
        <f t="shared" si="368"/>
        <v>825.55883308</v>
      </c>
      <c r="C537" s="103">
        <f t="shared" si="380"/>
        <v>625.55022412000005</v>
      </c>
      <c r="D537" s="104">
        <f t="shared" si="376"/>
        <v>1120.999</v>
      </c>
      <c r="E537" s="105">
        <f t="shared" si="361"/>
        <v>1141.546</v>
      </c>
      <c r="F537" s="106">
        <f t="shared" si="362"/>
        <v>44613</v>
      </c>
      <c r="G537" s="107">
        <f t="shared" si="369"/>
        <v>1.8329186734332481E-2</v>
      </c>
      <c r="H537" s="108">
        <f t="shared" si="381"/>
        <v>44671</v>
      </c>
      <c r="I537" s="108">
        <f t="shared" si="370"/>
        <v>44671</v>
      </c>
      <c r="J537" s="109">
        <f t="shared" si="377"/>
        <v>21</v>
      </c>
      <c r="K537" s="109">
        <f t="shared" si="367"/>
        <v>8</v>
      </c>
      <c r="L537" s="8">
        <f t="shared" si="378"/>
        <v>1.00694332</v>
      </c>
      <c r="M537" s="110">
        <f t="shared" si="364"/>
        <v>1.01817549</v>
      </c>
      <c r="N537" s="110">
        <f t="shared" si="359"/>
        <v>1.3066725487602422</v>
      </c>
      <c r="O537" s="103">
        <f t="shared" si="363"/>
        <v>1.3157451899999999</v>
      </c>
      <c r="P537" s="103">
        <f t="shared" si="371"/>
        <v>823.06469847999995</v>
      </c>
      <c r="Q537" s="11">
        <f t="shared" si="384"/>
        <v>0</v>
      </c>
      <c r="R537" s="30">
        <f t="shared" si="365"/>
        <v>0</v>
      </c>
      <c r="S537" s="103">
        <f t="shared" si="366"/>
        <v>0</v>
      </c>
      <c r="T537" s="113">
        <f t="shared" si="379"/>
        <v>0.1</v>
      </c>
      <c r="U537" s="111">
        <f t="shared" si="360"/>
        <v>8</v>
      </c>
      <c r="V537" s="111">
        <v>252</v>
      </c>
      <c r="W537" s="110">
        <f t="shared" si="372"/>
        <v>1.003030302</v>
      </c>
      <c r="X537" s="103">
        <f t="shared" si="373"/>
        <v>2.4941346000000002</v>
      </c>
      <c r="Y537" s="103">
        <f t="shared" si="374"/>
        <v>0</v>
      </c>
      <c r="Z537" s="114" t="str">
        <f t="shared" si="382"/>
        <v>A+J=</v>
      </c>
      <c r="AA537" s="108">
        <f t="shared" si="383"/>
        <v>44671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2.75" x14ac:dyDescent="0.2">
      <c r="A538" s="102">
        <f t="shared" si="375"/>
        <v>44652</v>
      </c>
      <c r="B538" s="103">
        <f t="shared" si="368"/>
        <v>826.58574202</v>
      </c>
      <c r="C538" s="103">
        <f t="shared" si="380"/>
        <v>625.55022412000005</v>
      </c>
      <c r="D538" s="104">
        <f t="shared" si="376"/>
        <v>1120.999</v>
      </c>
      <c r="E538" s="105">
        <f t="shared" si="361"/>
        <v>1141.546</v>
      </c>
      <c r="F538" s="106">
        <f t="shared" si="362"/>
        <v>44613</v>
      </c>
      <c r="G538" s="107">
        <f t="shared" si="369"/>
        <v>1.8329186734332481E-2</v>
      </c>
      <c r="H538" s="108">
        <f t="shared" si="381"/>
        <v>44671</v>
      </c>
      <c r="I538" s="108">
        <f t="shared" si="370"/>
        <v>44671</v>
      </c>
      <c r="J538" s="109">
        <f t="shared" si="377"/>
        <v>21</v>
      </c>
      <c r="K538" s="109">
        <f t="shared" si="367"/>
        <v>9</v>
      </c>
      <c r="L538" s="8">
        <f t="shared" si="378"/>
        <v>1.0078146100000001</v>
      </c>
      <c r="M538" s="110">
        <f t="shared" si="364"/>
        <v>1.01817549</v>
      </c>
      <c r="N538" s="110">
        <f t="shared" si="359"/>
        <v>1.3066725487602422</v>
      </c>
      <c r="O538" s="103">
        <f t="shared" si="363"/>
        <v>1.3168836799999999</v>
      </c>
      <c r="P538" s="103">
        <f t="shared" si="371"/>
        <v>823.77688116000002</v>
      </c>
      <c r="Q538" s="11">
        <f t="shared" si="384"/>
        <v>0</v>
      </c>
      <c r="R538" s="30">
        <f t="shared" si="365"/>
        <v>0</v>
      </c>
      <c r="S538" s="103">
        <f t="shared" si="366"/>
        <v>0</v>
      </c>
      <c r="T538" s="113">
        <f t="shared" si="379"/>
        <v>0.1</v>
      </c>
      <c r="U538" s="111">
        <f t="shared" si="360"/>
        <v>9</v>
      </c>
      <c r="V538" s="111">
        <v>252</v>
      </c>
      <c r="W538" s="110">
        <f t="shared" si="372"/>
        <v>1.003409735</v>
      </c>
      <c r="X538" s="103">
        <f t="shared" si="373"/>
        <v>2.8088608599999998</v>
      </c>
      <c r="Y538" s="103">
        <f t="shared" si="374"/>
        <v>0</v>
      </c>
      <c r="Z538" s="114" t="str">
        <f t="shared" si="382"/>
        <v>A+J=</v>
      </c>
      <c r="AA538" s="108">
        <f t="shared" si="383"/>
        <v>44671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2.75" x14ac:dyDescent="0.2">
      <c r="A539" s="102">
        <f t="shared" si="375"/>
        <v>44653</v>
      </c>
      <c r="B539" s="103">
        <f t="shared" si="368"/>
        <v>827.61394351000001</v>
      </c>
      <c r="C539" s="103">
        <f t="shared" si="380"/>
        <v>625.55022412000005</v>
      </c>
      <c r="D539" s="104">
        <f t="shared" si="376"/>
        <v>1120.999</v>
      </c>
      <c r="E539" s="105">
        <f t="shared" si="361"/>
        <v>1141.546</v>
      </c>
      <c r="F539" s="106">
        <f t="shared" si="362"/>
        <v>44613</v>
      </c>
      <c r="G539" s="107">
        <f t="shared" si="369"/>
        <v>1.8329186734332481E-2</v>
      </c>
      <c r="H539" s="108">
        <f t="shared" si="381"/>
        <v>44671</v>
      </c>
      <c r="I539" s="108">
        <f t="shared" si="370"/>
        <v>44671</v>
      </c>
      <c r="J539" s="109">
        <f t="shared" si="377"/>
        <v>21</v>
      </c>
      <c r="K539" s="109">
        <f t="shared" si="367"/>
        <v>10</v>
      </c>
      <c r="L539" s="8">
        <f t="shared" si="378"/>
        <v>1.0086866699999999</v>
      </c>
      <c r="M539" s="110">
        <f t="shared" si="364"/>
        <v>1.01817549</v>
      </c>
      <c r="N539" s="110">
        <f t="shared" si="359"/>
        <v>1.3066725487602422</v>
      </c>
      <c r="O539" s="103">
        <f t="shared" si="363"/>
        <v>1.31802318</v>
      </c>
      <c r="P539" s="103">
        <f t="shared" si="371"/>
        <v>824.48969564000004</v>
      </c>
      <c r="Q539" s="11">
        <f t="shared" si="384"/>
        <v>0</v>
      </c>
      <c r="R539" s="30">
        <f t="shared" si="365"/>
        <v>0</v>
      </c>
      <c r="S539" s="103">
        <f t="shared" si="366"/>
        <v>0</v>
      </c>
      <c r="T539" s="113">
        <f t="shared" si="379"/>
        <v>0.1</v>
      </c>
      <c r="U539" s="111">
        <f t="shared" si="360"/>
        <v>10</v>
      </c>
      <c r="V539" s="111">
        <v>252</v>
      </c>
      <c r="W539" s="110">
        <f t="shared" si="372"/>
        <v>1.003789311</v>
      </c>
      <c r="X539" s="103">
        <f t="shared" si="373"/>
        <v>3.12424787</v>
      </c>
      <c r="Y539" s="103">
        <f t="shared" si="374"/>
        <v>0</v>
      </c>
      <c r="Z539" s="114" t="str">
        <f t="shared" si="382"/>
        <v>A+J=</v>
      </c>
      <c r="AA539" s="108">
        <f t="shared" si="383"/>
        <v>44671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2.75" x14ac:dyDescent="0.2">
      <c r="A540" s="102">
        <f t="shared" si="375"/>
        <v>44654</v>
      </c>
      <c r="B540" s="103">
        <f t="shared" si="368"/>
        <v>827.61394351000001</v>
      </c>
      <c r="C540" s="103">
        <f t="shared" si="380"/>
        <v>625.55022412000005</v>
      </c>
      <c r="D540" s="104">
        <f t="shared" si="376"/>
        <v>1120.999</v>
      </c>
      <c r="E540" s="105">
        <f t="shared" si="361"/>
        <v>1141.546</v>
      </c>
      <c r="F540" s="106">
        <f t="shared" si="362"/>
        <v>44613</v>
      </c>
      <c r="G540" s="107">
        <f t="shared" si="369"/>
        <v>1.8329186734332481E-2</v>
      </c>
      <c r="H540" s="108">
        <f t="shared" si="381"/>
        <v>44671</v>
      </c>
      <c r="I540" s="108">
        <f t="shared" si="370"/>
        <v>44671</v>
      </c>
      <c r="J540" s="109">
        <f t="shared" si="377"/>
        <v>21</v>
      </c>
      <c r="K540" s="109">
        <f t="shared" si="367"/>
        <v>10</v>
      </c>
      <c r="L540" s="8">
        <f t="shared" si="378"/>
        <v>1.0086866699999999</v>
      </c>
      <c r="M540" s="110">
        <f t="shared" si="364"/>
        <v>1.01817549</v>
      </c>
      <c r="N540" s="110">
        <f t="shared" si="359"/>
        <v>1.3066725487602422</v>
      </c>
      <c r="O540" s="103">
        <f t="shared" si="363"/>
        <v>1.31802318</v>
      </c>
      <c r="P540" s="103">
        <f t="shared" si="371"/>
        <v>824.48969564000004</v>
      </c>
      <c r="Q540" s="11">
        <f t="shared" si="384"/>
        <v>0</v>
      </c>
      <c r="R540" s="30">
        <f t="shared" si="365"/>
        <v>0</v>
      </c>
      <c r="S540" s="103">
        <f t="shared" si="366"/>
        <v>0</v>
      </c>
      <c r="T540" s="113">
        <f t="shared" si="379"/>
        <v>0.1</v>
      </c>
      <c r="U540" s="111">
        <f t="shared" si="360"/>
        <v>10</v>
      </c>
      <c r="V540" s="111">
        <v>252</v>
      </c>
      <c r="W540" s="110">
        <f t="shared" si="372"/>
        <v>1.003789311</v>
      </c>
      <c r="X540" s="103">
        <f t="shared" si="373"/>
        <v>3.12424787</v>
      </c>
      <c r="Y540" s="103">
        <f t="shared" si="374"/>
        <v>0</v>
      </c>
      <c r="Z540" s="114" t="str">
        <f t="shared" si="382"/>
        <v>A+J=</v>
      </c>
      <c r="AA540" s="108">
        <f t="shared" si="383"/>
        <v>44671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2.75" x14ac:dyDescent="0.2">
      <c r="A541" s="102">
        <f t="shared" si="375"/>
        <v>44655</v>
      </c>
      <c r="B541" s="103">
        <f t="shared" si="368"/>
        <v>827.61394351000001</v>
      </c>
      <c r="C541" s="103">
        <f t="shared" si="380"/>
        <v>625.55022412000005</v>
      </c>
      <c r="D541" s="104">
        <f t="shared" si="376"/>
        <v>1120.999</v>
      </c>
      <c r="E541" s="105">
        <f t="shared" si="361"/>
        <v>1141.546</v>
      </c>
      <c r="F541" s="106">
        <f t="shared" si="362"/>
        <v>44613</v>
      </c>
      <c r="G541" s="107">
        <f t="shared" si="369"/>
        <v>1.8329186734332481E-2</v>
      </c>
      <c r="H541" s="108">
        <f t="shared" si="381"/>
        <v>44671</v>
      </c>
      <c r="I541" s="108">
        <f t="shared" si="370"/>
        <v>44671</v>
      </c>
      <c r="J541" s="109">
        <f t="shared" si="377"/>
        <v>21</v>
      </c>
      <c r="K541" s="109">
        <f t="shared" si="367"/>
        <v>10</v>
      </c>
      <c r="L541" s="8">
        <f t="shared" si="378"/>
        <v>1.0086866699999999</v>
      </c>
      <c r="M541" s="110">
        <f t="shared" si="364"/>
        <v>1.01817549</v>
      </c>
      <c r="N541" s="110">
        <f t="shared" si="359"/>
        <v>1.3066725487602422</v>
      </c>
      <c r="O541" s="103">
        <f t="shared" si="363"/>
        <v>1.31802318</v>
      </c>
      <c r="P541" s="103">
        <f t="shared" si="371"/>
        <v>824.48969564000004</v>
      </c>
      <c r="Q541" s="11">
        <f t="shared" si="384"/>
        <v>0</v>
      </c>
      <c r="R541" s="30">
        <f t="shared" si="365"/>
        <v>0</v>
      </c>
      <c r="S541" s="103">
        <f t="shared" si="366"/>
        <v>0</v>
      </c>
      <c r="T541" s="113">
        <f t="shared" si="379"/>
        <v>0.1</v>
      </c>
      <c r="U541" s="111">
        <f t="shared" si="360"/>
        <v>10</v>
      </c>
      <c r="V541" s="111">
        <v>252</v>
      </c>
      <c r="W541" s="110">
        <f t="shared" si="372"/>
        <v>1.003789311</v>
      </c>
      <c r="X541" s="103">
        <f t="shared" si="373"/>
        <v>3.12424787</v>
      </c>
      <c r="Y541" s="103">
        <f t="shared" si="374"/>
        <v>0</v>
      </c>
      <c r="Z541" s="114" t="str">
        <f t="shared" si="382"/>
        <v>A+J=</v>
      </c>
      <c r="AA541" s="108">
        <f t="shared" si="383"/>
        <v>44671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2.75" x14ac:dyDescent="0.2">
      <c r="A542" s="102">
        <f t="shared" si="375"/>
        <v>44656</v>
      </c>
      <c r="B542" s="103">
        <f t="shared" si="368"/>
        <v>828.64340799000001</v>
      </c>
      <c r="C542" s="103">
        <f t="shared" si="380"/>
        <v>625.55022412000005</v>
      </c>
      <c r="D542" s="104">
        <f t="shared" si="376"/>
        <v>1120.999</v>
      </c>
      <c r="E542" s="105">
        <f t="shared" si="361"/>
        <v>1141.546</v>
      </c>
      <c r="F542" s="106">
        <f t="shared" si="362"/>
        <v>44613</v>
      </c>
      <c r="G542" s="107">
        <f t="shared" si="369"/>
        <v>1.8329186734332481E-2</v>
      </c>
      <c r="H542" s="108">
        <f t="shared" si="381"/>
        <v>44671</v>
      </c>
      <c r="I542" s="108">
        <f t="shared" si="370"/>
        <v>44671</v>
      </c>
      <c r="J542" s="109">
        <f t="shared" si="377"/>
        <v>21</v>
      </c>
      <c r="K542" s="109">
        <f t="shared" si="367"/>
        <v>11</v>
      </c>
      <c r="L542" s="8">
        <f t="shared" si="378"/>
        <v>1.0095594699999999</v>
      </c>
      <c r="M542" s="110">
        <f t="shared" si="364"/>
        <v>1.01817549</v>
      </c>
      <c r="N542" s="110">
        <f t="shared" si="359"/>
        <v>1.3066725487602422</v>
      </c>
      <c r="O542" s="103">
        <f t="shared" si="363"/>
        <v>1.31916364</v>
      </c>
      <c r="P542" s="103">
        <f t="shared" si="371"/>
        <v>825.20311064999999</v>
      </c>
      <c r="Q542" s="11">
        <f t="shared" si="384"/>
        <v>0</v>
      </c>
      <c r="R542" s="30">
        <f t="shared" si="365"/>
        <v>0</v>
      </c>
      <c r="S542" s="103">
        <f t="shared" si="366"/>
        <v>0</v>
      </c>
      <c r="T542" s="113">
        <f t="shared" si="379"/>
        <v>0.1</v>
      </c>
      <c r="U542" s="111">
        <f t="shared" si="360"/>
        <v>11</v>
      </c>
      <c r="V542" s="111">
        <v>252</v>
      </c>
      <c r="W542" s="110">
        <f t="shared" si="372"/>
        <v>1.004169031</v>
      </c>
      <c r="X542" s="103">
        <f t="shared" si="373"/>
        <v>3.4402973399999999</v>
      </c>
      <c r="Y542" s="103">
        <f t="shared" si="374"/>
        <v>0</v>
      </c>
      <c r="Z542" s="114" t="str">
        <f t="shared" si="382"/>
        <v>A+J=</v>
      </c>
      <c r="AA542" s="108">
        <f t="shared" si="383"/>
        <v>44671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2.75" x14ac:dyDescent="0.2">
      <c r="A543" s="102">
        <f t="shared" si="375"/>
        <v>44657</v>
      </c>
      <c r="B543" s="103">
        <f t="shared" si="368"/>
        <v>829.67416160000005</v>
      </c>
      <c r="C543" s="103">
        <f t="shared" si="380"/>
        <v>625.55022412000005</v>
      </c>
      <c r="D543" s="104">
        <f t="shared" si="376"/>
        <v>1120.999</v>
      </c>
      <c r="E543" s="105">
        <f t="shared" si="361"/>
        <v>1141.546</v>
      </c>
      <c r="F543" s="106">
        <f t="shared" si="362"/>
        <v>44613</v>
      </c>
      <c r="G543" s="107">
        <f t="shared" si="369"/>
        <v>1.8329186734332481E-2</v>
      </c>
      <c r="H543" s="108">
        <f t="shared" si="381"/>
        <v>44671</v>
      </c>
      <c r="I543" s="108">
        <f t="shared" si="370"/>
        <v>44671</v>
      </c>
      <c r="J543" s="109">
        <f t="shared" si="377"/>
        <v>21</v>
      </c>
      <c r="K543" s="109">
        <f t="shared" si="367"/>
        <v>12</v>
      </c>
      <c r="L543" s="8">
        <f t="shared" si="378"/>
        <v>1.01043303</v>
      </c>
      <c r="M543" s="110">
        <f t="shared" si="364"/>
        <v>1.01817549</v>
      </c>
      <c r="N543" s="110">
        <f t="shared" ref="N543:N606" si="385">IF(I543&gt;I542,N542*M543,N542)</f>
        <v>1.3066725487602422</v>
      </c>
      <c r="O543" s="103">
        <f t="shared" si="363"/>
        <v>1.3203050999999999</v>
      </c>
      <c r="P543" s="103">
        <f t="shared" si="371"/>
        <v>825.91715121000004</v>
      </c>
      <c r="Q543" s="11">
        <f t="shared" si="384"/>
        <v>0</v>
      </c>
      <c r="R543" s="30">
        <f t="shared" si="365"/>
        <v>0</v>
      </c>
      <c r="S543" s="103">
        <f t="shared" si="366"/>
        <v>0</v>
      </c>
      <c r="T543" s="113">
        <f t="shared" si="379"/>
        <v>0.1</v>
      </c>
      <c r="U543" s="111">
        <f t="shared" si="360"/>
        <v>12</v>
      </c>
      <c r="V543" s="111">
        <v>252</v>
      </c>
      <c r="W543" s="110">
        <f t="shared" si="372"/>
        <v>1.0045488950000001</v>
      </c>
      <c r="X543" s="103">
        <f t="shared" si="373"/>
        <v>3.75701039</v>
      </c>
      <c r="Y543" s="103">
        <f t="shared" si="374"/>
        <v>0</v>
      </c>
      <c r="Z543" s="114" t="str">
        <f t="shared" si="382"/>
        <v>A+J=</v>
      </c>
      <c r="AA543" s="108">
        <f t="shared" si="383"/>
        <v>44671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2.75" x14ac:dyDescent="0.2">
      <c r="A544" s="102">
        <f t="shared" si="375"/>
        <v>44658</v>
      </c>
      <c r="B544" s="103">
        <f t="shared" si="368"/>
        <v>830.70619824000005</v>
      </c>
      <c r="C544" s="103">
        <f t="shared" si="380"/>
        <v>625.55022412000005</v>
      </c>
      <c r="D544" s="104">
        <f t="shared" si="376"/>
        <v>1120.999</v>
      </c>
      <c r="E544" s="105">
        <f t="shared" si="361"/>
        <v>1141.546</v>
      </c>
      <c r="F544" s="106">
        <f t="shared" si="362"/>
        <v>44613</v>
      </c>
      <c r="G544" s="107">
        <f t="shared" si="369"/>
        <v>1.8329186734332481E-2</v>
      </c>
      <c r="H544" s="108">
        <f t="shared" si="381"/>
        <v>44671</v>
      </c>
      <c r="I544" s="108">
        <f t="shared" si="370"/>
        <v>44671</v>
      </c>
      <c r="J544" s="109">
        <f t="shared" si="377"/>
        <v>21</v>
      </c>
      <c r="K544" s="109">
        <f t="shared" si="367"/>
        <v>13</v>
      </c>
      <c r="L544" s="8">
        <f t="shared" si="378"/>
        <v>1.01130735</v>
      </c>
      <c r="M544" s="110">
        <f t="shared" si="364"/>
        <v>1.01817549</v>
      </c>
      <c r="N544" s="110">
        <f t="shared" si="385"/>
        <v>1.3066725487602422</v>
      </c>
      <c r="O544" s="103">
        <f t="shared" si="363"/>
        <v>1.32144755</v>
      </c>
      <c r="P544" s="103">
        <f t="shared" si="371"/>
        <v>826.63181106000002</v>
      </c>
      <c r="Q544" s="11">
        <f t="shared" si="384"/>
        <v>0</v>
      </c>
      <c r="R544" s="30">
        <f t="shared" si="365"/>
        <v>0</v>
      </c>
      <c r="S544" s="103">
        <f t="shared" si="366"/>
        <v>0</v>
      </c>
      <c r="T544" s="113">
        <f t="shared" si="379"/>
        <v>0.1</v>
      </c>
      <c r="U544" s="111">
        <f t="shared" si="360"/>
        <v>13</v>
      </c>
      <c r="V544" s="111">
        <v>252</v>
      </c>
      <c r="W544" s="110">
        <f t="shared" si="372"/>
        <v>1.0049289020000001</v>
      </c>
      <c r="X544" s="103">
        <f t="shared" si="373"/>
        <v>4.0743871800000004</v>
      </c>
      <c r="Y544" s="103">
        <f t="shared" si="374"/>
        <v>0</v>
      </c>
      <c r="Z544" s="114" t="str">
        <f t="shared" si="382"/>
        <v>A+J=</v>
      </c>
      <c r="AA544" s="108">
        <f t="shared" si="383"/>
        <v>44671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2.75" x14ac:dyDescent="0.2">
      <c r="A545" s="102">
        <f t="shared" si="375"/>
        <v>44659</v>
      </c>
      <c r="B545" s="103">
        <f t="shared" si="368"/>
        <v>831.73951346000001</v>
      </c>
      <c r="C545" s="103">
        <f t="shared" si="380"/>
        <v>625.55022412000005</v>
      </c>
      <c r="D545" s="104">
        <f t="shared" si="376"/>
        <v>1120.999</v>
      </c>
      <c r="E545" s="105">
        <f t="shared" si="361"/>
        <v>1141.546</v>
      </c>
      <c r="F545" s="106">
        <f t="shared" si="362"/>
        <v>44613</v>
      </c>
      <c r="G545" s="107">
        <f t="shared" si="369"/>
        <v>1.8329186734332481E-2</v>
      </c>
      <c r="H545" s="108">
        <f t="shared" si="381"/>
        <v>44671</v>
      </c>
      <c r="I545" s="108">
        <f t="shared" si="370"/>
        <v>44671</v>
      </c>
      <c r="J545" s="109">
        <f t="shared" si="377"/>
        <v>21</v>
      </c>
      <c r="K545" s="109">
        <f t="shared" si="367"/>
        <v>14</v>
      </c>
      <c r="L545" s="8">
        <f t="shared" si="378"/>
        <v>1.01218242</v>
      </c>
      <c r="M545" s="110">
        <f t="shared" si="364"/>
        <v>1.01817549</v>
      </c>
      <c r="N545" s="110">
        <f t="shared" si="385"/>
        <v>1.3066725487602422</v>
      </c>
      <c r="O545" s="103">
        <f t="shared" si="363"/>
        <v>1.32259098</v>
      </c>
      <c r="P545" s="103">
        <f t="shared" si="371"/>
        <v>827.34708394999996</v>
      </c>
      <c r="Q545" s="11">
        <f t="shared" si="384"/>
        <v>0</v>
      </c>
      <c r="R545" s="30">
        <f t="shared" si="365"/>
        <v>0</v>
      </c>
      <c r="S545" s="103">
        <f t="shared" si="366"/>
        <v>0</v>
      </c>
      <c r="T545" s="113">
        <f t="shared" si="379"/>
        <v>0.1</v>
      </c>
      <c r="U545" s="111">
        <f t="shared" si="360"/>
        <v>14</v>
      </c>
      <c r="V545" s="111">
        <v>252</v>
      </c>
      <c r="W545" s="110">
        <f t="shared" si="372"/>
        <v>1.005309053</v>
      </c>
      <c r="X545" s="103">
        <f t="shared" si="373"/>
        <v>4.3924295100000004</v>
      </c>
      <c r="Y545" s="103">
        <f t="shared" si="374"/>
        <v>0</v>
      </c>
      <c r="Z545" s="114" t="str">
        <f t="shared" si="382"/>
        <v>A+J=</v>
      </c>
      <c r="AA545" s="108">
        <f t="shared" si="383"/>
        <v>44671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2.75" x14ac:dyDescent="0.2">
      <c r="A546" s="102">
        <f t="shared" si="375"/>
        <v>44660</v>
      </c>
      <c r="B546" s="103">
        <f t="shared" si="368"/>
        <v>832.77412087000005</v>
      </c>
      <c r="C546" s="103">
        <f t="shared" si="380"/>
        <v>625.55022412000005</v>
      </c>
      <c r="D546" s="104">
        <f t="shared" si="376"/>
        <v>1120.999</v>
      </c>
      <c r="E546" s="105">
        <f t="shared" si="361"/>
        <v>1141.546</v>
      </c>
      <c r="F546" s="106">
        <f t="shared" si="362"/>
        <v>44613</v>
      </c>
      <c r="G546" s="107">
        <f t="shared" si="369"/>
        <v>1.8329186734332481E-2</v>
      </c>
      <c r="H546" s="108">
        <f t="shared" si="381"/>
        <v>44671</v>
      </c>
      <c r="I546" s="108">
        <f t="shared" si="370"/>
        <v>44671</v>
      </c>
      <c r="J546" s="109">
        <f t="shared" si="377"/>
        <v>21</v>
      </c>
      <c r="K546" s="109">
        <f t="shared" si="367"/>
        <v>15</v>
      </c>
      <c r="L546" s="8">
        <f t="shared" si="378"/>
        <v>1.01305826</v>
      </c>
      <c r="M546" s="110">
        <f t="shared" si="364"/>
        <v>1.01817549</v>
      </c>
      <c r="N546" s="110">
        <f t="shared" si="385"/>
        <v>1.3066725487602422</v>
      </c>
      <c r="O546" s="103">
        <f t="shared" si="363"/>
        <v>1.3237354100000001</v>
      </c>
      <c r="P546" s="103">
        <f t="shared" si="371"/>
        <v>828.06298240000001</v>
      </c>
      <c r="Q546" s="11">
        <f t="shared" si="384"/>
        <v>0</v>
      </c>
      <c r="R546" s="30">
        <f t="shared" si="365"/>
        <v>0</v>
      </c>
      <c r="S546" s="103">
        <f t="shared" si="366"/>
        <v>0</v>
      </c>
      <c r="T546" s="113">
        <f t="shared" si="379"/>
        <v>0.1</v>
      </c>
      <c r="U546" s="111">
        <f t="shared" si="360"/>
        <v>15</v>
      </c>
      <c r="V546" s="111">
        <v>252</v>
      </c>
      <c r="W546" s="110">
        <f t="shared" si="372"/>
        <v>1.005689348</v>
      </c>
      <c r="X546" s="103">
        <f t="shared" si="373"/>
        <v>4.7111384699999999</v>
      </c>
      <c r="Y546" s="103">
        <f t="shared" si="374"/>
        <v>0</v>
      </c>
      <c r="Z546" s="114" t="str">
        <f t="shared" si="382"/>
        <v>A+J=</v>
      </c>
      <c r="AA546" s="108">
        <f t="shared" si="383"/>
        <v>44671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2.75" x14ac:dyDescent="0.2">
      <c r="A547" s="102">
        <f t="shared" si="375"/>
        <v>44661</v>
      </c>
      <c r="B547" s="103">
        <f t="shared" si="368"/>
        <v>832.77412087000005</v>
      </c>
      <c r="C547" s="103">
        <f t="shared" si="380"/>
        <v>625.55022412000005</v>
      </c>
      <c r="D547" s="104">
        <f t="shared" si="376"/>
        <v>1120.999</v>
      </c>
      <c r="E547" s="105">
        <f t="shared" si="361"/>
        <v>1141.546</v>
      </c>
      <c r="F547" s="106">
        <f t="shared" si="362"/>
        <v>44613</v>
      </c>
      <c r="G547" s="107">
        <f t="shared" si="369"/>
        <v>1.8329186734332481E-2</v>
      </c>
      <c r="H547" s="108">
        <f t="shared" si="381"/>
        <v>44671</v>
      </c>
      <c r="I547" s="108">
        <f t="shared" si="370"/>
        <v>44671</v>
      </c>
      <c r="J547" s="109">
        <f t="shared" si="377"/>
        <v>21</v>
      </c>
      <c r="K547" s="109">
        <f t="shared" si="367"/>
        <v>15</v>
      </c>
      <c r="L547" s="8">
        <f t="shared" si="378"/>
        <v>1.01305826</v>
      </c>
      <c r="M547" s="110">
        <f t="shared" si="364"/>
        <v>1.01817549</v>
      </c>
      <c r="N547" s="110">
        <f t="shared" si="385"/>
        <v>1.3066725487602422</v>
      </c>
      <c r="O547" s="103">
        <f t="shared" si="363"/>
        <v>1.3237354100000001</v>
      </c>
      <c r="P547" s="103">
        <f t="shared" si="371"/>
        <v>828.06298240000001</v>
      </c>
      <c r="Q547" s="11">
        <f t="shared" si="384"/>
        <v>0</v>
      </c>
      <c r="R547" s="30">
        <f t="shared" si="365"/>
        <v>0</v>
      </c>
      <c r="S547" s="103">
        <f t="shared" si="366"/>
        <v>0</v>
      </c>
      <c r="T547" s="113">
        <f t="shared" si="379"/>
        <v>0.1</v>
      </c>
      <c r="U547" s="111">
        <f t="shared" si="360"/>
        <v>15</v>
      </c>
      <c r="V547" s="111">
        <v>252</v>
      </c>
      <c r="W547" s="110">
        <f t="shared" si="372"/>
        <v>1.005689348</v>
      </c>
      <c r="X547" s="103">
        <f t="shared" si="373"/>
        <v>4.7111384699999999</v>
      </c>
      <c r="Y547" s="103">
        <f t="shared" si="374"/>
        <v>0</v>
      </c>
      <c r="Z547" s="114" t="str">
        <f t="shared" si="382"/>
        <v>A+J=</v>
      </c>
      <c r="AA547" s="108">
        <f t="shared" si="383"/>
        <v>44671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2.75" x14ac:dyDescent="0.2">
      <c r="A548" s="102">
        <f t="shared" si="375"/>
        <v>44662</v>
      </c>
      <c r="B548" s="103">
        <f t="shared" si="368"/>
        <v>832.77412087000005</v>
      </c>
      <c r="C548" s="103">
        <f t="shared" si="380"/>
        <v>625.55022412000005</v>
      </c>
      <c r="D548" s="104">
        <f t="shared" si="376"/>
        <v>1120.999</v>
      </c>
      <c r="E548" s="105">
        <f t="shared" si="361"/>
        <v>1141.546</v>
      </c>
      <c r="F548" s="106">
        <f t="shared" si="362"/>
        <v>44613</v>
      </c>
      <c r="G548" s="107">
        <f t="shared" si="369"/>
        <v>1.8329186734332481E-2</v>
      </c>
      <c r="H548" s="108">
        <f t="shared" si="381"/>
        <v>44671</v>
      </c>
      <c r="I548" s="108">
        <f t="shared" si="370"/>
        <v>44671</v>
      </c>
      <c r="J548" s="109">
        <f t="shared" si="377"/>
        <v>21</v>
      </c>
      <c r="K548" s="109">
        <f t="shared" si="367"/>
        <v>15</v>
      </c>
      <c r="L548" s="8">
        <f t="shared" si="378"/>
        <v>1.01305826</v>
      </c>
      <c r="M548" s="110">
        <f t="shared" si="364"/>
        <v>1.01817549</v>
      </c>
      <c r="N548" s="110">
        <f t="shared" si="385"/>
        <v>1.3066725487602422</v>
      </c>
      <c r="O548" s="103">
        <f t="shared" si="363"/>
        <v>1.3237354100000001</v>
      </c>
      <c r="P548" s="103">
        <f t="shared" si="371"/>
        <v>828.06298240000001</v>
      </c>
      <c r="Q548" s="11">
        <f t="shared" si="384"/>
        <v>0</v>
      </c>
      <c r="R548" s="30">
        <f t="shared" si="365"/>
        <v>0</v>
      </c>
      <c r="S548" s="103">
        <f t="shared" si="366"/>
        <v>0</v>
      </c>
      <c r="T548" s="113">
        <f t="shared" si="379"/>
        <v>0.1</v>
      </c>
      <c r="U548" s="111">
        <f t="shared" si="360"/>
        <v>15</v>
      </c>
      <c r="V548" s="111">
        <v>252</v>
      </c>
      <c r="W548" s="110">
        <f t="shared" si="372"/>
        <v>1.005689348</v>
      </c>
      <c r="X548" s="103">
        <f t="shared" si="373"/>
        <v>4.7111384699999999</v>
      </c>
      <c r="Y548" s="103">
        <f t="shared" si="374"/>
        <v>0</v>
      </c>
      <c r="Z548" s="114" t="str">
        <f t="shared" si="382"/>
        <v>A+J=</v>
      </c>
      <c r="AA548" s="108">
        <f t="shared" si="383"/>
        <v>44671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2.75" x14ac:dyDescent="0.2">
      <c r="A549" s="102">
        <f t="shared" si="375"/>
        <v>44663</v>
      </c>
      <c r="B549" s="103">
        <f t="shared" si="368"/>
        <v>833.81001515999992</v>
      </c>
      <c r="C549" s="103">
        <f t="shared" si="380"/>
        <v>625.55022412000005</v>
      </c>
      <c r="D549" s="104">
        <f t="shared" si="376"/>
        <v>1120.999</v>
      </c>
      <c r="E549" s="105">
        <f t="shared" si="361"/>
        <v>1141.546</v>
      </c>
      <c r="F549" s="106">
        <f t="shared" si="362"/>
        <v>44613</v>
      </c>
      <c r="G549" s="107">
        <f t="shared" si="369"/>
        <v>1.8329186734332481E-2</v>
      </c>
      <c r="H549" s="108">
        <f t="shared" si="381"/>
        <v>44671</v>
      </c>
      <c r="I549" s="108">
        <f t="shared" si="370"/>
        <v>44671</v>
      </c>
      <c r="J549" s="109">
        <f t="shared" si="377"/>
        <v>21</v>
      </c>
      <c r="K549" s="109">
        <f t="shared" si="367"/>
        <v>16</v>
      </c>
      <c r="L549" s="8">
        <f t="shared" si="378"/>
        <v>1.0139348500000001</v>
      </c>
      <c r="M549" s="110">
        <f t="shared" si="364"/>
        <v>1.01817549</v>
      </c>
      <c r="N549" s="110">
        <f t="shared" si="385"/>
        <v>1.3066725487602422</v>
      </c>
      <c r="O549" s="103">
        <f t="shared" si="363"/>
        <v>1.3248808299999999</v>
      </c>
      <c r="P549" s="103">
        <f t="shared" si="371"/>
        <v>828.77950012999997</v>
      </c>
      <c r="Q549" s="11">
        <f t="shared" si="384"/>
        <v>0</v>
      </c>
      <c r="R549" s="30">
        <f t="shared" si="365"/>
        <v>0</v>
      </c>
      <c r="S549" s="103">
        <f t="shared" si="366"/>
        <v>0</v>
      </c>
      <c r="T549" s="113">
        <f t="shared" si="379"/>
        <v>0.1</v>
      </c>
      <c r="U549" s="111">
        <f t="shared" ref="U549:U612" si="386">IF(Q548&gt;0,1,IF(K549=K548,U548,U548+1))</f>
        <v>16</v>
      </c>
      <c r="V549" s="111">
        <v>252</v>
      </c>
      <c r="W549" s="110">
        <f t="shared" si="372"/>
        <v>1.0060697869999999</v>
      </c>
      <c r="X549" s="103">
        <f t="shared" si="373"/>
        <v>5.0305150300000001</v>
      </c>
      <c r="Y549" s="103">
        <f t="shared" si="374"/>
        <v>0</v>
      </c>
      <c r="Z549" s="114" t="str">
        <f t="shared" si="382"/>
        <v>A+J=</v>
      </c>
      <c r="AA549" s="108">
        <f t="shared" si="383"/>
        <v>44671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2.75" x14ac:dyDescent="0.2">
      <c r="A550" s="102">
        <f t="shared" si="375"/>
        <v>44664</v>
      </c>
      <c r="B550" s="103">
        <f t="shared" si="368"/>
        <v>834.84719109000002</v>
      </c>
      <c r="C550" s="103">
        <f t="shared" si="380"/>
        <v>625.55022412000005</v>
      </c>
      <c r="D550" s="104">
        <f t="shared" si="376"/>
        <v>1120.999</v>
      </c>
      <c r="E550" s="105">
        <f t="shared" si="361"/>
        <v>1141.546</v>
      </c>
      <c r="F550" s="106">
        <f t="shared" si="362"/>
        <v>44613</v>
      </c>
      <c r="G550" s="107">
        <f t="shared" si="369"/>
        <v>1.8329186734332481E-2</v>
      </c>
      <c r="H550" s="108">
        <f t="shared" si="381"/>
        <v>44671</v>
      </c>
      <c r="I550" s="108">
        <f t="shared" si="370"/>
        <v>44671</v>
      </c>
      <c r="J550" s="109">
        <f t="shared" si="377"/>
        <v>21</v>
      </c>
      <c r="K550" s="109">
        <f t="shared" si="367"/>
        <v>17</v>
      </c>
      <c r="L550" s="8">
        <f t="shared" si="378"/>
        <v>1.01481219</v>
      </c>
      <c r="M550" s="110">
        <f t="shared" si="364"/>
        <v>1.01817549</v>
      </c>
      <c r="N550" s="110">
        <f t="shared" si="385"/>
        <v>1.3066725487602422</v>
      </c>
      <c r="O550" s="103">
        <f t="shared" si="363"/>
        <v>1.32602723</v>
      </c>
      <c r="P550" s="103">
        <f t="shared" si="371"/>
        <v>829.49663091000002</v>
      </c>
      <c r="Q550" s="11">
        <f t="shared" si="384"/>
        <v>0</v>
      </c>
      <c r="R550" s="30">
        <f t="shared" si="365"/>
        <v>0</v>
      </c>
      <c r="S550" s="103">
        <f t="shared" si="366"/>
        <v>0</v>
      </c>
      <c r="T550" s="113">
        <f t="shared" si="379"/>
        <v>0.1</v>
      </c>
      <c r="U550" s="111">
        <f t="shared" si="386"/>
        <v>17</v>
      </c>
      <c r="V550" s="111">
        <v>252</v>
      </c>
      <c r="W550" s="110">
        <f t="shared" si="372"/>
        <v>1.00645037</v>
      </c>
      <c r="X550" s="103">
        <f t="shared" si="373"/>
        <v>5.3505601800000004</v>
      </c>
      <c r="Y550" s="103">
        <f t="shared" si="374"/>
        <v>0</v>
      </c>
      <c r="Z550" s="114" t="str">
        <f t="shared" si="382"/>
        <v>A+J=</v>
      </c>
      <c r="AA550" s="108">
        <f t="shared" si="383"/>
        <v>44671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2.75" x14ac:dyDescent="0.2">
      <c r="A551" s="102">
        <f t="shared" si="375"/>
        <v>44665</v>
      </c>
      <c r="B551" s="103">
        <f t="shared" si="368"/>
        <v>835.8856614099999</v>
      </c>
      <c r="C551" s="103">
        <f t="shared" si="380"/>
        <v>625.55022412000005</v>
      </c>
      <c r="D551" s="104">
        <f t="shared" si="376"/>
        <v>1120.999</v>
      </c>
      <c r="E551" s="105">
        <f t="shared" si="361"/>
        <v>1141.546</v>
      </c>
      <c r="F551" s="106">
        <f t="shared" si="362"/>
        <v>44613</v>
      </c>
      <c r="G551" s="107">
        <f t="shared" si="369"/>
        <v>1.8329186734332481E-2</v>
      </c>
      <c r="H551" s="108">
        <f t="shared" si="381"/>
        <v>44671</v>
      </c>
      <c r="I551" s="108">
        <f t="shared" si="370"/>
        <v>44671</v>
      </c>
      <c r="J551" s="109">
        <f t="shared" si="377"/>
        <v>21</v>
      </c>
      <c r="K551" s="109">
        <f t="shared" si="367"/>
        <v>18</v>
      </c>
      <c r="L551" s="8">
        <f t="shared" si="378"/>
        <v>1.0156902999999999</v>
      </c>
      <c r="M551" s="110">
        <f t="shared" si="364"/>
        <v>1.01817549</v>
      </c>
      <c r="N551" s="110">
        <f t="shared" si="385"/>
        <v>1.3066725487602422</v>
      </c>
      <c r="O551" s="103">
        <f t="shared" si="363"/>
        <v>1.32717463</v>
      </c>
      <c r="P551" s="103">
        <f t="shared" si="371"/>
        <v>830.21438723999995</v>
      </c>
      <c r="Q551" s="11">
        <f t="shared" si="384"/>
        <v>0</v>
      </c>
      <c r="R551" s="30">
        <f t="shared" si="365"/>
        <v>0</v>
      </c>
      <c r="S551" s="103">
        <f t="shared" si="366"/>
        <v>0</v>
      </c>
      <c r="T551" s="113">
        <f t="shared" si="379"/>
        <v>0.1</v>
      </c>
      <c r="U551" s="111">
        <f t="shared" si="386"/>
        <v>18</v>
      </c>
      <c r="V551" s="111">
        <v>252</v>
      </c>
      <c r="W551" s="110">
        <f t="shared" si="372"/>
        <v>1.006831096</v>
      </c>
      <c r="X551" s="103">
        <f t="shared" si="373"/>
        <v>5.6712741700000002</v>
      </c>
      <c r="Y551" s="103">
        <f t="shared" si="374"/>
        <v>0</v>
      </c>
      <c r="Z551" s="114" t="str">
        <f t="shared" si="382"/>
        <v>A+J=</v>
      </c>
      <c r="AA551" s="108">
        <f t="shared" si="383"/>
        <v>44671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2.75" x14ac:dyDescent="0.2">
      <c r="A552" s="102">
        <f t="shared" si="375"/>
        <v>44666</v>
      </c>
      <c r="B552" s="103">
        <f t="shared" si="368"/>
        <v>836.92542251999998</v>
      </c>
      <c r="C552" s="103">
        <f t="shared" si="380"/>
        <v>625.55022412000005</v>
      </c>
      <c r="D552" s="104">
        <f t="shared" si="376"/>
        <v>1120.999</v>
      </c>
      <c r="E552" s="105">
        <f t="shared" ref="E552:E615" si="387">IF($K552=1,VLOOKUP($A551,$AO$10:$AS$165,4),E551)</f>
        <v>1141.546</v>
      </c>
      <c r="F552" s="106">
        <f t="shared" ref="F552:F615" si="388">IF($K552=1,VLOOKUP($A551,$AO$10:$AS$165,5),F551)</f>
        <v>44613</v>
      </c>
      <c r="G552" s="107">
        <f t="shared" si="369"/>
        <v>1.8329186734332481E-2</v>
      </c>
      <c r="H552" s="108">
        <f t="shared" si="381"/>
        <v>44671</v>
      </c>
      <c r="I552" s="108">
        <f t="shared" si="370"/>
        <v>44671</v>
      </c>
      <c r="J552" s="109">
        <f t="shared" si="377"/>
        <v>21</v>
      </c>
      <c r="K552" s="109">
        <f t="shared" si="367"/>
        <v>19</v>
      </c>
      <c r="L552" s="8">
        <f t="shared" si="378"/>
        <v>1.0165691699999999</v>
      </c>
      <c r="M552" s="110">
        <f t="shared" si="364"/>
        <v>1.01817549</v>
      </c>
      <c r="N552" s="110">
        <f t="shared" si="385"/>
        <v>1.3066725487602422</v>
      </c>
      <c r="O552" s="103">
        <f t="shared" si="363"/>
        <v>1.32832302</v>
      </c>
      <c r="P552" s="103">
        <f t="shared" si="371"/>
        <v>830.93276286000003</v>
      </c>
      <c r="Q552" s="11">
        <f t="shared" si="384"/>
        <v>0</v>
      </c>
      <c r="R552" s="30">
        <f t="shared" si="365"/>
        <v>0</v>
      </c>
      <c r="S552" s="103">
        <f t="shared" si="366"/>
        <v>0</v>
      </c>
      <c r="T552" s="113">
        <f t="shared" si="379"/>
        <v>0.1</v>
      </c>
      <c r="U552" s="111">
        <f t="shared" si="386"/>
        <v>19</v>
      </c>
      <c r="V552" s="111">
        <v>252</v>
      </c>
      <c r="W552" s="110">
        <f t="shared" si="372"/>
        <v>1.0072119669999999</v>
      </c>
      <c r="X552" s="103">
        <f t="shared" si="373"/>
        <v>5.9926596600000002</v>
      </c>
      <c r="Y552" s="103">
        <f t="shared" si="374"/>
        <v>0</v>
      </c>
      <c r="Z552" s="114" t="str">
        <f t="shared" si="382"/>
        <v>A+J=</v>
      </c>
      <c r="AA552" s="108">
        <f t="shared" si="383"/>
        <v>44671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2.75" x14ac:dyDescent="0.2">
      <c r="A553" s="102">
        <f t="shared" si="375"/>
        <v>44667</v>
      </c>
      <c r="B553" s="103">
        <f t="shared" si="368"/>
        <v>836.92542251999998</v>
      </c>
      <c r="C553" s="103">
        <f t="shared" si="380"/>
        <v>625.55022412000005</v>
      </c>
      <c r="D553" s="104">
        <f t="shared" si="376"/>
        <v>1120.999</v>
      </c>
      <c r="E553" s="105">
        <f t="shared" si="387"/>
        <v>1141.546</v>
      </c>
      <c r="F553" s="106">
        <f t="shared" si="388"/>
        <v>44613</v>
      </c>
      <c r="G553" s="107">
        <f t="shared" si="369"/>
        <v>1.8329186734332481E-2</v>
      </c>
      <c r="H553" s="108">
        <f t="shared" si="381"/>
        <v>44671</v>
      </c>
      <c r="I553" s="108">
        <f t="shared" si="370"/>
        <v>44671</v>
      </c>
      <c r="J553" s="109">
        <f t="shared" si="377"/>
        <v>21</v>
      </c>
      <c r="K553" s="109">
        <f t="shared" si="367"/>
        <v>19</v>
      </c>
      <c r="L553" s="8">
        <f t="shared" si="378"/>
        <v>1.0165691699999999</v>
      </c>
      <c r="M553" s="110">
        <f t="shared" si="364"/>
        <v>1.01817549</v>
      </c>
      <c r="N553" s="110">
        <f t="shared" si="385"/>
        <v>1.3066725487602422</v>
      </c>
      <c r="O553" s="103">
        <f t="shared" ref="O553:O616" si="389">TRUNC(TRUNC((L553*N553),15),8)</f>
        <v>1.32832302</v>
      </c>
      <c r="P553" s="103">
        <f t="shared" si="371"/>
        <v>830.93276286000003</v>
      </c>
      <c r="Q553" s="11">
        <f t="shared" si="384"/>
        <v>0</v>
      </c>
      <c r="R553" s="30">
        <f t="shared" si="365"/>
        <v>0</v>
      </c>
      <c r="S553" s="103">
        <f t="shared" si="366"/>
        <v>0</v>
      </c>
      <c r="T553" s="113">
        <f t="shared" si="379"/>
        <v>0.1</v>
      </c>
      <c r="U553" s="111">
        <f t="shared" si="386"/>
        <v>19</v>
      </c>
      <c r="V553" s="111">
        <v>252</v>
      </c>
      <c r="W553" s="110">
        <f t="shared" si="372"/>
        <v>1.0072119669999999</v>
      </c>
      <c r="X553" s="103">
        <f t="shared" si="373"/>
        <v>5.9926596600000002</v>
      </c>
      <c r="Y553" s="103">
        <f t="shared" si="374"/>
        <v>0</v>
      </c>
      <c r="Z553" s="114" t="str">
        <f t="shared" si="382"/>
        <v>A+J=</v>
      </c>
      <c r="AA553" s="108">
        <f t="shared" si="383"/>
        <v>44671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2.75" x14ac:dyDescent="0.2">
      <c r="A554" s="102">
        <f t="shared" si="375"/>
        <v>44668</v>
      </c>
      <c r="B554" s="103">
        <f t="shared" si="368"/>
        <v>836.92542251999998</v>
      </c>
      <c r="C554" s="103">
        <f t="shared" si="380"/>
        <v>625.55022412000005</v>
      </c>
      <c r="D554" s="104">
        <f t="shared" si="376"/>
        <v>1120.999</v>
      </c>
      <c r="E554" s="105">
        <f t="shared" si="387"/>
        <v>1141.546</v>
      </c>
      <c r="F554" s="106">
        <f t="shared" si="388"/>
        <v>44613</v>
      </c>
      <c r="G554" s="107">
        <f t="shared" si="369"/>
        <v>1.8329186734332481E-2</v>
      </c>
      <c r="H554" s="108">
        <f t="shared" si="381"/>
        <v>44671</v>
      </c>
      <c r="I554" s="108">
        <f t="shared" si="370"/>
        <v>44671</v>
      </c>
      <c r="J554" s="109">
        <f t="shared" si="377"/>
        <v>21</v>
      </c>
      <c r="K554" s="109">
        <f t="shared" si="367"/>
        <v>19</v>
      </c>
      <c r="L554" s="8">
        <f t="shared" si="378"/>
        <v>1.0165691699999999</v>
      </c>
      <c r="M554" s="110">
        <f t="shared" ref="M554:M617" si="390">IF(I554&gt;I553,L553,M553)</f>
        <v>1.01817549</v>
      </c>
      <c r="N554" s="110">
        <f t="shared" si="385"/>
        <v>1.3066725487602422</v>
      </c>
      <c r="O554" s="103">
        <f t="shared" si="389"/>
        <v>1.32832302</v>
      </c>
      <c r="P554" s="103">
        <f t="shared" si="371"/>
        <v>830.93276286000003</v>
      </c>
      <c r="Q554" s="11">
        <f t="shared" si="384"/>
        <v>0</v>
      </c>
      <c r="R554" s="30">
        <f t="shared" si="365"/>
        <v>0</v>
      </c>
      <c r="S554" s="103">
        <f t="shared" si="366"/>
        <v>0</v>
      </c>
      <c r="T554" s="113">
        <f t="shared" si="379"/>
        <v>0.1</v>
      </c>
      <c r="U554" s="111">
        <f t="shared" si="386"/>
        <v>19</v>
      </c>
      <c r="V554" s="111">
        <v>252</v>
      </c>
      <c r="W554" s="110">
        <f t="shared" si="372"/>
        <v>1.0072119669999999</v>
      </c>
      <c r="X554" s="103">
        <f t="shared" si="373"/>
        <v>5.9926596600000002</v>
      </c>
      <c r="Y554" s="103">
        <f t="shared" si="374"/>
        <v>0</v>
      </c>
      <c r="Z554" s="114" t="str">
        <f t="shared" si="382"/>
        <v>A+J=</v>
      </c>
      <c r="AA554" s="108">
        <f t="shared" si="383"/>
        <v>44671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2.75" x14ac:dyDescent="0.2">
      <c r="A555" s="102">
        <f t="shared" si="375"/>
        <v>44669</v>
      </c>
      <c r="B555" s="103">
        <f t="shared" si="368"/>
        <v>836.92542251999998</v>
      </c>
      <c r="C555" s="103">
        <f t="shared" si="380"/>
        <v>625.55022412000005</v>
      </c>
      <c r="D555" s="104">
        <f t="shared" si="376"/>
        <v>1120.999</v>
      </c>
      <c r="E555" s="105">
        <f t="shared" si="387"/>
        <v>1141.546</v>
      </c>
      <c r="F555" s="106">
        <f t="shared" si="388"/>
        <v>44613</v>
      </c>
      <c r="G555" s="107">
        <f t="shared" si="369"/>
        <v>1.8329186734332481E-2</v>
      </c>
      <c r="H555" s="108">
        <f t="shared" si="381"/>
        <v>44671</v>
      </c>
      <c r="I555" s="108">
        <f t="shared" si="370"/>
        <v>44671</v>
      </c>
      <c r="J555" s="109">
        <f t="shared" si="377"/>
        <v>21</v>
      </c>
      <c r="K555" s="109">
        <f t="shared" si="367"/>
        <v>19</v>
      </c>
      <c r="L555" s="8">
        <f t="shared" si="378"/>
        <v>1.0165691699999999</v>
      </c>
      <c r="M555" s="110">
        <f t="shared" si="390"/>
        <v>1.01817549</v>
      </c>
      <c r="N555" s="110">
        <f t="shared" si="385"/>
        <v>1.3066725487602422</v>
      </c>
      <c r="O555" s="103">
        <f t="shared" si="389"/>
        <v>1.32832302</v>
      </c>
      <c r="P555" s="103">
        <f t="shared" si="371"/>
        <v>830.93276286000003</v>
      </c>
      <c r="Q555" s="11">
        <f t="shared" si="384"/>
        <v>0</v>
      </c>
      <c r="R555" s="30">
        <f t="shared" ref="R555:R618" si="391">IF(Q555&gt;0,VLOOKUP($A555,$AD$10:$AI$165,6),0)</f>
        <v>0</v>
      </c>
      <c r="S555" s="103">
        <f t="shared" ref="S555:S618" si="392">IF(R555&gt;0,TRUNC(R555*P555,8),0)</f>
        <v>0</v>
      </c>
      <c r="T555" s="113">
        <f t="shared" si="379"/>
        <v>0.1</v>
      </c>
      <c r="U555" s="111">
        <f t="shared" si="386"/>
        <v>19</v>
      </c>
      <c r="V555" s="111">
        <v>252</v>
      </c>
      <c r="W555" s="110">
        <f t="shared" si="372"/>
        <v>1.0072119669999999</v>
      </c>
      <c r="X555" s="103">
        <f t="shared" si="373"/>
        <v>5.9926596600000002</v>
      </c>
      <c r="Y555" s="103">
        <f t="shared" si="374"/>
        <v>0</v>
      </c>
      <c r="Z555" s="114" t="str">
        <f t="shared" si="382"/>
        <v>A+J=</v>
      </c>
      <c r="AA555" s="108">
        <f t="shared" si="383"/>
        <v>44671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2.75" x14ac:dyDescent="0.2">
      <c r="A556" s="102">
        <f t="shared" si="375"/>
        <v>44670</v>
      </c>
      <c r="B556" s="103">
        <f t="shared" si="368"/>
        <v>837.96647459999997</v>
      </c>
      <c r="C556" s="103">
        <f t="shared" si="380"/>
        <v>625.55022412000005</v>
      </c>
      <c r="D556" s="104">
        <f t="shared" si="376"/>
        <v>1120.999</v>
      </c>
      <c r="E556" s="105">
        <f t="shared" si="387"/>
        <v>1141.546</v>
      </c>
      <c r="F556" s="106">
        <f t="shared" si="388"/>
        <v>44613</v>
      </c>
      <c r="G556" s="107">
        <f t="shared" si="369"/>
        <v>1.8329186734332481E-2</v>
      </c>
      <c r="H556" s="108">
        <f t="shared" si="381"/>
        <v>44671</v>
      </c>
      <c r="I556" s="108">
        <f t="shared" si="370"/>
        <v>44671</v>
      </c>
      <c r="J556" s="109">
        <f t="shared" si="377"/>
        <v>21</v>
      </c>
      <c r="K556" s="109">
        <f t="shared" ref="K556:K619" si="393">(J556-(NETWORKDAYS(A556,I556,AD$171:AD$502)-1))</f>
        <v>20</v>
      </c>
      <c r="L556" s="8">
        <f t="shared" si="378"/>
        <v>1.01744879</v>
      </c>
      <c r="M556" s="110">
        <f t="shared" si="390"/>
        <v>1.01817549</v>
      </c>
      <c r="N556" s="110">
        <f t="shared" si="385"/>
        <v>1.3066725487602422</v>
      </c>
      <c r="O556" s="103">
        <f t="shared" si="389"/>
        <v>1.3294724</v>
      </c>
      <c r="P556" s="103">
        <f t="shared" si="371"/>
        <v>831.65175778000003</v>
      </c>
      <c r="Q556" s="11">
        <f t="shared" si="384"/>
        <v>0</v>
      </c>
      <c r="R556" s="30">
        <f t="shared" si="391"/>
        <v>0</v>
      </c>
      <c r="S556" s="103">
        <f t="shared" si="392"/>
        <v>0</v>
      </c>
      <c r="T556" s="113">
        <f t="shared" si="379"/>
        <v>0.1</v>
      </c>
      <c r="U556" s="111">
        <f t="shared" si="386"/>
        <v>20</v>
      </c>
      <c r="V556" s="111">
        <v>252</v>
      </c>
      <c r="W556" s="110">
        <f t="shared" si="372"/>
        <v>1.007592982</v>
      </c>
      <c r="X556" s="103">
        <f t="shared" si="373"/>
        <v>6.3147168200000001</v>
      </c>
      <c r="Y556" s="103">
        <f t="shared" si="374"/>
        <v>0</v>
      </c>
      <c r="Z556" s="114" t="str">
        <f t="shared" si="382"/>
        <v>A+J=</v>
      </c>
      <c r="AA556" s="108">
        <f t="shared" si="383"/>
        <v>44671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2.75" x14ac:dyDescent="0.2">
      <c r="A557" s="102">
        <f t="shared" si="375"/>
        <v>44671</v>
      </c>
      <c r="B557" s="103">
        <f t="shared" si="368"/>
        <v>839.00882414</v>
      </c>
      <c r="C557" s="103">
        <f t="shared" si="380"/>
        <v>625.55022412000005</v>
      </c>
      <c r="D557" s="104">
        <f t="shared" si="376"/>
        <v>1120.999</v>
      </c>
      <c r="E557" s="105">
        <f t="shared" si="387"/>
        <v>1141.546</v>
      </c>
      <c r="F557" s="106">
        <f t="shared" si="388"/>
        <v>44613</v>
      </c>
      <c r="G557" s="107">
        <f t="shared" si="369"/>
        <v>1.8329186734332481E-2</v>
      </c>
      <c r="H557" s="108">
        <f t="shared" si="381"/>
        <v>44701</v>
      </c>
      <c r="I557" s="108">
        <f t="shared" si="370"/>
        <v>44671</v>
      </c>
      <c r="J557" s="109">
        <f t="shared" si="377"/>
        <v>21</v>
      </c>
      <c r="K557" s="109">
        <f t="shared" si="393"/>
        <v>21</v>
      </c>
      <c r="L557" s="8">
        <f t="shared" si="378"/>
        <v>1.0183291800000001</v>
      </c>
      <c r="M557" s="110">
        <f t="shared" si="390"/>
        <v>1.01817549</v>
      </c>
      <c r="N557" s="110">
        <f t="shared" si="385"/>
        <v>1.3066725487602422</v>
      </c>
      <c r="O557" s="103">
        <f t="shared" si="389"/>
        <v>1.3306227799999999</v>
      </c>
      <c r="P557" s="103">
        <f t="shared" si="371"/>
        <v>832.37137824000001</v>
      </c>
      <c r="Q557" s="11">
        <f t="shared" si="384"/>
        <v>18</v>
      </c>
      <c r="R557" s="30">
        <f t="shared" si="391"/>
        <v>3.0525E-2</v>
      </c>
      <c r="S557" s="103">
        <f t="shared" si="392"/>
        <v>25.408136320000001</v>
      </c>
      <c r="T557" s="113">
        <f t="shared" si="379"/>
        <v>0.1</v>
      </c>
      <c r="U557" s="111">
        <f t="shared" si="386"/>
        <v>21</v>
      </c>
      <c r="V557" s="111">
        <v>252</v>
      </c>
      <c r="W557" s="110">
        <f t="shared" si="372"/>
        <v>1.00797414</v>
      </c>
      <c r="X557" s="103">
        <f t="shared" si="373"/>
        <v>6.6374459000000003</v>
      </c>
      <c r="Y557" s="103">
        <f t="shared" si="374"/>
        <v>32.04558222</v>
      </c>
      <c r="Z557" s="114" t="str">
        <f t="shared" si="382"/>
        <v>A+J=</v>
      </c>
      <c r="AA557" s="108">
        <f t="shared" si="383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2.75" x14ac:dyDescent="0.2">
      <c r="A558" s="102">
        <f t="shared" si="375"/>
        <v>44672</v>
      </c>
      <c r="B558" s="103">
        <f t="shared" si="368"/>
        <v>807.93219969000006</v>
      </c>
      <c r="C558" s="103">
        <f t="shared" si="380"/>
        <v>606.45530353000004</v>
      </c>
      <c r="D558" s="104">
        <f t="shared" si="376"/>
        <v>1141.546</v>
      </c>
      <c r="E558" s="105">
        <f t="shared" si="387"/>
        <v>1161.4179999999999</v>
      </c>
      <c r="F558" s="106">
        <f t="shared" si="388"/>
        <v>44640</v>
      </c>
      <c r="G558" s="107">
        <f t="shared" si="369"/>
        <v>1.7407971295068103E-2</v>
      </c>
      <c r="H558" s="108">
        <f t="shared" si="381"/>
        <v>44701</v>
      </c>
      <c r="I558" s="108">
        <f t="shared" si="370"/>
        <v>44701</v>
      </c>
      <c r="J558" s="109">
        <f t="shared" si="377"/>
        <v>21</v>
      </c>
      <c r="K558" s="109">
        <f t="shared" si="393"/>
        <v>1</v>
      </c>
      <c r="L558" s="8">
        <f t="shared" si="378"/>
        <v>1.0008221500000001</v>
      </c>
      <c r="M558" s="110">
        <f t="shared" si="390"/>
        <v>1.0183291800000001</v>
      </c>
      <c r="N558" s="110">
        <f t="shared" si="385"/>
        <v>1.3306227851075276</v>
      </c>
      <c r="O558" s="103">
        <f t="shared" si="389"/>
        <v>1.33171675</v>
      </c>
      <c r="P558" s="103">
        <f t="shared" si="371"/>
        <v>807.62668583000004</v>
      </c>
      <c r="Q558" s="11">
        <f t="shared" si="384"/>
        <v>0</v>
      </c>
      <c r="R558" s="30">
        <f t="shared" si="391"/>
        <v>0</v>
      </c>
      <c r="S558" s="103">
        <f t="shared" si="392"/>
        <v>0</v>
      </c>
      <c r="T558" s="113">
        <f t="shared" si="379"/>
        <v>0.1</v>
      </c>
      <c r="U558" s="111">
        <f t="shared" si="386"/>
        <v>1</v>
      </c>
      <c r="V558" s="111">
        <v>252</v>
      </c>
      <c r="W558" s="110">
        <f t="shared" si="372"/>
        <v>1.0003782859999999</v>
      </c>
      <c r="X558" s="103">
        <f t="shared" si="373"/>
        <v>0.30551386000000003</v>
      </c>
      <c r="Y558" s="103">
        <f t="shared" si="374"/>
        <v>0</v>
      </c>
      <c r="Z558" s="114" t="str">
        <f t="shared" si="382"/>
        <v>A+J=</v>
      </c>
      <c r="AA558" s="108">
        <f t="shared" si="383"/>
        <v>44701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2.75" x14ac:dyDescent="0.2">
      <c r="A559" s="102">
        <f t="shared" si="375"/>
        <v>44673</v>
      </c>
      <c r="B559" s="103">
        <f t="shared" si="368"/>
        <v>807.93219969000006</v>
      </c>
      <c r="C559" s="103">
        <f t="shared" si="380"/>
        <v>606.45530353000004</v>
      </c>
      <c r="D559" s="104">
        <f t="shared" si="376"/>
        <v>1141.546</v>
      </c>
      <c r="E559" s="105">
        <f t="shared" si="387"/>
        <v>1161.4179999999999</v>
      </c>
      <c r="F559" s="106">
        <f t="shared" si="388"/>
        <v>44640</v>
      </c>
      <c r="G559" s="107">
        <f t="shared" si="369"/>
        <v>1.7407971295068103E-2</v>
      </c>
      <c r="H559" s="108">
        <f t="shared" si="381"/>
        <v>44701</v>
      </c>
      <c r="I559" s="108">
        <f t="shared" si="370"/>
        <v>44701</v>
      </c>
      <c r="J559" s="109">
        <f t="shared" si="377"/>
        <v>21</v>
      </c>
      <c r="K559" s="109">
        <f t="shared" si="393"/>
        <v>1</v>
      </c>
      <c r="L559" s="8">
        <f t="shared" si="378"/>
        <v>1.0008221500000001</v>
      </c>
      <c r="M559" s="110">
        <f t="shared" si="390"/>
        <v>1.0183291800000001</v>
      </c>
      <c r="N559" s="110">
        <f t="shared" si="385"/>
        <v>1.3306227851075276</v>
      </c>
      <c r="O559" s="103">
        <f t="shared" si="389"/>
        <v>1.33171675</v>
      </c>
      <c r="P559" s="103">
        <f t="shared" si="371"/>
        <v>807.62668583000004</v>
      </c>
      <c r="Q559" s="11">
        <f t="shared" si="384"/>
        <v>0</v>
      </c>
      <c r="R559" s="30">
        <f t="shared" si="391"/>
        <v>0</v>
      </c>
      <c r="S559" s="103">
        <f t="shared" si="392"/>
        <v>0</v>
      </c>
      <c r="T559" s="113">
        <f t="shared" si="379"/>
        <v>0.1</v>
      </c>
      <c r="U559" s="111">
        <f t="shared" si="386"/>
        <v>1</v>
      </c>
      <c r="V559" s="111">
        <v>252</v>
      </c>
      <c r="W559" s="110">
        <f t="shared" si="372"/>
        <v>1.0003782859999999</v>
      </c>
      <c r="X559" s="103">
        <f t="shared" si="373"/>
        <v>0.30551386000000003</v>
      </c>
      <c r="Y559" s="103">
        <f t="shared" si="374"/>
        <v>0</v>
      </c>
      <c r="Z559" s="114" t="str">
        <f t="shared" si="382"/>
        <v>A+J=</v>
      </c>
      <c r="AA559" s="108">
        <f t="shared" si="383"/>
        <v>44701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102">
        <f t="shared" si="375"/>
        <v>44674</v>
      </c>
      <c r="B560" s="103">
        <f t="shared" si="368"/>
        <v>808.90232809999998</v>
      </c>
      <c r="C560" s="103">
        <f t="shared" si="380"/>
        <v>606.45530353000004</v>
      </c>
      <c r="D560" s="104">
        <f t="shared" si="376"/>
        <v>1141.546</v>
      </c>
      <c r="E560" s="105">
        <f t="shared" si="387"/>
        <v>1161.4179999999999</v>
      </c>
      <c r="F560" s="106">
        <f t="shared" si="388"/>
        <v>44640</v>
      </c>
      <c r="G560" s="107">
        <f t="shared" si="369"/>
        <v>1.7407971295068103E-2</v>
      </c>
      <c r="H560" s="108">
        <f t="shared" si="381"/>
        <v>44701</v>
      </c>
      <c r="I560" s="108">
        <f t="shared" si="370"/>
        <v>44701</v>
      </c>
      <c r="J560" s="109">
        <f t="shared" si="377"/>
        <v>21</v>
      </c>
      <c r="K560" s="109">
        <f t="shared" si="393"/>
        <v>2</v>
      </c>
      <c r="L560" s="8">
        <f t="shared" si="378"/>
        <v>1.00164498</v>
      </c>
      <c r="M560" s="110">
        <f t="shared" si="390"/>
        <v>1.0183291800000001</v>
      </c>
      <c r="N560" s="110">
        <f t="shared" si="385"/>
        <v>1.3306227851075276</v>
      </c>
      <c r="O560" s="103">
        <f t="shared" si="389"/>
        <v>1.3328116299999999</v>
      </c>
      <c r="P560" s="103">
        <f t="shared" si="371"/>
        <v>808.29068160999998</v>
      </c>
      <c r="Q560" s="11">
        <f t="shared" si="384"/>
        <v>0</v>
      </c>
      <c r="R560" s="30">
        <f t="shared" si="391"/>
        <v>0</v>
      </c>
      <c r="S560" s="103">
        <f t="shared" si="392"/>
        <v>0</v>
      </c>
      <c r="T560" s="113">
        <f t="shared" si="379"/>
        <v>0.1</v>
      </c>
      <c r="U560" s="111">
        <f t="shared" si="386"/>
        <v>2</v>
      </c>
      <c r="V560" s="111">
        <v>252</v>
      </c>
      <c r="W560" s="110">
        <f t="shared" si="372"/>
        <v>1.0007567159999999</v>
      </c>
      <c r="X560" s="103">
        <f t="shared" si="373"/>
        <v>0.61164649000000004</v>
      </c>
      <c r="Y560" s="103">
        <f t="shared" si="374"/>
        <v>0</v>
      </c>
      <c r="Z560" s="114" t="str">
        <f t="shared" si="382"/>
        <v>A+J=</v>
      </c>
      <c r="AA560" s="108">
        <f t="shared" si="383"/>
        <v>44701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102">
        <f t="shared" si="375"/>
        <v>44675</v>
      </c>
      <c r="B561" s="103">
        <f t="shared" si="368"/>
        <v>808.90232809999998</v>
      </c>
      <c r="C561" s="103">
        <f t="shared" si="380"/>
        <v>606.45530353000004</v>
      </c>
      <c r="D561" s="104">
        <f t="shared" si="376"/>
        <v>1141.546</v>
      </c>
      <c r="E561" s="105">
        <f t="shared" si="387"/>
        <v>1161.4179999999999</v>
      </c>
      <c r="F561" s="106">
        <f t="shared" si="388"/>
        <v>44640</v>
      </c>
      <c r="G561" s="107">
        <f t="shared" si="369"/>
        <v>1.7407971295068103E-2</v>
      </c>
      <c r="H561" s="108">
        <f t="shared" si="381"/>
        <v>44701</v>
      </c>
      <c r="I561" s="108">
        <f t="shared" si="370"/>
        <v>44701</v>
      </c>
      <c r="J561" s="109">
        <f t="shared" si="377"/>
        <v>21</v>
      </c>
      <c r="K561" s="109">
        <f t="shared" si="393"/>
        <v>2</v>
      </c>
      <c r="L561" s="8">
        <f t="shared" si="378"/>
        <v>1.00164498</v>
      </c>
      <c r="M561" s="110">
        <f t="shared" si="390"/>
        <v>1.0183291800000001</v>
      </c>
      <c r="N561" s="110">
        <f t="shared" si="385"/>
        <v>1.3306227851075276</v>
      </c>
      <c r="O561" s="103">
        <f t="shared" si="389"/>
        <v>1.3328116299999999</v>
      </c>
      <c r="P561" s="103">
        <f t="shared" si="371"/>
        <v>808.29068160999998</v>
      </c>
      <c r="Q561" s="11">
        <f t="shared" si="384"/>
        <v>0</v>
      </c>
      <c r="R561" s="30">
        <f t="shared" si="391"/>
        <v>0</v>
      </c>
      <c r="S561" s="103">
        <f t="shared" si="392"/>
        <v>0</v>
      </c>
      <c r="T561" s="113">
        <f t="shared" si="379"/>
        <v>0.1</v>
      </c>
      <c r="U561" s="111">
        <f t="shared" si="386"/>
        <v>2</v>
      </c>
      <c r="V561" s="111">
        <v>252</v>
      </c>
      <c r="W561" s="110">
        <f t="shared" si="372"/>
        <v>1.0007567159999999</v>
      </c>
      <c r="X561" s="103">
        <f t="shared" si="373"/>
        <v>0.61164649000000004</v>
      </c>
      <c r="Y561" s="103">
        <f t="shared" si="374"/>
        <v>0</v>
      </c>
      <c r="Z561" s="114" t="str">
        <f t="shared" si="382"/>
        <v>A+J=</v>
      </c>
      <c r="AA561" s="108">
        <f t="shared" si="383"/>
        <v>44701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2">
        <f t="shared" si="375"/>
        <v>44676</v>
      </c>
      <c r="B562" s="103">
        <f t="shared" si="368"/>
        <v>808.90232809999998</v>
      </c>
      <c r="C562" s="103">
        <f t="shared" si="380"/>
        <v>606.45530353000004</v>
      </c>
      <c r="D562" s="104">
        <f t="shared" si="376"/>
        <v>1141.546</v>
      </c>
      <c r="E562" s="105">
        <f t="shared" si="387"/>
        <v>1161.4179999999999</v>
      </c>
      <c r="F562" s="106">
        <f t="shared" si="388"/>
        <v>44640</v>
      </c>
      <c r="G562" s="107">
        <f t="shared" si="369"/>
        <v>1.7407971295068103E-2</v>
      </c>
      <c r="H562" s="108">
        <f t="shared" si="381"/>
        <v>44701</v>
      </c>
      <c r="I562" s="108">
        <f t="shared" si="370"/>
        <v>44701</v>
      </c>
      <c r="J562" s="109">
        <f t="shared" si="377"/>
        <v>21</v>
      </c>
      <c r="K562" s="109">
        <f t="shared" si="393"/>
        <v>2</v>
      </c>
      <c r="L562" s="8">
        <f t="shared" si="378"/>
        <v>1.00164498</v>
      </c>
      <c r="M562" s="110">
        <f t="shared" si="390"/>
        <v>1.0183291800000001</v>
      </c>
      <c r="N562" s="110">
        <f t="shared" si="385"/>
        <v>1.3306227851075276</v>
      </c>
      <c r="O562" s="103">
        <f t="shared" si="389"/>
        <v>1.3328116299999999</v>
      </c>
      <c r="P562" s="103">
        <f t="shared" si="371"/>
        <v>808.29068160999998</v>
      </c>
      <c r="Q562" s="11">
        <f t="shared" si="384"/>
        <v>0</v>
      </c>
      <c r="R562" s="30">
        <f t="shared" si="391"/>
        <v>0</v>
      </c>
      <c r="S562" s="103">
        <f t="shared" si="392"/>
        <v>0</v>
      </c>
      <c r="T562" s="113">
        <f t="shared" si="379"/>
        <v>0.1</v>
      </c>
      <c r="U562" s="111">
        <f t="shared" si="386"/>
        <v>2</v>
      </c>
      <c r="V562" s="111">
        <v>252</v>
      </c>
      <c r="W562" s="110">
        <f t="shared" si="372"/>
        <v>1.0007567159999999</v>
      </c>
      <c r="X562" s="103">
        <f t="shared" si="373"/>
        <v>0.61164649000000004</v>
      </c>
      <c r="Y562" s="103">
        <f t="shared" si="374"/>
        <v>0</v>
      </c>
      <c r="Z562" s="114" t="str">
        <f t="shared" si="382"/>
        <v>A+J=</v>
      </c>
      <c r="AA562" s="108">
        <f t="shared" si="383"/>
        <v>44701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102">
        <f t="shared" si="375"/>
        <v>44677</v>
      </c>
      <c r="B563" s="103">
        <f t="shared" si="368"/>
        <v>809.87362116999998</v>
      </c>
      <c r="C563" s="103">
        <f t="shared" si="380"/>
        <v>606.45530353000004</v>
      </c>
      <c r="D563" s="104">
        <f t="shared" si="376"/>
        <v>1141.546</v>
      </c>
      <c r="E563" s="105">
        <f t="shared" si="387"/>
        <v>1161.4179999999999</v>
      </c>
      <c r="F563" s="106">
        <f t="shared" si="388"/>
        <v>44640</v>
      </c>
      <c r="G563" s="107">
        <f t="shared" si="369"/>
        <v>1.7407971295068103E-2</v>
      </c>
      <c r="H563" s="108">
        <f t="shared" si="381"/>
        <v>44701</v>
      </c>
      <c r="I563" s="108">
        <f t="shared" si="370"/>
        <v>44701</v>
      </c>
      <c r="J563" s="109">
        <f t="shared" si="377"/>
        <v>21</v>
      </c>
      <c r="K563" s="109">
        <f t="shared" si="393"/>
        <v>3</v>
      </c>
      <c r="L563" s="8">
        <f t="shared" si="378"/>
        <v>1.00246849</v>
      </c>
      <c r="M563" s="110">
        <f t="shared" si="390"/>
        <v>1.0183291800000001</v>
      </c>
      <c r="N563" s="110">
        <f t="shared" si="385"/>
        <v>1.3306227851075276</v>
      </c>
      <c r="O563" s="103">
        <f t="shared" si="389"/>
        <v>1.3339074099999999</v>
      </c>
      <c r="P563" s="103">
        <f t="shared" si="371"/>
        <v>808.95522320999999</v>
      </c>
      <c r="Q563" s="11">
        <f t="shared" si="384"/>
        <v>0</v>
      </c>
      <c r="R563" s="30">
        <f t="shared" si="391"/>
        <v>0</v>
      </c>
      <c r="S563" s="103">
        <f t="shared" si="392"/>
        <v>0</v>
      </c>
      <c r="T563" s="113">
        <f t="shared" si="379"/>
        <v>0.1</v>
      </c>
      <c r="U563" s="111">
        <f t="shared" si="386"/>
        <v>3</v>
      </c>
      <c r="V563" s="111">
        <v>252</v>
      </c>
      <c r="W563" s="110">
        <f t="shared" si="372"/>
        <v>1.001135289</v>
      </c>
      <c r="X563" s="103">
        <f t="shared" si="373"/>
        <v>0.91839795999999996</v>
      </c>
      <c r="Y563" s="103">
        <f t="shared" si="374"/>
        <v>0</v>
      </c>
      <c r="Z563" s="114" t="str">
        <f t="shared" si="382"/>
        <v>A+J=</v>
      </c>
      <c r="AA563" s="108">
        <f t="shared" si="383"/>
        <v>44701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102">
        <f t="shared" si="375"/>
        <v>44678</v>
      </c>
      <c r="B564" s="103">
        <f t="shared" si="368"/>
        <v>810.84608586999991</v>
      </c>
      <c r="C564" s="103">
        <f t="shared" si="380"/>
        <v>606.45530353000004</v>
      </c>
      <c r="D564" s="104">
        <f t="shared" si="376"/>
        <v>1141.546</v>
      </c>
      <c r="E564" s="105">
        <f t="shared" si="387"/>
        <v>1161.4179999999999</v>
      </c>
      <c r="F564" s="106">
        <f t="shared" si="388"/>
        <v>44640</v>
      </c>
      <c r="G564" s="107">
        <f t="shared" si="369"/>
        <v>1.7407971295068103E-2</v>
      </c>
      <c r="H564" s="108">
        <f t="shared" si="381"/>
        <v>44701</v>
      </c>
      <c r="I564" s="108">
        <f t="shared" si="370"/>
        <v>44701</v>
      </c>
      <c r="J564" s="109">
        <f t="shared" si="377"/>
        <v>21</v>
      </c>
      <c r="K564" s="109">
        <f t="shared" si="393"/>
        <v>4</v>
      </c>
      <c r="L564" s="8">
        <f t="shared" si="378"/>
        <v>1.0032926799999999</v>
      </c>
      <c r="M564" s="110">
        <f t="shared" si="390"/>
        <v>1.0183291800000001</v>
      </c>
      <c r="N564" s="110">
        <f t="shared" si="385"/>
        <v>1.3306227851075276</v>
      </c>
      <c r="O564" s="103">
        <f t="shared" si="389"/>
        <v>1.3350040999999999</v>
      </c>
      <c r="P564" s="103">
        <f t="shared" si="371"/>
        <v>809.62031666999997</v>
      </c>
      <c r="Q564" s="11">
        <f t="shared" si="384"/>
        <v>0</v>
      </c>
      <c r="R564" s="30">
        <f t="shared" si="391"/>
        <v>0</v>
      </c>
      <c r="S564" s="103">
        <f t="shared" si="392"/>
        <v>0</v>
      </c>
      <c r="T564" s="113">
        <f t="shared" si="379"/>
        <v>0.1</v>
      </c>
      <c r="U564" s="111">
        <f t="shared" si="386"/>
        <v>4</v>
      </c>
      <c r="V564" s="111">
        <v>252</v>
      </c>
      <c r="W564" s="110">
        <f t="shared" si="372"/>
        <v>1.001514005</v>
      </c>
      <c r="X564" s="103">
        <f t="shared" si="373"/>
        <v>1.2257692</v>
      </c>
      <c r="Y564" s="103">
        <f t="shared" si="374"/>
        <v>0</v>
      </c>
      <c r="Z564" s="114" t="str">
        <f t="shared" si="382"/>
        <v>A+J=</v>
      </c>
      <c r="AA564" s="108">
        <f t="shared" si="383"/>
        <v>44701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102">
        <f t="shared" si="375"/>
        <v>44679</v>
      </c>
      <c r="B565" s="103">
        <f t="shared" si="368"/>
        <v>811.81970491000004</v>
      </c>
      <c r="C565" s="103">
        <f t="shared" si="380"/>
        <v>606.45530353000004</v>
      </c>
      <c r="D565" s="104">
        <f t="shared" si="376"/>
        <v>1141.546</v>
      </c>
      <c r="E565" s="105">
        <f t="shared" si="387"/>
        <v>1161.4179999999999</v>
      </c>
      <c r="F565" s="106">
        <f t="shared" si="388"/>
        <v>44640</v>
      </c>
      <c r="G565" s="107">
        <f t="shared" si="369"/>
        <v>1.7407971295068103E-2</v>
      </c>
      <c r="H565" s="108">
        <f t="shared" si="381"/>
        <v>44701</v>
      </c>
      <c r="I565" s="108">
        <f t="shared" si="370"/>
        <v>44701</v>
      </c>
      <c r="J565" s="109">
        <f t="shared" si="377"/>
        <v>21</v>
      </c>
      <c r="K565" s="109">
        <f t="shared" si="393"/>
        <v>5</v>
      </c>
      <c r="L565" s="8">
        <f t="shared" si="378"/>
        <v>1.00411754</v>
      </c>
      <c r="M565" s="110">
        <f t="shared" si="390"/>
        <v>1.0183291800000001</v>
      </c>
      <c r="N565" s="110">
        <f t="shared" si="385"/>
        <v>1.3306227851075276</v>
      </c>
      <c r="O565" s="103">
        <f t="shared" si="389"/>
        <v>1.3361016699999999</v>
      </c>
      <c r="P565" s="103">
        <f t="shared" si="371"/>
        <v>810.28594382000006</v>
      </c>
      <c r="Q565" s="11">
        <f t="shared" si="384"/>
        <v>0</v>
      </c>
      <c r="R565" s="30">
        <f t="shared" si="391"/>
        <v>0</v>
      </c>
      <c r="S565" s="103">
        <f t="shared" si="392"/>
        <v>0</v>
      </c>
      <c r="T565" s="113">
        <f t="shared" si="379"/>
        <v>0.1</v>
      </c>
      <c r="U565" s="111">
        <f t="shared" si="386"/>
        <v>5</v>
      </c>
      <c r="V565" s="111">
        <v>252</v>
      </c>
      <c r="W565" s="110">
        <f t="shared" si="372"/>
        <v>1.001892864</v>
      </c>
      <c r="X565" s="103">
        <f t="shared" si="373"/>
        <v>1.53376109</v>
      </c>
      <c r="Y565" s="103">
        <f t="shared" si="374"/>
        <v>0</v>
      </c>
      <c r="Z565" s="114" t="str">
        <f t="shared" si="382"/>
        <v>A+J=</v>
      </c>
      <c r="AA565" s="108">
        <f t="shared" si="383"/>
        <v>44701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102">
        <f t="shared" si="375"/>
        <v>44680</v>
      </c>
      <c r="B566" s="103">
        <f t="shared" si="368"/>
        <v>812.79449820000002</v>
      </c>
      <c r="C566" s="103">
        <f t="shared" si="380"/>
        <v>606.45530353000004</v>
      </c>
      <c r="D566" s="104">
        <f t="shared" si="376"/>
        <v>1141.546</v>
      </c>
      <c r="E566" s="105">
        <f t="shared" si="387"/>
        <v>1161.4179999999999</v>
      </c>
      <c r="F566" s="106">
        <f t="shared" si="388"/>
        <v>44640</v>
      </c>
      <c r="G566" s="107">
        <f t="shared" si="369"/>
        <v>1.7407971295068103E-2</v>
      </c>
      <c r="H566" s="108">
        <f t="shared" si="381"/>
        <v>44701</v>
      </c>
      <c r="I566" s="108">
        <f t="shared" si="370"/>
        <v>44701</v>
      </c>
      <c r="J566" s="109">
        <f t="shared" si="377"/>
        <v>21</v>
      </c>
      <c r="K566" s="109">
        <f t="shared" si="393"/>
        <v>6</v>
      </c>
      <c r="L566" s="8">
        <f t="shared" si="378"/>
        <v>1.0049430800000001</v>
      </c>
      <c r="M566" s="110">
        <f t="shared" si="390"/>
        <v>1.0183291800000001</v>
      </c>
      <c r="N566" s="110">
        <f t="shared" si="385"/>
        <v>1.3306227851075276</v>
      </c>
      <c r="O566" s="103">
        <f t="shared" si="389"/>
        <v>1.3372001499999999</v>
      </c>
      <c r="P566" s="103">
        <f t="shared" si="371"/>
        <v>810.95212284000002</v>
      </c>
      <c r="Q566" s="11">
        <f t="shared" si="384"/>
        <v>0</v>
      </c>
      <c r="R566" s="30">
        <f t="shared" si="391"/>
        <v>0</v>
      </c>
      <c r="S566" s="103">
        <f t="shared" si="392"/>
        <v>0</v>
      </c>
      <c r="T566" s="113">
        <f t="shared" si="379"/>
        <v>0.1</v>
      </c>
      <c r="U566" s="111">
        <f t="shared" si="386"/>
        <v>6</v>
      </c>
      <c r="V566" s="111">
        <v>252</v>
      </c>
      <c r="W566" s="110">
        <f t="shared" si="372"/>
        <v>1.0022718669999999</v>
      </c>
      <c r="X566" s="103">
        <f t="shared" si="373"/>
        <v>1.8423753599999999</v>
      </c>
      <c r="Y566" s="103">
        <f t="shared" si="374"/>
        <v>0</v>
      </c>
      <c r="Z566" s="114" t="str">
        <f t="shared" si="382"/>
        <v>A+J=</v>
      </c>
      <c r="AA566" s="108">
        <f t="shared" si="383"/>
        <v>44701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102">
        <f t="shared" si="375"/>
        <v>44681</v>
      </c>
      <c r="B567" s="103">
        <f t="shared" si="368"/>
        <v>813.77046586999995</v>
      </c>
      <c r="C567" s="103">
        <f t="shared" si="380"/>
        <v>606.45530353000004</v>
      </c>
      <c r="D567" s="104">
        <f t="shared" si="376"/>
        <v>1141.546</v>
      </c>
      <c r="E567" s="105">
        <f t="shared" si="387"/>
        <v>1161.4179999999999</v>
      </c>
      <c r="F567" s="106">
        <f t="shared" si="388"/>
        <v>44640</v>
      </c>
      <c r="G567" s="107">
        <f t="shared" si="369"/>
        <v>1.7407971295068103E-2</v>
      </c>
      <c r="H567" s="108">
        <f t="shared" si="381"/>
        <v>44701</v>
      </c>
      <c r="I567" s="108">
        <f t="shared" si="370"/>
        <v>44701</v>
      </c>
      <c r="J567" s="109">
        <f t="shared" si="377"/>
        <v>21</v>
      </c>
      <c r="K567" s="109">
        <f t="shared" si="393"/>
        <v>7</v>
      </c>
      <c r="L567" s="8">
        <f t="shared" si="378"/>
        <v>1.0057693000000001</v>
      </c>
      <c r="M567" s="110">
        <f t="shared" si="390"/>
        <v>1.0183291800000001</v>
      </c>
      <c r="N567" s="110">
        <f t="shared" si="385"/>
        <v>1.3306227851075276</v>
      </c>
      <c r="O567" s="103">
        <f t="shared" si="389"/>
        <v>1.33829954</v>
      </c>
      <c r="P567" s="103">
        <f t="shared" si="371"/>
        <v>811.61885373999996</v>
      </c>
      <c r="Q567" s="11">
        <f t="shared" si="384"/>
        <v>0</v>
      </c>
      <c r="R567" s="30">
        <f t="shared" si="391"/>
        <v>0</v>
      </c>
      <c r="S567" s="103">
        <f t="shared" si="392"/>
        <v>0</v>
      </c>
      <c r="T567" s="113">
        <f t="shared" si="379"/>
        <v>0.1</v>
      </c>
      <c r="U567" s="111">
        <f t="shared" si="386"/>
        <v>7</v>
      </c>
      <c r="V567" s="111">
        <v>252</v>
      </c>
      <c r="W567" s="110">
        <f t="shared" si="372"/>
        <v>1.0026510129999999</v>
      </c>
      <c r="X567" s="103">
        <f t="shared" si="373"/>
        <v>2.1516121300000002</v>
      </c>
      <c r="Y567" s="103">
        <f t="shared" si="374"/>
        <v>0</v>
      </c>
      <c r="Z567" s="114" t="str">
        <f t="shared" si="382"/>
        <v>A+J=</v>
      </c>
      <c r="AA567" s="108">
        <f t="shared" si="383"/>
        <v>44701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2">
        <f t="shared" si="375"/>
        <v>44682</v>
      </c>
      <c r="B568" s="103">
        <f t="shared" si="368"/>
        <v>813.77046586999995</v>
      </c>
      <c r="C568" s="103">
        <f t="shared" si="380"/>
        <v>606.45530353000004</v>
      </c>
      <c r="D568" s="104">
        <f t="shared" si="376"/>
        <v>1141.546</v>
      </c>
      <c r="E568" s="105">
        <f t="shared" si="387"/>
        <v>1161.4179999999999</v>
      </c>
      <c r="F568" s="106">
        <f t="shared" si="388"/>
        <v>44640</v>
      </c>
      <c r="G568" s="107">
        <f t="shared" si="369"/>
        <v>1.7407971295068103E-2</v>
      </c>
      <c r="H568" s="108">
        <f t="shared" si="381"/>
        <v>44701</v>
      </c>
      <c r="I568" s="108">
        <f t="shared" si="370"/>
        <v>44701</v>
      </c>
      <c r="J568" s="109">
        <f t="shared" si="377"/>
        <v>21</v>
      </c>
      <c r="K568" s="109">
        <f t="shared" si="393"/>
        <v>7</v>
      </c>
      <c r="L568" s="8">
        <f t="shared" si="378"/>
        <v>1.0057693000000001</v>
      </c>
      <c r="M568" s="110">
        <f t="shared" si="390"/>
        <v>1.0183291800000001</v>
      </c>
      <c r="N568" s="110">
        <f t="shared" si="385"/>
        <v>1.3306227851075276</v>
      </c>
      <c r="O568" s="103">
        <f t="shared" si="389"/>
        <v>1.33829954</v>
      </c>
      <c r="P568" s="103">
        <f t="shared" si="371"/>
        <v>811.61885373999996</v>
      </c>
      <c r="Q568" s="11">
        <f t="shared" si="384"/>
        <v>0</v>
      </c>
      <c r="R568" s="30">
        <f t="shared" si="391"/>
        <v>0</v>
      </c>
      <c r="S568" s="103">
        <f t="shared" si="392"/>
        <v>0</v>
      </c>
      <c r="T568" s="113">
        <f t="shared" si="379"/>
        <v>0.1</v>
      </c>
      <c r="U568" s="111">
        <f t="shared" si="386"/>
        <v>7</v>
      </c>
      <c r="V568" s="111">
        <v>252</v>
      </c>
      <c r="W568" s="110">
        <f t="shared" si="372"/>
        <v>1.0026510129999999</v>
      </c>
      <c r="X568" s="103">
        <f t="shared" si="373"/>
        <v>2.1516121300000002</v>
      </c>
      <c r="Y568" s="103">
        <f t="shared" si="374"/>
        <v>0</v>
      </c>
      <c r="Z568" s="114" t="str">
        <f t="shared" si="382"/>
        <v>A+J=</v>
      </c>
      <c r="AA568" s="108">
        <f t="shared" si="383"/>
        <v>44701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2">
        <f t="shared" si="375"/>
        <v>44683</v>
      </c>
      <c r="B569" s="103">
        <f t="shared" si="368"/>
        <v>813.77046586999995</v>
      </c>
      <c r="C569" s="103">
        <f t="shared" si="380"/>
        <v>606.45530353000004</v>
      </c>
      <c r="D569" s="104">
        <f t="shared" si="376"/>
        <v>1141.546</v>
      </c>
      <c r="E569" s="105">
        <f t="shared" si="387"/>
        <v>1161.4179999999999</v>
      </c>
      <c r="F569" s="106">
        <f t="shared" si="388"/>
        <v>44640</v>
      </c>
      <c r="G569" s="107">
        <f t="shared" si="369"/>
        <v>1.7407971295068103E-2</v>
      </c>
      <c r="H569" s="108">
        <f t="shared" si="381"/>
        <v>44701</v>
      </c>
      <c r="I569" s="108">
        <f t="shared" si="370"/>
        <v>44701</v>
      </c>
      <c r="J569" s="109">
        <f t="shared" si="377"/>
        <v>21</v>
      </c>
      <c r="K569" s="109">
        <f t="shared" si="393"/>
        <v>7</v>
      </c>
      <c r="L569" s="8">
        <f t="shared" si="378"/>
        <v>1.0057693000000001</v>
      </c>
      <c r="M569" s="110">
        <f t="shared" si="390"/>
        <v>1.0183291800000001</v>
      </c>
      <c r="N569" s="110">
        <f t="shared" si="385"/>
        <v>1.3306227851075276</v>
      </c>
      <c r="O569" s="103">
        <f t="shared" si="389"/>
        <v>1.33829954</v>
      </c>
      <c r="P569" s="103">
        <f t="shared" si="371"/>
        <v>811.61885373999996</v>
      </c>
      <c r="Q569" s="11">
        <f t="shared" si="384"/>
        <v>0</v>
      </c>
      <c r="R569" s="30">
        <f t="shared" si="391"/>
        <v>0</v>
      </c>
      <c r="S569" s="103">
        <f t="shared" si="392"/>
        <v>0</v>
      </c>
      <c r="T569" s="113">
        <f t="shared" si="379"/>
        <v>0.1</v>
      </c>
      <c r="U569" s="111">
        <f t="shared" si="386"/>
        <v>7</v>
      </c>
      <c r="V569" s="111">
        <v>252</v>
      </c>
      <c r="W569" s="110">
        <f t="shared" si="372"/>
        <v>1.0026510129999999</v>
      </c>
      <c r="X569" s="103">
        <f t="shared" si="373"/>
        <v>2.1516121300000002</v>
      </c>
      <c r="Y569" s="103">
        <f t="shared" si="374"/>
        <v>0</v>
      </c>
      <c r="Z569" s="114" t="str">
        <f t="shared" si="382"/>
        <v>A+J=</v>
      </c>
      <c r="AA569" s="108">
        <f t="shared" si="383"/>
        <v>44701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2">
        <f t="shared" si="375"/>
        <v>44684</v>
      </c>
      <c r="B570" s="103">
        <f t="shared" si="368"/>
        <v>814.74760272999993</v>
      </c>
      <c r="C570" s="103">
        <f t="shared" si="380"/>
        <v>606.45530353000004</v>
      </c>
      <c r="D570" s="104">
        <f t="shared" si="376"/>
        <v>1141.546</v>
      </c>
      <c r="E570" s="105">
        <f t="shared" si="387"/>
        <v>1161.4179999999999</v>
      </c>
      <c r="F570" s="106">
        <f t="shared" si="388"/>
        <v>44640</v>
      </c>
      <c r="G570" s="107">
        <f t="shared" si="369"/>
        <v>1.7407971295068103E-2</v>
      </c>
      <c r="H570" s="108">
        <f t="shared" si="381"/>
        <v>44701</v>
      </c>
      <c r="I570" s="108">
        <f t="shared" si="370"/>
        <v>44701</v>
      </c>
      <c r="J570" s="109">
        <f t="shared" si="377"/>
        <v>21</v>
      </c>
      <c r="K570" s="109">
        <f t="shared" si="393"/>
        <v>8</v>
      </c>
      <c r="L570" s="8">
        <f t="shared" si="378"/>
        <v>1.0065961999999999</v>
      </c>
      <c r="M570" s="110">
        <f t="shared" si="390"/>
        <v>1.0183291800000001</v>
      </c>
      <c r="N570" s="110">
        <f t="shared" si="385"/>
        <v>1.3306227851075276</v>
      </c>
      <c r="O570" s="103">
        <f t="shared" si="389"/>
        <v>1.3393998300000001</v>
      </c>
      <c r="P570" s="103">
        <f t="shared" si="371"/>
        <v>812.28613044999997</v>
      </c>
      <c r="Q570" s="11">
        <f t="shared" si="384"/>
        <v>0</v>
      </c>
      <c r="R570" s="30">
        <f t="shared" si="391"/>
        <v>0</v>
      </c>
      <c r="S570" s="103">
        <f t="shared" si="392"/>
        <v>0</v>
      </c>
      <c r="T570" s="113">
        <f t="shared" si="379"/>
        <v>0.1</v>
      </c>
      <c r="U570" s="111">
        <f t="shared" si="386"/>
        <v>8</v>
      </c>
      <c r="V570" s="111">
        <v>252</v>
      </c>
      <c r="W570" s="110">
        <f t="shared" si="372"/>
        <v>1.003030302</v>
      </c>
      <c r="X570" s="103">
        <f t="shared" si="373"/>
        <v>2.4614722800000002</v>
      </c>
      <c r="Y570" s="103">
        <f t="shared" si="374"/>
        <v>0</v>
      </c>
      <c r="Z570" s="114" t="str">
        <f t="shared" si="382"/>
        <v>A+J=</v>
      </c>
      <c r="AA570" s="108">
        <f t="shared" si="383"/>
        <v>44701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2">
        <f t="shared" si="375"/>
        <v>44685</v>
      </c>
      <c r="B571" s="103">
        <f t="shared" si="368"/>
        <v>815.72591659</v>
      </c>
      <c r="C571" s="103">
        <f t="shared" si="380"/>
        <v>606.45530353000004</v>
      </c>
      <c r="D571" s="104">
        <f t="shared" si="376"/>
        <v>1141.546</v>
      </c>
      <c r="E571" s="105">
        <f t="shared" si="387"/>
        <v>1161.4179999999999</v>
      </c>
      <c r="F571" s="106">
        <f t="shared" si="388"/>
        <v>44640</v>
      </c>
      <c r="G571" s="107">
        <f t="shared" si="369"/>
        <v>1.7407971295068103E-2</v>
      </c>
      <c r="H571" s="108">
        <f t="shared" si="381"/>
        <v>44701</v>
      </c>
      <c r="I571" s="108">
        <f t="shared" si="370"/>
        <v>44701</v>
      </c>
      <c r="J571" s="109">
        <f t="shared" si="377"/>
        <v>21</v>
      </c>
      <c r="K571" s="109">
        <f t="shared" si="393"/>
        <v>9</v>
      </c>
      <c r="L571" s="8">
        <f t="shared" si="378"/>
        <v>1.0074237800000001</v>
      </c>
      <c r="M571" s="110">
        <f t="shared" si="390"/>
        <v>1.0183291800000001</v>
      </c>
      <c r="N571" s="110">
        <f t="shared" si="385"/>
        <v>1.3306227851075276</v>
      </c>
      <c r="O571" s="103">
        <f t="shared" si="389"/>
        <v>1.34050103</v>
      </c>
      <c r="P571" s="103">
        <f t="shared" si="371"/>
        <v>812.95395902999996</v>
      </c>
      <c r="Q571" s="11">
        <f t="shared" si="384"/>
        <v>0</v>
      </c>
      <c r="R571" s="30">
        <f t="shared" si="391"/>
        <v>0</v>
      </c>
      <c r="S571" s="103">
        <f t="shared" si="392"/>
        <v>0</v>
      </c>
      <c r="T571" s="113">
        <f t="shared" si="379"/>
        <v>0.1</v>
      </c>
      <c r="U571" s="111">
        <f t="shared" si="386"/>
        <v>9</v>
      </c>
      <c r="V571" s="111">
        <v>252</v>
      </c>
      <c r="W571" s="110">
        <f t="shared" si="372"/>
        <v>1.003409735</v>
      </c>
      <c r="X571" s="103">
        <f t="shared" si="373"/>
        <v>2.7719575600000002</v>
      </c>
      <c r="Y571" s="103">
        <f t="shared" si="374"/>
        <v>0</v>
      </c>
      <c r="Z571" s="114" t="str">
        <f t="shared" si="382"/>
        <v>A+J=</v>
      </c>
      <c r="AA571" s="108">
        <f t="shared" si="383"/>
        <v>44701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2">
        <f t="shared" si="375"/>
        <v>44686</v>
      </c>
      <c r="B572" s="103">
        <f t="shared" si="368"/>
        <v>816.70540146999997</v>
      </c>
      <c r="C572" s="103">
        <f t="shared" si="380"/>
        <v>606.45530353000004</v>
      </c>
      <c r="D572" s="104">
        <f t="shared" si="376"/>
        <v>1141.546</v>
      </c>
      <c r="E572" s="105">
        <f t="shared" si="387"/>
        <v>1161.4179999999999</v>
      </c>
      <c r="F572" s="106">
        <f t="shared" si="388"/>
        <v>44640</v>
      </c>
      <c r="G572" s="107">
        <f t="shared" si="369"/>
        <v>1.7407971295068103E-2</v>
      </c>
      <c r="H572" s="108">
        <f t="shared" si="381"/>
        <v>44701</v>
      </c>
      <c r="I572" s="108">
        <f t="shared" si="370"/>
        <v>44701</v>
      </c>
      <c r="J572" s="109">
        <f t="shared" si="377"/>
        <v>21</v>
      </c>
      <c r="K572" s="109">
        <f t="shared" si="393"/>
        <v>10</v>
      </c>
      <c r="L572" s="8">
        <f t="shared" si="378"/>
        <v>1.0082520399999999</v>
      </c>
      <c r="M572" s="110">
        <f t="shared" si="390"/>
        <v>1.0183291800000001</v>
      </c>
      <c r="N572" s="110">
        <f t="shared" si="385"/>
        <v>1.3306227851075276</v>
      </c>
      <c r="O572" s="103">
        <f t="shared" si="389"/>
        <v>1.34160313</v>
      </c>
      <c r="P572" s="103">
        <f t="shared" si="371"/>
        <v>813.62233342000002</v>
      </c>
      <c r="Q572" s="11">
        <f t="shared" si="384"/>
        <v>0</v>
      </c>
      <c r="R572" s="30">
        <f t="shared" si="391"/>
        <v>0</v>
      </c>
      <c r="S572" s="103">
        <f t="shared" si="392"/>
        <v>0</v>
      </c>
      <c r="T572" s="113">
        <f t="shared" si="379"/>
        <v>0.1</v>
      </c>
      <c r="U572" s="111">
        <f t="shared" si="386"/>
        <v>10</v>
      </c>
      <c r="V572" s="111">
        <v>252</v>
      </c>
      <c r="W572" s="110">
        <f t="shared" si="372"/>
        <v>1.003789311</v>
      </c>
      <c r="X572" s="103">
        <f t="shared" si="373"/>
        <v>3.0830680500000001</v>
      </c>
      <c r="Y572" s="103">
        <f t="shared" si="374"/>
        <v>0</v>
      </c>
      <c r="Z572" s="114" t="str">
        <f t="shared" si="382"/>
        <v>A+J=</v>
      </c>
      <c r="AA572" s="108">
        <f t="shared" si="383"/>
        <v>44701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2">
        <f t="shared" si="375"/>
        <v>44687</v>
      </c>
      <c r="B573" s="103">
        <f t="shared" si="368"/>
        <v>817.68606518000001</v>
      </c>
      <c r="C573" s="103">
        <f t="shared" si="380"/>
        <v>606.45530353000004</v>
      </c>
      <c r="D573" s="104">
        <f t="shared" si="376"/>
        <v>1141.546</v>
      </c>
      <c r="E573" s="105">
        <f t="shared" si="387"/>
        <v>1161.4179999999999</v>
      </c>
      <c r="F573" s="106">
        <f t="shared" si="388"/>
        <v>44640</v>
      </c>
      <c r="G573" s="107">
        <f t="shared" si="369"/>
        <v>1.7407971295068103E-2</v>
      </c>
      <c r="H573" s="108">
        <f t="shared" si="381"/>
        <v>44701</v>
      </c>
      <c r="I573" s="108">
        <f t="shared" si="370"/>
        <v>44701</v>
      </c>
      <c r="J573" s="109">
        <f t="shared" si="377"/>
        <v>21</v>
      </c>
      <c r="K573" s="109">
        <f t="shared" si="393"/>
        <v>11</v>
      </c>
      <c r="L573" s="8">
        <f t="shared" si="378"/>
        <v>1.00908098</v>
      </c>
      <c r="M573" s="110">
        <f t="shared" si="390"/>
        <v>1.0183291800000001</v>
      </c>
      <c r="N573" s="110">
        <f t="shared" si="385"/>
        <v>1.3306227851075276</v>
      </c>
      <c r="O573" s="103">
        <f t="shared" si="389"/>
        <v>1.34270614</v>
      </c>
      <c r="P573" s="103">
        <f t="shared" si="371"/>
        <v>814.29125968000005</v>
      </c>
      <c r="Q573" s="11">
        <f t="shared" si="384"/>
        <v>0</v>
      </c>
      <c r="R573" s="30">
        <f t="shared" si="391"/>
        <v>0</v>
      </c>
      <c r="S573" s="103">
        <f t="shared" si="392"/>
        <v>0</v>
      </c>
      <c r="T573" s="113">
        <f t="shared" si="379"/>
        <v>0.1</v>
      </c>
      <c r="U573" s="111">
        <f t="shared" si="386"/>
        <v>11</v>
      </c>
      <c r="V573" s="111">
        <v>252</v>
      </c>
      <c r="W573" s="110">
        <f t="shared" si="372"/>
        <v>1.004169031</v>
      </c>
      <c r="X573" s="103">
        <f t="shared" si="373"/>
        <v>3.3948054999999999</v>
      </c>
      <c r="Y573" s="103">
        <f t="shared" si="374"/>
        <v>0</v>
      </c>
      <c r="Z573" s="114" t="str">
        <f t="shared" si="382"/>
        <v>A+J=</v>
      </c>
      <c r="AA573" s="108">
        <f t="shared" si="383"/>
        <v>44701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2">
        <f t="shared" si="375"/>
        <v>44688</v>
      </c>
      <c r="B574" s="103">
        <f t="shared" si="368"/>
        <v>818.66790254</v>
      </c>
      <c r="C574" s="103">
        <f t="shared" si="380"/>
        <v>606.45530353000004</v>
      </c>
      <c r="D574" s="104">
        <f t="shared" si="376"/>
        <v>1141.546</v>
      </c>
      <c r="E574" s="105">
        <f t="shared" si="387"/>
        <v>1161.4179999999999</v>
      </c>
      <c r="F574" s="106">
        <f t="shared" si="388"/>
        <v>44640</v>
      </c>
      <c r="G574" s="107">
        <f t="shared" si="369"/>
        <v>1.7407971295068103E-2</v>
      </c>
      <c r="H574" s="108">
        <f t="shared" si="381"/>
        <v>44701</v>
      </c>
      <c r="I574" s="108">
        <f t="shared" si="370"/>
        <v>44701</v>
      </c>
      <c r="J574" s="109">
        <f t="shared" si="377"/>
        <v>21</v>
      </c>
      <c r="K574" s="109">
        <f t="shared" si="393"/>
        <v>12</v>
      </c>
      <c r="L574" s="8">
        <f t="shared" si="378"/>
        <v>1.0099106</v>
      </c>
      <c r="M574" s="110">
        <f t="shared" si="390"/>
        <v>1.0183291800000001</v>
      </c>
      <c r="N574" s="110">
        <f t="shared" si="385"/>
        <v>1.3306227851075276</v>
      </c>
      <c r="O574" s="103">
        <f t="shared" si="389"/>
        <v>1.3438100500000001</v>
      </c>
      <c r="P574" s="103">
        <f t="shared" si="371"/>
        <v>814.96073175000004</v>
      </c>
      <c r="Q574" s="11">
        <f t="shared" si="384"/>
        <v>0</v>
      </c>
      <c r="R574" s="30">
        <f t="shared" si="391"/>
        <v>0</v>
      </c>
      <c r="S574" s="103">
        <f t="shared" si="392"/>
        <v>0</v>
      </c>
      <c r="T574" s="113">
        <f t="shared" si="379"/>
        <v>0.1</v>
      </c>
      <c r="U574" s="111">
        <f t="shared" si="386"/>
        <v>12</v>
      </c>
      <c r="V574" s="111">
        <v>252</v>
      </c>
      <c r="W574" s="110">
        <f t="shared" si="372"/>
        <v>1.0045488950000001</v>
      </c>
      <c r="X574" s="103">
        <f t="shared" si="373"/>
        <v>3.7071707900000002</v>
      </c>
      <c r="Y574" s="103">
        <f t="shared" si="374"/>
        <v>0</v>
      </c>
      <c r="Z574" s="114" t="str">
        <f t="shared" si="382"/>
        <v>A+J=</v>
      </c>
      <c r="AA574" s="108">
        <f t="shared" si="383"/>
        <v>44701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2">
        <f t="shared" si="375"/>
        <v>44689</v>
      </c>
      <c r="B575" s="103">
        <f t="shared" si="368"/>
        <v>818.66790254</v>
      </c>
      <c r="C575" s="103">
        <f t="shared" si="380"/>
        <v>606.45530353000004</v>
      </c>
      <c r="D575" s="104">
        <f t="shared" si="376"/>
        <v>1141.546</v>
      </c>
      <c r="E575" s="105">
        <f t="shared" si="387"/>
        <v>1161.4179999999999</v>
      </c>
      <c r="F575" s="106">
        <f t="shared" si="388"/>
        <v>44640</v>
      </c>
      <c r="G575" s="107">
        <f t="shared" si="369"/>
        <v>1.7407971295068103E-2</v>
      </c>
      <c r="H575" s="108">
        <f t="shared" si="381"/>
        <v>44701</v>
      </c>
      <c r="I575" s="108">
        <f t="shared" si="370"/>
        <v>44701</v>
      </c>
      <c r="J575" s="109">
        <f t="shared" si="377"/>
        <v>21</v>
      </c>
      <c r="K575" s="109">
        <f t="shared" si="393"/>
        <v>12</v>
      </c>
      <c r="L575" s="8">
        <f t="shared" si="378"/>
        <v>1.0099106</v>
      </c>
      <c r="M575" s="110">
        <f t="shared" si="390"/>
        <v>1.0183291800000001</v>
      </c>
      <c r="N575" s="110">
        <f t="shared" si="385"/>
        <v>1.3306227851075276</v>
      </c>
      <c r="O575" s="103">
        <f t="shared" si="389"/>
        <v>1.3438100500000001</v>
      </c>
      <c r="P575" s="103">
        <f t="shared" si="371"/>
        <v>814.96073175000004</v>
      </c>
      <c r="Q575" s="11">
        <f t="shared" si="384"/>
        <v>0</v>
      </c>
      <c r="R575" s="30">
        <f t="shared" si="391"/>
        <v>0</v>
      </c>
      <c r="S575" s="103">
        <f t="shared" si="392"/>
        <v>0</v>
      </c>
      <c r="T575" s="113">
        <f t="shared" si="379"/>
        <v>0.1</v>
      </c>
      <c r="U575" s="111">
        <f t="shared" si="386"/>
        <v>12</v>
      </c>
      <c r="V575" s="111">
        <v>252</v>
      </c>
      <c r="W575" s="110">
        <f t="shared" si="372"/>
        <v>1.0045488950000001</v>
      </c>
      <c r="X575" s="103">
        <f t="shared" si="373"/>
        <v>3.7071707900000002</v>
      </c>
      <c r="Y575" s="103">
        <f t="shared" si="374"/>
        <v>0</v>
      </c>
      <c r="Z575" s="114" t="str">
        <f t="shared" si="382"/>
        <v>A+J=</v>
      </c>
      <c r="AA575" s="108">
        <f t="shared" si="383"/>
        <v>44701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2">
        <f t="shared" si="375"/>
        <v>44690</v>
      </c>
      <c r="B576" s="103">
        <f t="shared" si="368"/>
        <v>818.66790254</v>
      </c>
      <c r="C576" s="103">
        <f t="shared" si="380"/>
        <v>606.45530353000004</v>
      </c>
      <c r="D576" s="104">
        <f t="shared" si="376"/>
        <v>1141.546</v>
      </c>
      <c r="E576" s="105">
        <f t="shared" si="387"/>
        <v>1161.4179999999999</v>
      </c>
      <c r="F576" s="106">
        <f t="shared" si="388"/>
        <v>44640</v>
      </c>
      <c r="G576" s="107">
        <f t="shared" si="369"/>
        <v>1.7407971295068103E-2</v>
      </c>
      <c r="H576" s="108">
        <f t="shared" si="381"/>
        <v>44701</v>
      </c>
      <c r="I576" s="108">
        <f t="shared" si="370"/>
        <v>44701</v>
      </c>
      <c r="J576" s="109">
        <f t="shared" si="377"/>
        <v>21</v>
      </c>
      <c r="K576" s="109">
        <f t="shared" si="393"/>
        <v>12</v>
      </c>
      <c r="L576" s="8">
        <f t="shared" si="378"/>
        <v>1.0099106</v>
      </c>
      <c r="M576" s="110">
        <f t="shared" si="390"/>
        <v>1.0183291800000001</v>
      </c>
      <c r="N576" s="110">
        <f t="shared" si="385"/>
        <v>1.3306227851075276</v>
      </c>
      <c r="O576" s="103">
        <f t="shared" si="389"/>
        <v>1.3438100500000001</v>
      </c>
      <c r="P576" s="103">
        <f t="shared" si="371"/>
        <v>814.96073175000004</v>
      </c>
      <c r="Q576" s="11">
        <f t="shared" si="384"/>
        <v>0</v>
      </c>
      <c r="R576" s="30">
        <f t="shared" si="391"/>
        <v>0</v>
      </c>
      <c r="S576" s="103">
        <f t="shared" si="392"/>
        <v>0</v>
      </c>
      <c r="T576" s="113">
        <f t="shared" si="379"/>
        <v>0.1</v>
      </c>
      <c r="U576" s="111">
        <f t="shared" si="386"/>
        <v>12</v>
      </c>
      <c r="V576" s="111">
        <v>252</v>
      </c>
      <c r="W576" s="110">
        <f t="shared" si="372"/>
        <v>1.0045488950000001</v>
      </c>
      <c r="X576" s="103">
        <f t="shared" si="373"/>
        <v>3.7071707900000002</v>
      </c>
      <c r="Y576" s="103">
        <f t="shared" si="374"/>
        <v>0</v>
      </c>
      <c r="Z576" s="114" t="str">
        <f t="shared" si="382"/>
        <v>A+J=</v>
      </c>
      <c r="AA576" s="108">
        <f t="shared" si="383"/>
        <v>44701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2">
        <f t="shared" si="375"/>
        <v>44691</v>
      </c>
      <c r="B577" s="103">
        <f t="shared" si="368"/>
        <v>819.65092586000003</v>
      </c>
      <c r="C577" s="103">
        <f t="shared" si="380"/>
        <v>606.45530353000004</v>
      </c>
      <c r="D577" s="104">
        <f t="shared" si="376"/>
        <v>1141.546</v>
      </c>
      <c r="E577" s="105">
        <f t="shared" si="387"/>
        <v>1161.4179999999999</v>
      </c>
      <c r="F577" s="106">
        <f t="shared" si="388"/>
        <v>44640</v>
      </c>
      <c r="G577" s="107">
        <f t="shared" si="369"/>
        <v>1.7407971295068103E-2</v>
      </c>
      <c r="H577" s="108">
        <f t="shared" si="381"/>
        <v>44701</v>
      </c>
      <c r="I577" s="108">
        <f t="shared" si="370"/>
        <v>44701</v>
      </c>
      <c r="J577" s="109">
        <f t="shared" si="377"/>
        <v>21</v>
      </c>
      <c r="K577" s="109">
        <f t="shared" si="393"/>
        <v>13</v>
      </c>
      <c r="L577" s="8">
        <f t="shared" si="378"/>
        <v>1.01074091</v>
      </c>
      <c r="M577" s="110">
        <f t="shared" si="390"/>
        <v>1.0183291800000001</v>
      </c>
      <c r="N577" s="110">
        <f t="shared" si="385"/>
        <v>1.3306227851075276</v>
      </c>
      <c r="O577" s="103">
        <f t="shared" si="389"/>
        <v>1.3449148799999999</v>
      </c>
      <c r="P577" s="103">
        <f t="shared" si="371"/>
        <v>815.63076177000005</v>
      </c>
      <c r="Q577" s="11">
        <f t="shared" si="384"/>
        <v>0</v>
      </c>
      <c r="R577" s="30">
        <f t="shared" si="391"/>
        <v>0</v>
      </c>
      <c r="S577" s="103">
        <f t="shared" si="392"/>
        <v>0</v>
      </c>
      <c r="T577" s="113">
        <f t="shared" si="379"/>
        <v>0.1</v>
      </c>
      <c r="U577" s="111">
        <f t="shared" si="386"/>
        <v>13</v>
      </c>
      <c r="V577" s="111">
        <v>252</v>
      </c>
      <c r="W577" s="110">
        <f t="shared" si="372"/>
        <v>1.0049289020000001</v>
      </c>
      <c r="X577" s="103">
        <f t="shared" si="373"/>
        <v>4.0201640899999997</v>
      </c>
      <c r="Y577" s="103">
        <f t="shared" si="374"/>
        <v>0</v>
      </c>
      <c r="Z577" s="114" t="str">
        <f t="shared" si="382"/>
        <v>A+J=</v>
      </c>
      <c r="AA577" s="108">
        <f t="shared" si="383"/>
        <v>44701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2">
        <f t="shared" si="375"/>
        <v>44692</v>
      </c>
      <c r="B578" s="103">
        <f t="shared" si="368"/>
        <v>820.63512464999997</v>
      </c>
      <c r="C578" s="103">
        <f t="shared" si="380"/>
        <v>606.45530353000004</v>
      </c>
      <c r="D578" s="104">
        <f t="shared" si="376"/>
        <v>1141.546</v>
      </c>
      <c r="E578" s="105">
        <f t="shared" si="387"/>
        <v>1161.4179999999999</v>
      </c>
      <c r="F578" s="106">
        <f t="shared" si="388"/>
        <v>44640</v>
      </c>
      <c r="G578" s="107">
        <f t="shared" si="369"/>
        <v>1.7407971295068103E-2</v>
      </c>
      <c r="H578" s="108">
        <f t="shared" si="381"/>
        <v>44701</v>
      </c>
      <c r="I578" s="108">
        <f t="shared" si="370"/>
        <v>44701</v>
      </c>
      <c r="J578" s="109">
        <f t="shared" si="377"/>
        <v>21</v>
      </c>
      <c r="K578" s="109">
        <f t="shared" si="393"/>
        <v>14</v>
      </c>
      <c r="L578" s="8">
        <f t="shared" si="378"/>
        <v>1.0115719000000001</v>
      </c>
      <c r="M578" s="110">
        <f t="shared" si="390"/>
        <v>1.0183291800000001</v>
      </c>
      <c r="N578" s="110">
        <f t="shared" si="385"/>
        <v>1.3306227851075276</v>
      </c>
      <c r="O578" s="103">
        <f t="shared" si="389"/>
        <v>1.3460206100000001</v>
      </c>
      <c r="P578" s="103">
        <f t="shared" si="371"/>
        <v>816.30133759</v>
      </c>
      <c r="Q578" s="11">
        <f t="shared" si="384"/>
        <v>0</v>
      </c>
      <c r="R578" s="30">
        <f t="shared" si="391"/>
        <v>0</v>
      </c>
      <c r="S578" s="103">
        <f t="shared" si="392"/>
        <v>0</v>
      </c>
      <c r="T578" s="113">
        <f t="shared" si="379"/>
        <v>0.1</v>
      </c>
      <c r="U578" s="111">
        <f t="shared" si="386"/>
        <v>14</v>
      </c>
      <c r="V578" s="111">
        <v>252</v>
      </c>
      <c r="W578" s="110">
        <f t="shared" si="372"/>
        <v>1.005309053</v>
      </c>
      <c r="X578" s="103">
        <f t="shared" si="373"/>
        <v>4.3337870599999997</v>
      </c>
      <c r="Y578" s="103">
        <f t="shared" si="374"/>
        <v>0</v>
      </c>
      <c r="Z578" s="114" t="str">
        <f t="shared" si="382"/>
        <v>A+J=</v>
      </c>
      <c r="AA578" s="108">
        <f t="shared" si="383"/>
        <v>44701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2">
        <f t="shared" si="375"/>
        <v>44693</v>
      </c>
      <c r="B579" s="103">
        <f t="shared" si="368"/>
        <v>821.62050594999994</v>
      </c>
      <c r="C579" s="103">
        <f t="shared" si="380"/>
        <v>606.45530353000004</v>
      </c>
      <c r="D579" s="104">
        <f t="shared" si="376"/>
        <v>1141.546</v>
      </c>
      <c r="E579" s="105">
        <f t="shared" si="387"/>
        <v>1161.4179999999999</v>
      </c>
      <c r="F579" s="106">
        <f t="shared" si="388"/>
        <v>44640</v>
      </c>
      <c r="G579" s="107">
        <f t="shared" si="369"/>
        <v>1.7407971295068103E-2</v>
      </c>
      <c r="H579" s="108">
        <f t="shared" si="381"/>
        <v>44701</v>
      </c>
      <c r="I579" s="108">
        <f t="shared" si="370"/>
        <v>44701</v>
      </c>
      <c r="J579" s="109">
        <f t="shared" si="377"/>
        <v>21</v>
      </c>
      <c r="K579" s="109">
        <f t="shared" si="393"/>
        <v>15</v>
      </c>
      <c r="L579" s="8">
        <f t="shared" si="378"/>
        <v>1.01240357</v>
      </c>
      <c r="M579" s="110">
        <f t="shared" si="390"/>
        <v>1.0183291800000001</v>
      </c>
      <c r="N579" s="110">
        <f t="shared" si="385"/>
        <v>1.3306227851075276</v>
      </c>
      <c r="O579" s="103">
        <f t="shared" si="389"/>
        <v>1.34712725</v>
      </c>
      <c r="P579" s="103">
        <f t="shared" si="371"/>
        <v>816.97246528999995</v>
      </c>
      <c r="Q579" s="11">
        <f t="shared" si="384"/>
        <v>0</v>
      </c>
      <c r="R579" s="30">
        <f t="shared" si="391"/>
        <v>0</v>
      </c>
      <c r="S579" s="103">
        <f t="shared" si="392"/>
        <v>0</v>
      </c>
      <c r="T579" s="113">
        <f t="shared" si="379"/>
        <v>0.1</v>
      </c>
      <c r="U579" s="111">
        <f t="shared" si="386"/>
        <v>15</v>
      </c>
      <c r="V579" s="111">
        <v>252</v>
      </c>
      <c r="W579" s="110">
        <f t="shared" si="372"/>
        <v>1.005689348</v>
      </c>
      <c r="X579" s="103">
        <f t="shared" si="373"/>
        <v>4.6480406600000004</v>
      </c>
      <c r="Y579" s="103">
        <f t="shared" si="374"/>
        <v>0</v>
      </c>
      <c r="Z579" s="114" t="str">
        <f t="shared" si="382"/>
        <v>A+J=</v>
      </c>
      <c r="AA579" s="108">
        <f t="shared" si="383"/>
        <v>44701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2">
        <f t="shared" si="375"/>
        <v>44694</v>
      </c>
      <c r="B580" s="103">
        <f t="shared" si="368"/>
        <v>822.60707065999998</v>
      </c>
      <c r="C580" s="103">
        <f t="shared" si="380"/>
        <v>606.45530353000004</v>
      </c>
      <c r="D580" s="104">
        <f t="shared" si="376"/>
        <v>1141.546</v>
      </c>
      <c r="E580" s="105">
        <f t="shared" si="387"/>
        <v>1161.4179999999999</v>
      </c>
      <c r="F580" s="106">
        <f t="shared" si="388"/>
        <v>44640</v>
      </c>
      <c r="G580" s="107">
        <f t="shared" si="369"/>
        <v>1.7407971295068103E-2</v>
      </c>
      <c r="H580" s="108">
        <f t="shared" si="381"/>
        <v>44701</v>
      </c>
      <c r="I580" s="108">
        <f t="shared" si="370"/>
        <v>44701</v>
      </c>
      <c r="J580" s="109">
        <f t="shared" si="377"/>
        <v>21</v>
      </c>
      <c r="K580" s="109">
        <f t="shared" si="393"/>
        <v>16</v>
      </c>
      <c r="L580" s="8">
        <f t="shared" si="378"/>
        <v>1.0132359200000001</v>
      </c>
      <c r="M580" s="110">
        <f t="shared" si="390"/>
        <v>1.0183291800000001</v>
      </c>
      <c r="N580" s="110">
        <f t="shared" si="385"/>
        <v>1.3306227851075276</v>
      </c>
      <c r="O580" s="103">
        <f t="shared" si="389"/>
        <v>1.3482348</v>
      </c>
      <c r="P580" s="103">
        <f t="shared" si="371"/>
        <v>817.64414485999998</v>
      </c>
      <c r="Q580" s="11">
        <f t="shared" si="384"/>
        <v>0</v>
      </c>
      <c r="R580" s="30">
        <f t="shared" si="391"/>
        <v>0</v>
      </c>
      <c r="S580" s="103">
        <f t="shared" si="392"/>
        <v>0</v>
      </c>
      <c r="T580" s="113">
        <f t="shared" si="379"/>
        <v>0.1</v>
      </c>
      <c r="U580" s="111">
        <f t="shared" si="386"/>
        <v>16</v>
      </c>
      <c r="V580" s="111">
        <v>252</v>
      </c>
      <c r="W580" s="110">
        <f t="shared" si="372"/>
        <v>1.0060697869999999</v>
      </c>
      <c r="X580" s="103">
        <f t="shared" si="373"/>
        <v>4.9629257999999998</v>
      </c>
      <c r="Y580" s="103">
        <f t="shared" si="374"/>
        <v>0</v>
      </c>
      <c r="Z580" s="114" t="str">
        <f t="shared" si="382"/>
        <v>A+J=</v>
      </c>
      <c r="AA580" s="108">
        <f t="shared" si="383"/>
        <v>44701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2">
        <f t="shared" si="375"/>
        <v>44695</v>
      </c>
      <c r="B581" s="103">
        <f t="shared" si="368"/>
        <v>823.59481970000002</v>
      </c>
      <c r="C581" s="103">
        <f t="shared" si="380"/>
        <v>606.45530353000004</v>
      </c>
      <c r="D581" s="104">
        <f t="shared" si="376"/>
        <v>1141.546</v>
      </c>
      <c r="E581" s="105">
        <f t="shared" si="387"/>
        <v>1161.4179999999999</v>
      </c>
      <c r="F581" s="106">
        <f t="shared" si="388"/>
        <v>44640</v>
      </c>
      <c r="G581" s="107">
        <f t="shared" si="369"/>
        <v>1.7407971295068103E-2</v>
      </c>
      <c r="H581" s="108">
        <f t="shared" si="381"/>
        <v>44701</v>
      </c>
      <c r="I581" s="108">
        <f t="shared" si="370"/>
        <v>44701</v>
      </c>
      <c r="J581" s="109">
        <f t="shared" si="377"/>
        <v>21</v>
      </c>
      <c r="K581" s="109">
        <f t="shared" si="393"/>
        <v>17</v>
      </c>
      <c r="L581" s="8">
        <f t="shared" si="378"/>
        <v>1.0140689599999999</v>
      </c>
      <c r="M581" s="110">
        <f t="shared" si="390"/>
        <v>1.0183291800000001</v>
      </c>
      <c r="N581" s="110">
        <f t="shared" si="385"/>
        <v>1.3306227851075276</v>
      </c>
      <c r="O581" s="103">
        <f t="shared" si="389"/>
        <v>1.3493432599999999</v>
      </c>
      <c r="P581" s="103">
        <f t="shared" si="371"/>
        <v>818.3163763</v>
      </c>
      <c r="Q581" s="11">
        <f t="shared" si="384"/>
        <v>0</v>
      </c>
      <c r="R581" s="30">
        <f t="shared" si="391"/>
        <v>0</v>
      </c>
      <c r="S581" s="103">
        <f t="shared" si="392"/>
        <v>0</v>
      </c>
      <c r="T581" s="113">
        <f t="shared" si="379"/>
        <v>0.1</v>
      </c>
      <c r="U581" s="111">
        <f t="shared" si="386"/>
        <v>17</v>
      </c>
      <c r="V581" s="111">
        <v>252</v>
      </c>
      <c r="W581" s="110">
        <f t="shared" si="372"/>
        <v>1.00645037</v>
      </c>
      <c r="X581" s="103">
        <f t="shared" si="373"/>
        <v>5.2784433999999996</v>
      </c>
      <c r="Y581" s="103">
        <f t="shared" si="374"/>
        <v>0</v>
      </c>
      <c r="Z581" s="114" t="str">
        <f t="shared" si="382"/>
        <v>A+J=</v>
      </c>
      <c r="AA581" s="108">
        <f t="shared" si="383"/>
        <v>44701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2">
        <f t="shared" si="375"/>
        <v>44696</v>
      </c>
      <c r="B582" s="103">
        <f t="shared" si="368"/>
        <v>823.59481970000002</v>
      </c>
      <c r="C582" s="103">
        <f t="shared" si="380"/>
        <v>606.45530353000004</v>
      </c>
      <c r="D582" s="104">
        <f t="shared" si="376"/>
        <v>1141.546</v>
      </c>
      <c r="E582" s="105">
        <f t="shared" si="387"/>
        <v>1161.4179999999999</v>
      </c>
      <c r="F582" s="106">
        <f t="shared" si="388"/>
        <v>44640</v>
      </c>
      <c r="G582" s="107">
        <f t="shared" si="369"/>
        <v>1.7407971295068103E-2</v>
      </c>
      <c r="H582" s="108">
        <f t="shared" si="381"/>
        <v>44701</v>
      </c>
      <c r="I582" s="108">
        <f t="shared" si="370"/>
        <v>44701</v>
      </c>
      <c r="J582" s="109">
        <f t="shared" si="377"/>
        <v>21</v>
      </c>
      <c r="K582" s="109">
        <f t="shared" si="393"/>
        <v>17</v>
      </c>
      <c r="L582" s="8">
        <f t="shared" si="378"/>
        <v>1.0140689599999999</v>
      </c>
      <c r="M582" s="110">
        <f t="shared" si="390"/>
        <v>1.0183291800000001</v>
      </c>
      <c r="N582" s="110">
        <f t="shared" si="385"/>
        <v>1.3306227851075276</v>
      </c>
      <c r="O582" s="103">
        <f t="shared" si="389"/>
        <v>1.3493432599999999</v>
      </c>
      <c r="P582" s="103">
        <f t="shared" si="371"/>
        <v>818.3163763</v>
      </c>
      <c r="Q582" s="11">
        <f t="shared" si="384"/>
        <v>0</v>
      </c>
      <c r="R582" s="30">
        <f t="shared" si="391"/>
        <v>0</v>
      </c>
      <c r="S582" s="103">
        <f t="shared" si="392"/>
        <v>0</v>
      </c>
      <c r="T582" s="113">
        <f t="shared" si="379"/>
        <v>0.1</v>
      </c>
      <c r="U582" s="111">
        <f t="shared" si="386"/>
        <v>17</v>
      </c>
      <c r="V582" s="111">
        <v>252</v>
      </c>
      <c r="W582" s="110">
        <f t="shared" si="372"/>
        <v>1.00645037</v>
      </c>
      <c r="X582" s="103">
        <f t="shared" si="373"/>
        <v>5.2784433999999996</v>
      </c>
      <c r="Y582" s="103">
        <f t="shared" si="374"/>
        <v>0</v>
      </c>
      <c r="Z582" s="114" t="str">
        <f t="shared" si="382"/>
        <v>A+J=</v>
      </c>
      <c r="AA582" s="108">
        <f t="shared" si="383"/>
        <v>44701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2">
        <f t="shared" si="375"/>
        <v>44697</v>
      </c>
      <c r="B583" s="103">
        <f t="shared" si="368"/>
        <v>823.59481970000002</v>
      </c>
      <c r="C583" s="103">
        <f t="shared" si="380"/>
        <v>606.45530353000004</v>
      </c>
      <c r="D583" s="104">
        <f t="shared" si="376"/>
        <v>1141.546</v>
      </c>
      <c r="E583" s="105">
        <f t="shared" si="387"/>
        <v>1161.4179999999999</v>
      </c>
      <c r="F583" s="106">
        <f t="shared" si="388"/>
        <v>44640</v>
      </c>
      <c r="G583" s="107">
        <f t="shared" si="369"/>
        <v>1.7407971295068103E-2</v>
      </c>
      <c r="H583" s="108">
        <f t="shared" si="381"/>
        <v>44701</v>
      </c>
      <c r="I583" s="108">
        <f t="shared" si="370"/>
        <v>44701</v>
      </c>
      <c r="J583" s="109">
        <f t="shared" si="377"/>
        <v>21</v>
      </c>
      <c r="K583" s="109">
        <f t="shared" si="393"/>
        <v>17</v>
      </c>
      <c r="L583" s="8">
        <f t="shared" si="378"/>
        <v>1.0140689599999999</v>
      </c>
      <c r="M583" s="110">
        <f t="shared" si="390"/>
        <v>1.0183291800000001</v>
      </c>
      <c r="N583" s="110">
        <f t="shared" si="385"/>
        <v>1.3306227851075276</v>
      </c>
      <c r="O583" s="103">
        <f t="shared" si="389"/>
        <v>1.3493432599999999</v>
      </c>
      <c r="P583" s="103">
        <f t="shared" si="371"/>
        <v>818.3163763</v>
      </c>
      <c r="Q583" s="11">
        <f t="shared" si="384"/>
        <v>0</v>
      </c>
      <c r="R583" s="30">
        <f t="shared" si="391"/>
        <v>0</v>
      </c>
      <c r="S583" s="103">
        <f t="shared" si="392"/>
        <v>0</v>
      </c>
      <c r="T583" s="113">
        <f t="shared" si="379"/>
        <v>0.1</v>
      </c>
      <c r="U583" s="111">
        <f t="shared" si="386"/>
        <v>17</v>
      </c>
      <c r="V583" s="111">
        <v>252</v>
      </c>
      <c r="W583" s="110">
        <f t="shared" si="372"/>
        <v>1.00645037</v>
      </c>
      <c r="X583" s="103">
        <f t="shared" si="373"/>
        <v>5.2784433999999996</v>
      </c>
      <c r="Y583" s="103">
        <f t="shared" si="374"/>
        <v>0</v>
      </c>
      <c r="Z583" s="114" t="str">
        <f t="shared" si="382"/>
        <v>A+J=</v>
      </c>
      <c r="AA583" s="108">
        <f t="shared" si="383"/>
        <v>44701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2">
        <f t="shared" si="375"/>
        <v>44698</v>
      </c>
      <c r="B584" s="103">
        <f t="shared" si="368"/>
        <v>824.58375319000004</v>
      </c>
      <c r="C584" s="103">
        <f t="shared" si="380"/>
        <v>606.45530353000004</v>
      </c>
      <c r="D584" s="104">
        <f t="shared" si="376"/>
        <v>1141.546</v>
      </c>
      <c r="E584" s="105">
        <f t="shared" si="387"/>
        <v>1161.4179999999999</v>
      </c>
      <c r="F584" s="106">
        <f t="shared" si="388"/>
        <v>44640</v>
      </c>
      <c r="G584" s="107">
        <f t="shared" si="369"/>
        <v>1.7407971295068103E-2</v>
      </c>
      <c r="H584" s="108">
        <f t="shared" si="381"/>
        <v>44701</v>
      </c>
      <c r="I584" s="108">
        <f t="shared" si="370"/>
        <v>44701</v>
      </c>
      <c r="J584" s="109">
        <f t="shared" si="377"/>
        <v>21</v>
      </c>
      <c r="K584" s="109">
        <f t="shared" si="393"/>
        <v>18</v>
      </c>
      <c r="L584" s="8">
        <f t="shared" si="378"/>
        <v>1.0149026800000001</v>
      </c>
      <c r="M584" s="110">
        <f t="shared" si="390"/>
        <v>1.0183291800000001</v>
      </c>
      <c r="N584" s="110">
        <f t="shared" si="385"/>
        <v>1.3306227851075276</v>
      </c>
      <c r="O584" s="103">
        <f t="shared" si="389"/>
        <v>1.3504526299999999</v>
      </c>
      <c r="P584" s="103">
        <f t="shared" si="371"/>
        <v>818.98915962000001</v>
      </c>
      <c r="Q584" s="11">
        <f t="shared" si="384"/>
        <v>0</v>
      </c>
      <c r="R584" s="30">
        <f t="shared" si="391"/>
        <v>0</v>
      </c>
      <c r="S584" s="103">
        <f t="shared" si="392"/>
        <v>0</v>
      </c>
      <c r="T584" s="113">
        <f t="shared" si="379"/>
        <v>0.1</v>
      </c>
      <c r="U584" s="111">
        <f t="shared" si="386"/>
        <v>18</v>
      </c>
      <c r="V584" s="111">
        <v>252</v>
      </c>
      <c r="W584" s="110">
        <f t="shared" si="372"/>
        <v>1.006831096</v>
      </c>
      <c r="X584" s="103">
        <f t="shared" si="373"/>
        <v>5.5945935699999998</v>
      </c>
      <c r="Y584" s="103">
        <f t="shared" si="374"/>
        <v>0</v>
      </c>
      <c r="Z584" s="114" t="str">
        <f t="shared" si="382"/>
        <v>A+J=</v>
      </c>
      <c r="AA584" s="108">
        <f t="shared" si="383"/>
        <v>44701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2">
        <f t="shared" si="375"/>
        <v>44699</v>
      </c>
      <c r="B585" s="103">
        <f t="shared" si="368"/>
        <v>825.57387368000002</v>
      </c>
      <c r="C585" s="103">
        <f t="shared" si="380"/>
        <v>606.45530353000004</v>
      </c>
      <c r="D585" s="104">
        <f t="shared" si="376"/>
        <v>1141.546</v>
      </c>
      <c r="E585" s="105">
        <f t="shared" si="387"/>
        <v>1161.4179999999999</v>
      </c>
      <c r="F585" s="106">
        <f t="shared" si="388"/>
        <v>44640</v>
      </c>
      <c r="G585" s="107">
        <f t="shared" si="369"/>
        <v>1.7407971295068103E-2</v>
      </c>
      <c r="H585" s="108">
        <f t="shared" si="381"/>
        <v>44701</v>
      </c>
      <c r="I585" s="108">
        <f t="shared" si="370"/>
        <v>44701</v>
      </c>
      <c r="J585" s="109">
        <f t="shared" si="377"/>
        <v>21</v>
      </c>
      <c r="K585" s="109">
        <f t="shared" si="393"/>
        <v>19</v>
      </c>
      <c r="L585" s="8">
        <f t="shared" si="378"/>
        <v>1.01573709</v>
      </c>
      <c r="M585" s="110">
        <f t="shared" si="390"/>
        <v>1.0183291800000001</v>
      </c>
      <c r="N585" s="110">
        <f t="shared" si="385"/>
        <v>1.3306227851075276</v>
      </c>
      <c r="O585" s="103">
        <f t="shared" si="389"/>
        <v>1.35156291</v>
      </c>
      <c r="P585" s="103">
        <f t="shared" si="371"/>
        <v>819.66249482000001</v>
      </c>
      <c r="Q585" s="11">
        <f t="shared" si="384"/>
        <v>0</v>
      </c>
      <c r="R585" s="30">
        <f t="shared" si="391"/>
        <v>0</v>
      </c>
      <c r="S585" s="103">
        <f t="shared" si="392"/>
        <v>0</v>
      </c>
      <c r="T585" s="113">
        <f t="shared" si="379"/>
        <v>0.1</v>
      </c>
      <c r="U585" s="111">
        <f t="shared" si="386"/>
        <v>19</v>
      </c>
      <c r="V585" s="111">
        <v>252</v>
      </c>
      <c r="W585" s="110">
        <f t="shared" si="372"/>
        <v>1.0072119669999999</v>
      </c>
      <c r="X585" s="103">
        <f t="shared" si="373"/>
        <v>5.9113788600000001</v>
      </c>
      <c r="Y585" s="103">
        <f t="shared" si="374"/>
        <v>0</v>
      </c>
      <c r="Z585" s="114" t="str">
        <f t="shared" si="382"/>
        <v>A+J=</v>
      </c>
      <c r="AA585" s="108">
        <f t="shared" si="383"/>
        <v>44701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2">
        <f t="shared" si="375"/>
        <v>44700</v>
      </c>
      <c r="B586" s="103">
        <f t="shared" ref="B586:B649" si="394">(P586+X586)</f>
        <v>826.56518736999999</v>
      </c>
      <c r="C586" s="103">
        <f t="shared" si="380"/>
        <v>606.45530353000004</v>
      </c>
      <c r="D586" s="104">
        <f t="shared" si="376"/>
        <v>1141.546</v>
      </c>
      <c r="E586" s="105">
        <f t="shared" si="387"/>
        <v>1161.4179999999999</v>
      </c>
      <c r="F586" s="106">
        <f t="shared" si="388"/>
        <v>44640</v>
      </c>
      <c r="G586" s="107">
        <f t="shared" ref="G586:G649" si="395">(E586/D586)-1</f>
        <v>1.7407971295068103E-2</v>
      </c>
      <c r="H586" s="108">
        <f t="shared" si="381"/>
        <v>44701</v>
      </c>
      <c r="I586" s="108">
        <f t="shared" ref="I586:I649" si="396">IF(A586&gt;I585,H586,I585)</f>
        <v>44701</v>
      </c>
      <c r="J586" s="109">
        <f t="shared" si="377"/>
        <v>21</v>
      </c>
      <c r="K586" s="109">
        <f t="shared" si="393"/>
        <v>20</v>
      </c>
      <c r="L586" s="8">
        <f t="shared" si="378"/>
        <v>1.01657219</v>
      </c>
      <c r="M586" s="110">
        <f t="shared" si="390"/>
        <v>1.0183291800000001</v>
      </c>
      <c r="N586" s="110">
        <f t="shared" si="385"/>
        <v>1.3306227851075276</v>
      </c>
      <c r="O586" s="103">
        <f t="shared" si="389"/>
        <v>1.3526741099999999</v>
      </c>
      <c r="P586" s="103">
        <f t="shared" ref="P586:P649" si="397">TRUNC(C586*O586,8)</f>
        <v>820.33638795000002</v>
      </c>
      <c r="Q586" s="11">
        <f t="shared" si="384"/>
        <v>0</v>
      </c>
      <c r="R586" s="30">
        <f t="shared" si="391"/>
        <v>0</v>
      </c>
      <c r="S586" s="103">
        <f t="shared" si="392"/>
        <v>0</v>
      </c>
      <c r="T586" s="113">
        <f t="shared" si="379"/>
        <v>0.1</v>
      </c>
      <c r="U586" s="111">
        <f t="shared" si="386"/>
        <v>20</v>
      </c>
      <c r="V586" s="111">
        <v>252</v>
      </c>
      <c r="W586" s="110">
        <f t="shared" ref="W586:W649" si="398">ROUND((1+T586)^TRUNC((U586/V586),9),9)</f>
        <v>1.007592982</v>
      </c>
      <c r="X586" s="103">
        <f t="shared" ref="X586:X649" si="399">TRUNC((P586*(W586-1)),8)</f>
        <v>6.2287994199999996</v>
      </c>
      <c r="Y586" s="103">
        <f t="shared" ref="Y586:Y649" si="400">IF(Q586&gt;0,S586+X586,0)</f>
        <v>0</v>
      </c>
      <c r="Z586" s="114" t="str">
        <f t="shared" si="382"/>
        <v>A+J=</v>
      </c>
      <c r="AA586" s="108">
        <f t="shared" si="383"/>
        <v>44701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2">
        <f t="shared" ref="A587:A650" si="401">(A586+1)</f>
        <v>44701</v>
      </c>
      <c r="B587" s="103">
        <f t="shared" si="394"/>
        <v>827.55768827999998</v>
      </c>
      <c r="C587" s="103">
        <f t="shared" si="380"/>
        <v>606.45530353000004</v>
      </c>
      <c r="D587" s="104">
        <f t="shared" ref="D587:D650" si="402">IF(E587=E586,D586,E586)</f>
        <v>1141.546</v>
      </c>
      <c r="E587" s="105">
        <f t="shared" si="387"/>
        <v>1161.4179999999999</v>
      </c>
      <c r="F587" s="106">
        <f t="shared" si="388"/>
        <v>44640</v>
      </c>
      <c r="G587" s="107">
        <f t="shared" si="395"/>
        <v>1.7407971295068103E-2</v>
      </c>
      <c r="H587" s="108">
        <f t="shared" si="381"/>
        <v>44732</v>
      </c>
      <c r="I587" s="108">
        <f t="shared" si="396"/>
        <v>44701</v>
      </c>
      <c r="J587" s="109">
        <f t="shared" ref="J587:J650" si="403">IF(I587=I586,J586,NETWORKDAYS(I586,I587,$AD$171:$AD$502)-1)</f>
        <v>21</v>
      </c>
      <c r="K587" s="109">
        <f t="shared" si="393"/>
        <v>21</v>
      </c>
      <c r="L587" s="8">
        <f t="shared" ref="L587:L650" si="404">IF(E587&lt;D587,1,TRUNC((E587/D587)^TRUNC((K587/J587),9),8))</f>
        <v>1.0174079700000001</v>
      </c>
      <c r="M587" s="110">
        <f t="shared" si="390"/>
        <v>1.0183291800000001</v>
      </c>
      <c r="N587" s="110">
        <f t="shared" si="385"/>
        <v>1.3306227851075276</v>
      </c>
      <c r="O587" s="103">
        <f t="shared" si="389"/>
        <v>1.3537862199999999</v>
      </c>
      <c r="P587" s="103">
        <f t="shared" si="397"/>
        <v>821.01083296000002</v>
      </c>
      <c r="Q587" s="11">
        <f t="shared" si="384"/>
        <v>19</v>
      </c>
      <c r="R587" s="30">
        <f t="shared" si="391"/>
        <v>3.1032999999999998E-2</v>
      </c>
      <c r="S587" s="103">
        <f t="shared" si="392"/>
        <v>25.478429169999998</v>
      </c>
      <c r="T587" s="113">
        <f t="shared" ref="T587:T650" si="405">(T586)</f>
        <v>0.1</v>
      </c>
      <c r="U587" s="111">
        <f t="shared" si="386"/>
        <v>21</v>
      </c>
      <c r="V587" s="111">
        <v>252</v>
      </c>
      <c r="W587" s="110">
        <f t="shared" si="398"/>
        <v>1.00797414</v>
      </c>
      <c r="X587" s="103">
        <f t="shared" si="399"/>
        <v>6.5468553199999997</v>
      </c>
      <c r="Y587" s="103">
        <f t="shared" si="400"/>
        <v>32.025284489999997</v>
      </c>
      <c r="Z587" s="114" t="str">
        <f t="shared" si="382"/>
        <v>A+J=</v>
      </c>
      <c r="AA587" s="108">
        <f t="shared" si="383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102">
        <f t="shared" si="401"/>
        <v>44702</v>
      </c>
      <c r="B588" s="103">
        <f t="shared" si="394"/>
        <v>796.39118401999997</v>
      </c>
      <c r="C588" s="103">
        <f t="shared" ref="C588:C651" si="406">TRUNC(IF(Q587&gt;0,VLOOKUP(A587,$AD$12:$AE$165,2),C587),8)</f>
        <v>587.63517609999997</v>
      </c>
      <c r="D588" s="104">
        <f t="shared" si="402"/>
        <v>1161.4179999999999</v>
      </c>
      <c r="E588" s="105">
        <f t="shared" si="387"/>
        <v>1177.809</v>
      </c>
      <c r="F588" s="106">
        <f t="shared" si="388"/>
        <v>44671</v>
      </c>
      <c r="G588" s="107">
        <f t="shared" si="395"/>
        <v>1.4112920585009014E-2</v>
      </c>
      <c r="H588" s="108">
        <f t="shared" ref="H588:H651" si="407">IF(DAY(A588)=H$9,VLOOKUP(A588,AH$118:AN$450,4),H587)</f>
        <v>44732</v>
      </c>
      <c r="I588" s="108">
        <f t="shared" si="396"/>
        <v>44732</v>
      </c>
      <c r="J588" s="109">
        <f t="shared" si="403"/>
        <v>20</v>
      </c>
      <c r="K588" s="109">
        <f t="shared" si="393"/>
        <v>1</v>
      </c>
      <c r="L588" s="8">
        <f t="shared" si="404"/>
        <v>1.0007009499999999</v>
      </c>
      <c r="M588" s="110">
        <f t="shared" si="390"/>
        <v>1.0174079700000001</v>
      </c>
      <c r="N588" s="110">
        <f t="shared" si="385"/>
        <v>1.353786226631996</v>
      </c>
      <c r="O588" s="103">
        <f t="shared" si="389"/>
        <v>1.3547351599999999</v>
      </c>
      <c r="P588" s="103">
        <f t="shared" si="397"/>
        <v>796.09003430999996</v>
      </c>
      <c r="Q588" s="11">
        <f t="shared" si="384"/>
        <v>0</v>
      </c>
      <c r="R588" s="30">
        <f t="shared" si="391"/>
        <v>0</v>
      </c>
      <c r="S588" s="103">
        <f t="shared" si="392"/>
        <v>0</v>
      </c>
      <c r="T588" s="113">
        <f t="shared" si="405"/>
        <v>0.1</v>
      </c>
      <c r="U588" s="111">
        <f t="shared" si="386"/>
        <v>1</v>
      </c>
      <c r="V588" s="111">
        <v>252</v>
      </c>
      <c r="W588" s="110">
        <f t="shared" si="398"/>
        <v>1.0003782859999999</v>
      </c>
      <c r="X588" s="103">
        <f t="shared" si="399"/>
        <v>0.30114971000000001</v>
      </c>
      <c r="Y588" s="103">
        <f t="shared" si="400"/>
        <v>0</v>
      </c>
      <c r="Z588" s="114" t="str">
        <f t="shared" ref="Z588:Z651" si="408">IF($Q587&gt;0,VLOOKUP($A587,$AD$10:$AM$165,9),Z587)</f>
        <v>A+J=</v>
      </c>
      <c r="AA588" s="108">
        <f t="shared" ref="AA588:AA651" si="409">IF($Q587&gt;0,VLOOKUP($A587,$AD$10:$AM$165,10),AA587)</f>
        <v>44732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102">
        <f t="shared" si="401"/>
        <v>44703</v>
      </c>
      <c r="B589" s="103">
        <f t="shared" si="394"/>
        <v>796.39118401999997</v>
      </c>
      <c r="C589" s="103">
        <f t="shared" si="406"/>
        <v>587.63517609999997</v>
      </c>
      <c r="D589" s="104">
        <f t="shared" si="402"/>
        <v>1161.4179999999999</v>
      </c>
      <c r="E589" s="105">
        <f t="shared" si="387"/>
        <v>1177.809</v>
      </c>
      <c r="F589" s="106">
        <f t="shared" si="388"/>
        <v>44671</v>
      </c>
      <c r="G589" s="107">
        <f t="shared" si="395"/>
        <v>1.4112920585009014E-2</v>
      </c>
      <c r="H589" s="108">
        <f t="shared" si="407"/>
        <v>44732</v>
      </c>
      <c r="I589" s="108">
        <f t="shared" si="396"/>
        <v>44732</v>
      </c>
      <c r="J589" s="109">
        <f t="shared" si="403"/>
        <v>20</v>
      </c>
      <c r="K589" s="109">
        <f t="shared" si="393"/>
        <v>1</v>
      </c>
      <c r="L589" s="8">
        <f t="shared" si="404"/>
        <v>1.0007009499999999</v>
      </c>
      <c r="M589" s="110">
        <f t="shared" si="390"/>
        <v>1.0174079700000001</v>
      </c>
      <c r="N589" s="110">
        <f t="shared" si="385"/>
        <v>1.353786226631996</v>
      </c>
      <c r="O589" s="103">
        <f t="shared" si="389"/>
        <v>1.3547351599999999</v>
      </c>
      <c r="P589" s="103">
        <f t="shared" si="397"/>
        <v>796.09003430999996</v>
      </c>
      <c r="Q589" s="11">
        <f t="shared" ref="Q589:Q652" si="410">IF(VLOOKUP(A589,AD$10:AK$165,8)=VLOOKUP(A588,AD$10:AK$165,8),0,VLOOKUP(A589,AD$10:AK$165,8))</f>
        <v>0</v>
      </c>
      <c r="R589" s="30">
        <f t="shared" si="391"/>
        <v>0</v>
      </c>
      <c r="S589" s="103">
        <f t="shared" si="392"/>
        <v>0</v>
      </c>
      <c r="T589" s="113">
        <f t="shared" si="405"/>
        <v>0.1</v>
      </c>
      <c r="U589" s="111">
        <f t="shared" si="386"/>
        <v>1</v>
      </c>
      <c r="V589" s="111">
        <v>252</v>
      </c>
      <c r="W589" s="110">
        <f t="shared" si="398"/>
        <v>1.0003782859999999</v>
      </c>
      <c r="X589" s="103">
        <f t="shared" si="399"/>
        <v>0.30114971000000001</v>
      </c>
      <c r="Y589" s="103">
        <f t="shared" si="400"/>
        <v>0</v>
      </c>
      <c r="Z589" s="114" t="str">
        <f t="shared" si="408"/>
        <v>A+J=</v>
      </c>
      <c r="AA589" s="108">
        <f t="shared" si="409"/>
        <v>44732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102">
        <f t="shared" si="401"/>
        <v>44704</v>
      </c>
      <c r="B590" s="103">
        <f t="shared" si="394"/>
        <v>796.39118401999997</v>
      </c>
      <c r="C590" s="103">
        <f t="shared" si="406"/>
        <v>587.63517609999997</v>
      </c>
      <c r="D590" s="104">
        <f t="shared" si="402"/>
        <v>1161.4179999999999</v>
      </c>
      <c r="E590" s="105">
        <f t="shared" si="387"/>
        <v>1177.809</v>
      </c>
      <c r="F590" s="106">
        <f t="shared" si="388"/>
        <v>44671</v>
      </c>
      <c r="G590" s="107">
        <f t="shared" si="395"/>
        <v>1.4112920585009014E-2</v>
      </c>
      <c r="H590" s="108">
        <f t="shared" si="407"/>
        <v>44732</v>
      </c>
      <c r="I590" s="108">
        <f t="shared" si="396"/>
        <v>44732</v>
      </c>
      <c r="J590" s="109">
        <f t="shared" si="403"/>
        <v>20</v>
      </c>
      <c r="K590" s="109">
        <f t="shared" si="393"/>
        <v>1</v>
      </c>
      <c r="L590" s="8">
        <f t="shared" si="404"/>
        <v>1.0007009499999999</v>
      </c>
      <c r="M590" s="110">
        <f t="shared" si="390"/>
        <v>1.0174079700000001</v>
      </c>
      <c r="N590" s="110">
        <f t="shared" si="385"/>
        <v>1.353786226631996</v>
      </c>
      <c r="O590" s="103">
        <f t="shared" si="389"/>
        <v>1.3547351599999999</v>
      </c>
      <c r="P590" s="103">
        <f t="shared" si="397"/>
        <v>796.09003430999996</v>
      </c>
      <c r="Q590" s="11">
        <f t="shared" si="410"/>
        <v>0</v>
      </c>
      <c r="R590" s="30">
        <f t="shared" si="391"/>
        <v>0</v>
      </c>
      <c r="S590" s="103">
        <f t="shared" si="392"/>
        <v>0</v>
      </c>
      <c r="T590" s="113">
        <f t="shared" si="405"/>
        <v>0.1</v>
      </c>
      <c r="U590" s="111">
        <f t="shared" si="386"/>
        <v>1</v>
      </c>
      <c r="V590" s="111">
        <v>252</v>
      </c>
      <c r="W590" s="110">
        <f t="shared" si="398"/>
        <v>1.0003782859999999</v>
      </c>
      <c r="X590" s="103">
        <f t="shared" si="399"/>
        <v>0.30114971000000001</v>
      </c>
      <c r="Y590" s="103">
        <f t="shared" si="400"/>
        <v>0</v>
      </c>
      <c r="Z590" s="114" t="str">
        <f t="shared" si="408"/>
        <v>A+J=</v>
      </c>
      <c r="AA590" s="108">
        <f t="shared" si="409"/>
        <v>44732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102">
        <f t="shared" si="401"/>
        <v>44705</v>
      </c>
      <c r="B591" s="103">
        <f t="shared" si="394"/>
        <v>797.25089487999992</v>
      </c>
      <c r="C591" s="103">
        <f t="shared" si="406"/>
        <v>587.63517609999997</v>
      </c>
      <c r="D591" s="104">
        <f t="shared" si="402"/>
        <v>1161.4179999999999</v>
      </c>
      <c r="E591" s="105">
        <f t="shared" si="387"/>
        <v>1177.809</v>
      </c>
      <c r="F591" s="106">
        <f t="shared" si="388"/>
        <v>44671</v>
      </c>
      <c r="G591" s="107">
        <f t="shared" si="395"/>
        <v>1.4112920585009014E-2</v>
      </c>
      <c r="H591" s="108">
        <f t="shared" si="407"/>
        <v>44732</v>
      </c>
      <c r="I591" s="108">
        <f t="shared" si="396"/>
        <v>44732</v>
      </c>
      <c r="J591" s="109">
        <f t="shared" si="403"/>
        <v>20</v>
      </c>
      <c r="K591" s="109">
        <f t="shared" si="393"/>
        <v>2</v>
      </c>
      <c r="L591" s="8">
        <f t="shared" si="404"/>
        <v>1.0014023999999999</v>
      </c>
      <c r="M591" s="110">
        <f t="shared" si="390"/>
        <v>1.0174079700000001</v>
      </c>
      <c r="N591" s="110">
        <f t="shared" si="385"/>
        <v>1.353786226631996</v>
      </c>
      <c r="O591" s="103">
        <f t="shared" si="389"/>
        <v>1.3556847700000001</v>
      </c>
      <c r="P591" s="103">
        <f t="shared" si="397"/>
        <v>796.64805854999997</v>
      </c>
      <c r="Q591" s="11">
        <f t="shared" si="410"/>
        <v>0</v>
      </c>
      <c r="R591" s="30">
        <f t="shared" si="391"/>
        <v>0</v>
      </c>
      <c r="S591" s="103">
        <f t="shared" si="392"/>
        <v>0</v>
      </c>
      <c r="T591" s="113">
        <f t="shared" si="405"/>
        <v>0.1</v>
      </c>
      <c r="U591" s="111">
        <f t="shared" si="386"/>
        <v>2</v>
      </c>
      <c r="V591" s="111">
        <v>252</v>
      </c>
      <c r="W591" s="110">
        <f t="shared" si="398"/>
        <v>1.0007567159999999</v>
      </c>
      <c r="X591" s="103">
        <f t="shared" si="399"/>
        <v>0.60283633000000003</v>
      </c>
      <c r="Y591" s="103">
        <f t="shared" si="400"/>
        <v>0</v>
      </c>
      <c r="Z591" s="114" t="str">
        <f t="shared" si="408"/>
        <v>A+J=</v>
      </c>
      <c r="AA591" s="108">
        <f t="shared" si="409"/>
        <v>44732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102">
        <f t="shared" si="401"/>
        <v>44706</v>
      </c>
      <c r="B592" s="103">
        <f t="shared" si="394"/>
        <v>798.11154212999998</v>
      </c>
      <c r="C592" s="103">
        <f t="shared" si="406"/>
        <v>587.63517609999997</v>
      </c>
      <c r="D592" s="104">
        <f t="shared" si="402"/>
        <v>1161.4179999999999</v>
      </c>
      <c r="E592" s="105">
        <f t="shared" si="387"/>
        <v>1177.809</v>
      </c>
      <c r="F592" s="106">
        <f t="shared" si="388"/>
        <v>44671</v>
      </c>
      <c r="G592" s="107">
        <f t="shared" si="395"/>
        <v>1.4112920585009014E-2</v>
      </c>
      <c r="H592" s="108">
        <f t="shared" si="407"/>
        <v>44732</v>
      </c>
      <c r="I592" s="108">
        <f t="shared" si="396"/>
        <v>44732</v>
      </c>
      <c r="J592" s="109">
        <f t="shared" si="403"/>
        <v>20</v>
      </c>
      <c r="K592" s="109">
        <f t="shared" si="393"/>
        <v>3</v>
      </c>
      <c r="L592" s="8">
        <f t="shared" si="404"/>
        <v>1.00210435</v>
      </c>
      <c r="M592" s="110">
        <f t="shared" si="390"/>
        <v>1.0174079700000001</v>
      </c>
      <c r="N592" s="110">
        <f t="shared" si="385"/>
        <v>1.353786226631996</v>
      </c>
      <c r="O592" s="103">
        <f t="shared" si="389"/>
        <v>1.3566350599999999</v>
      </c>
      <c r="P592" s="103">
        <f t="shared" si="397"/>
        <v>797.20648238000001</v>
      </c>
      <c r="Q592" s="11">
        <f t="shared" si="410"/>
        <v>0</v>
      </c>
      <c r="R592" s="30">
        <f t="shared" si="391"/>
        <v>0</v>
      </c>
      <c r="S592" s="103">
        <f t="shared" si="392"/>
        <v>0</v>
      </c>
      <c r="T592" s="113">
        <f t="shared" si="405"/>
        <v>0.1</v>
      </c>
      <c r="U592" s="111">
        <f t="shared" si="386"/>
        <v>3</v>
      </c>
      <c r="V592" s="111">
        <v>252</v>
      </c>
      <c r="W592" s="110">
        <f t="shared" si="398"/>
        <v>1.001135289</v>
      </c>
      <c r="X592" s="103">
        <f t="shared" si="399"/>
        <v>0.90505975000000005</v>
      </c>
      <c r="Y592" s="103">
        <f t="shared" si="400"/>
        <v>0</v>
      </c>
      <c r="Z592" s="114" t="str">
        <f t="shared" si="408"/>
        <v>A+J=</v>
      </c>
      <c r="AA592" s="108">
        <f t="shared" si="409"/>
        <v>44732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102">
        <f t="shared" si="401"/>
        <v>44707</v>
      </c>
      <c r="B593" s="103">
        <f t="shared" si="394"/>
        <v>798.97310880999999</v>
      </c>
      <c r="C593" s="103">
        <f t="shared" si="406"/>
        <v>587.63517609999997</v>
      </c>
      <c r="D593" s="104">
        <f t="shared" si="402"/>
        <v>1161.4179999999999</v>
      </c>
      <c r="E593" s="105">
        <f t="shared" si="387"/>
        <v>1177.809</v>
      </c>
      <c r="F593" s="106">
        <f t="shared" si="388"/>
        <v>44671</v>
      </c>
      <c r="G593" s="107">
        <f t="shared" si="395"/>
        <v>1.4112920585009014E-2</v>
      </c>
      <c r="H593" s="108">
        <f t="shared" si="407"/>
        <v>44732</v>
      </c>
      <c r="I593" s="108">
        <f t="shared" si="396"/>
        <v>44732</v>
      </c>
      <c r="J593" s="109">
        <f t="shared" si="403"/>
        <v>20</v>
      </c>
      <c r="K593" s="109">
        <f t="shared" si="393"/>
        <v>4</v>
      </c>
      <c r="L593" s="8">
        <f t="shared" si="404"/>
        <v>1.00280678</v>
      </c>
      <c r="M593" s="110">
        <f t="shared" si="390"/>
        <v>1.0174079700000001</v>
      </c>
      <c r="N593" s="110">
        <f t="shared" si="385"/>
        <v>1.353786226631996</v>
      </c>
      <c r="O593" s="103">
        <f t="shared" si="389"/>
        <v>1.357586</v>
      </c>
      <c r="P593" s="103">
        <f t="shared" si="397"/>
        <v>797.76528817999997</v>
      </c>
      <c r="Q593" s="11">
        <f t="shared" si="410"/>
        <v>0</v>
      </c>
      <c r="R593" s="30">
        <f t="shared" si="391"/>
        <v>0</v>
      </c>
      <c r="S593" s="103">
        <f t="shared" si="392"/>
        <v>0</v>
      </c>
      <c r="T593" s="113">
        <f t="shared" si="405"/>
        <v>0.1</v>
      </c>
      <c r="U593" s="111">
        <f t="shared" si="386"/>
        <v>4</v>
      </c>
      <c r="V593" s="111">
        <v>252</v>
      </c>
      <c r="W593" s="110">
        <f t="shared" si="398"/>
        <v>1.001514005</v>
      </c>
      <c r="X593" s="103">
        <f t="shared" si="399"/>
        <v>1.2078206300000001</v>
      </c>
      <c r="Y593" s="103">
        <f t="shared" si="400"/>
        <v>0</v>
      </c>
      <c r="Z593" s="114" t="str">
        <f t="shared" si="408"/>
        <v>A+J=</v>
      </c>
      <c r="AA593" s="108">
        <f t="shared" si="409"/>
        <v>44732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102">
        <f t="shared" si="401"/>
        <v>44708</v>
      </c>
      <c r="B594" s="103">
        <f t="shared" si="394"/>
        <v>799.83560736999993</v>
      </c>
      <c r="C594" s="103">
        <f t="shared" si="406"/>
        <v>587.63517609999997</v>
      </c>
      <c r="D594" s="104">
        <f t="shared" si="402"/>
        <v>1161.4179999999999</v>
      </c>
      <c r="E594" s="105">
        <f t="shared" si="387"/>
        <v>1177.809</v>
      </c>
      <c r="F594" s="106">
        <f t="shared" si="388"/>
        <v>44671</v>
      </c>
      <c r="G594" s="107">
        <f t="shared" si="395"/>
        <v>1.4112920585009014E-2</v>
      </c>
      <c r="H594" s="108">
        <f t="shared" si="407"/>
        <v>44732</v>
      </c>
      <c r="I594" s="108">
        <f t="shared" si="396"/>
        <v>44732</v>
      </c>
      <c r="J594" s="109">
        <f t="shared" si="403"/>
        <v>20</v>
      </c>
      <c r="K594" s="109">
        <f t="shared" si="393"/>
        <v>5</v>
      </c>
      <c r="L594" s="8">
        <f t="shared" si="404"/>
        <v>1.0035096999999999</v>
      </c>
      <c r="M594" s="110">
        <f t="shared" si="390"/>
        <v>1.0174079700000001</v>
      </c>
      <c r="N594" s="110">
        <f t="shared" si="385"/>
        <v>1.353786226631996</v>
      </c>
      <c r="O594" s="103">
        <f t="shared" si="389"/>
        <v>1.35853761</v>
      </c>
      <c r="P594" s="103">
        <f t="shared" si="397"/>
        <v>798.32448768999996</v>
      </c>
      <c r="Q594" s="11">
        <f t="shared" si="410"/>
        <v>0</v>
      </c>
      <c r="R594" s="30">
        <f t="shared" si="391"/>
        <v>0</v>
      </c>
      <c r="S594" s="103">
        <f t="shared" si="392"/>
        <v>0</v>
      </c>
      <c r="T594" s="113">
        <f t="shared" si="405"/>
        <v>0.1</v>
      </c>
      <c r="U594" s="111">
        <f t="shared" si="386"/>
        <v>5</v>
      </c>
      <c r="V594" s="111">
        <v>252</v>
      </c>
      <c r="W594" s="110">
        <f t="shared" si="398"/>
        <v>1.001892864</v>
      </c>
      <c r="X594" s="103">
        <f t="shared" si="399"/>
        <v>1.51111968</v>
      </c>
      <c r="Y594" s="103">
        <f t="shared" si="400"/>
        <v>0</v>
      </c>
      <c r="Z594" s="114" t="str">
        <f t="shared" si="408"/>
        <v>A+J=</v>
      </c>
      <c r="AA594" s="108">
        <f t="shared" si="409"/>
        <v>44732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102">
        <f t="shared" si="401"/>
        <v>44709</v>
      </c>
      <c r="B595" s="103">
        <f t="shared" si="394"/>
        <v>800.69903928999997</v>
      </c>
      <c r="C595" s="103">
        <f t="shared" si="406"/>
        <v>587.63517609999997</v>
      </c>
      <c r="D595" s="104">
        <f t="shared" si="402"/>
        <v>1161.4179999999999</v>
      </c>
      <c r="E595" s="105">
        <f t="shared" si="387"/>
        <v>1177.809</v>
      </c>
      <c r="F595" s="106">
        <f t="shared" si="388"/>
        <v>44671</v>
      </c>
      <c r="G595" s="107">
        <f t="shared" si="395"/>
        <v>1.4112920585009014E-2</v>
      </c>
      <c r="H595" s="108">
        <f t="shared" si="407"/>
        <v>44732</v>
      </c>
      <c r="I595" s="108">
        <f t="shared" si="396"/>
        <v>44732</v>
      </c>
      <c r="J595" s="109">
        <f t="shared" si="403"/>
        <v>20</v>
      </c>
      <c r="K595" s="109">
        <f t="shared" si="393"/>
        <v>6</v>
      </c>
      <c r="L595" s="8">
        <f t="shared" si="404"/>
        <v>1.00421312</v>
      </c>
      <c r="M595" s="110">
        <f t="shared" si="390"/>
        <v>1.0174079700000001</v>
      </c>
      <c r="N595" s="110">
        <f t="shared" si="385"/>
        <v>1.353786226631996</v>
      </c>
      <c r="O595" s="103">
        <f t="shared" si="389"/>
        <v>1.3594898900000001</v>
      </c>
      <c r="P595" s="103">
        <f t="shared" si="397"/>
        <v>798.88408090999997</v>
      </c>
      <c r="Q595" s="11">
        <f t="shared" si="410"/>
        <v>0</v>
      </c>
      <c r="R595" s="30">
        <f t="shared" si="391"/>
        <v>0</v>
      </c>
      <c r="S595" s="103">
        <f t="shared" si="392"/>
        <v>0</v>
      </c>
      <c r="T595" s="113">
        <f t="shared" si="405"/>
        <v>0.1</v>
      </c>
      <c r="U595" s="111">
        <f t="shared" si="386"/>
        <v>6</v>
      </c>
      <c r="V595" s="111">
        <v>252</v>
      </c>
      <c r="W595" s="110">
        <f t="shared" si="398"/>
        <v>1.0022718669999999</v>
      </c>
      <c r="X595" s="103">
        <f t="shared" si="399"/>
        <v>1.81495838</v>
      </c>
      <c r="Y595" s="103">
        <f t="shared" si="400"/>
        <v>0</v>
      </c>
      <c r="Z595" s="114" t="str">
        <f t="shared" si="408"/>
        <v>A+J=</v>
      </c>
      <c r="AA595" s="108">
        <f t="shared" si="409"/>
        <v>44732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102">
        <f t="shared" si="401"/>
        <v>44710</v>
      </c>
      <c r="B596" s="103">
        <f t="shared" si="394"/>
        <v>800.69903928999997</v>
      </c>
      <c r="C596" s="103">
        <f t="shared" si="406"/>
        <v>587.63517609999997</v>
      </c>
      <c r="D596" s="104">
        <f t="shared" si="402"/>
        <v>1161.4179999999999</v>
      </c>
      <c r="E596" s="105">
        <f t="shared" si="387"/>
        <v>1177.809</v>
      </c>
      <c r="F596" s="106">
        <f t="shared" si="388"/>
        <v>44671</v>
      </c>
      <c r="G596" s="107">
        <f t="shared" si="395"/>
        <v>1.4112920585009014E-2</v>
      </c>
      <c r="H596" s="108">
        <f t="shared" si="407"/>
        <v>44732</v>
      </c>
      <c r="I596" s="108">
        <f t="shared" si="396"/>
        <v>44732</v>
      </c>
      <c r="J596" s="109">
        <f t="shared" si="403"/>
        <v>20</v>
      </c>
      <c r="K596" s="109">
        <f t="shared" si="393"/>
        <v>6</v>
      </c>
      <c r="L596" s="8">
        <f t="shared" si="404"/>
        <v>1.00421312</v>
      </c>
      <c r="M596" s="110">
        <f t="shared" si="390"/>
        <v>1.0174079700000001</v>
      </c>
      <c r="N596" s="110">
        <f t="shared" si="385"/>
        <v>1.353786226631996</v>
      </c>
      <c r="O596" s="103">
        <f t="shared" si="389"/>
        <v>1.3594898900000001</v>
      </c>
      <c r="P596" s="103">
        <f t="shared" si="397"/>
        <v>798.88408090999997</v>
      </c>
      <c r="Q596" s="11">
        <f t="shared" si="410"/>
        <v>0</v>
      </c>
      <c r="R596" s="30">
        <f t="shared" si="391"/>
        <v>0</v>
      </c>
      <c r="S596" s="103">
        <f t="shared" si="392"/>
        <v>0</v>
      </c>
      <c r="T596" s="113">
        <f t="shared" si="405"/>
        <v>0.1</v>
      </c>
      <c r="U596" s="111">
        <f t="shared" si="386"/>
        <v>6</v>
      </c>
      <c r="V596" s="111">
        <v>252</v>
      </c>
      <c r="W596" s="110">
        <f t="shared" si="398"/>
        <v>1.0022718669999999</v>
      </c>
      <c r="X596" s="103">
        <f t="shared" si="399"/>
        <v>1.81495838</v>
      </c>
      <c r="Y596" s="103">
        <f t="shared" si="400"/>
        <v>0</v>
      </c>
      <c r="Z596" s="114" t="str">
        <f t="shared" si="408"/>
        <v>A+J=</v>
      </c>
      <c r="AA596" s="108">
        <f t="shared" si="409"/>
        <v>44732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102">
        <f t="shared" si="401"/>
        <v>44711</v>
      </c>
      <c r="B597" s="103">
        <f t="shared" si="394"/>
        <v>800.69903928999997</v>
      </c>
      <c r="C597" s="103">
        <f t="shared" si="406"/>
        <v>587.63517609999997</v>
      </c>
      <c r="D597" s="104">
        <f t="shared" si="402"/>
        <v>1161.4179999999999</v>
      </c>
      <c r="E597" s="105">
        <f t="shared" si="387"/>
        <v>1177.809</v>
      </c>
      <c r="F597" s="106">
        <f t="shared" si="388"/>
        <v>44671</v>
      </c>
      <c r="G597" s="107">
        <f t="shared" si="395"/>
        <v>1.4112920585009014E-2</v>
      </c>
      <c r="H597" s="108">
        <f t="shared" si="407"/>
        <v>44732</v>
      </c>
      <c r="I597" s="108">
        <f t="shared" si="396"/>
        <v>44732</v>
      </c>
      <c r="J597" s="109">
        <f t="shared" si="403"/>
        <v>20</v>
      </c>
      <c r="K597" s="109">
        <f t="shared" si="393"/>
        <v>6</v>
      </c>
      <c r="L597" s="8">
        <f t="shared" si="404"/>
        <v>1.00421312</v>
      </c>
      <c r="M597" s="110">
        <f t="shared" si="390"/>
        <v>1.0174079700000001</v>
      </c>
      <c r="N597" s="110">
        <f t="shared" si="385"/>
        <v>1.353786226631996</v>
      </c>
      <c r="O597" s="103">
        <f t="shared" si="389"/>
        <v>1.3594898900000001</v>
      </c>
      <c r="P597" s="103">
        <f t="shared" si="397"/>
        <v>798.88408090999997</v>
      </c>
      <c r="Q597" s="11">
        <f t="shared" si="410"/>
        <v>0</v>
      </c>
      <c r="R597" s="30">
        <f t="shared" si="391"/>
        <v>0</v>
      </c>
      <c r="S597" s="103">
        <f t="shared" si="392"/>
        <v>0</v>
      </c>
      <c r="T597" s="113">
        <f t="shared" si="405"/>
        <v>0.1</v>
      </c>
      <c r="U597" s="111">
        <f t="shared" si="386"/>
        <v>6</v>
      </c>
      <c r="V597" s="111">
        <v>252</v>
      </c>
      <c r="W597" s="110">
        <f t="shared" si="398"/>
        <v>1.0022718669999999</v>
      </c>
      <c r="X597" s="103">
        <f t="shared" si="399"/>
        <v>1.81495838</v>
      </c>
      <c r="Y597" s="103">
        <f t="shared" si="400"/>
        <v>0</v>
      </c>
      <c r="Z597" s="114" t="str">
        <f t="shared" si="408"/>
        <v>A+J=</v>
      </c>
      <c r="AA597" s="108">
        <f t="shared" si="409"/>
        <v>44732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102">
        <f t="shared" si="401"/>
        <v>44712</v>
      </c>
      <c r="B598" s="103">
        <f t="shared" si="394"/>
        <v>801.56340446000002</v>
      </c>
      <c r="C598" s="103">
        <f t="shared" si="406"/>
        <v>587.63517609999997</v>
      </c>
      <c r="D598" s="104">
        <f t="shared" si="402"/>
        <v>1161.4179999999999</v>
      </c>
      <c r="E598" s="105">
        <f t="shared" si="387"/>
        <v>1177.809</v>
      </c>
      <c r="F598" s="106">
        <f t="shared" si="388"/>
        <v>44671</v>
      </c>
      <c r="G598" s="107">
        <f t="shared" si="395"/>
        <v>1.4112920585009014E-2</v>
      </c>
      <c r="H598" s="108">
        <f t="shared" si="407"/>
        <v>44732</v>
      </c>
      <c r="I598" s="108">
        <f t="shared" si="396"/>
        <v>44732</v>
      </c>
      <c r="J598" s="109">
        <f t="shared" si="403"/>
        <v>20</v>
      </c>
      <c r="K598" s="109">
        <f t="shared" si="393"/>
        <v>7</v>
      </c>
      <c r="L598" s="8">
        <f t="shared" si="404"/>
        <v>1.00491704</v>
      </c>
      <c r="M598" s="110">
        <f t="shared" si="390"/>
        <v>1.0174079700000001</v>
      </c>
      <c r="N598" s="110">
        <f t="shared" si="385"/>
        <v>1.353786226631996</v>
      </c>
      <c r="O598" s="103">
        <f t="shared" si="389"/>
        <v>1.3604428399999999</v>
      </c>
      <c r="P598" s="103">
        <f t="shared" si="397"/>
        <v>799.44406785000001</v>
      </c>
      <c r="Q598" s="11">
        <f t="shared" si="410"/>
        <v>0</v>
      </c>
      <c r="R598" s="30">
        <f t="shared" si="391"/>
        <v>0</v>
      </c>
      <c r="S598" s="103">
        <f t="shared" si="392"/>
        <v>0</v>
      </c>
      <c r="T598" s="113">
        <f t="shared" si="405"/>
        <v>0.1</v>
      </c>
      <c r="U598" s="111">
        <f t="shared" si="386"/>
        <v>7</v>
      </c>
      <c r="V598" s="111">
        <v>252</v>
      </c>
      <c r="W598" s="110">
        <f t="shared" si="398"/>
        <v>1.0026510129999999</v>
      </c>
      <c r="X598" s="103">
        <f t="shared" si="399"/>
        <v>2.11933661</v>
      </c>
      <c r="Y598" s="103">
        <f t="shared" si="400"/>
        <v>0</v>
      </c>
      <c r="Z598" s="114" t="str">
        <f t="shared" si="408"/>
        <v>A+J=</v>
      </c>
      <c r="AA598" s="108">
        <f t="shared" si="409"/>
        <v>44732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102">
        <f t="shared" si="401"/>
        <v>44713</v>
      </c>
      <c r="B599" s="103">
        <f t="shared" si="394"/>
        <v>802.42869768999992</v>
      </c>
      <c r="C599" s="103">
        <f t="shared" si="406"/>
        <v>587.63517609999997</v>
      </c>
      <c r="D599" s="104">
        <f t="shared" si="402"/>
        <v>1161.4179999999999</v>
      </c>
      <c r="E599" s="105">
        <f t="shared" si="387"/>
        <v>1177.809</v>
      </c>
      <c r="F599" s="106">
        <f t="shared" si="388"/>
        <v>44671</v>
      </c>
      <c r="G599" s="107">
        <f t="shared" si="395"/>
        <v>1.4112920585009014E-2</v>
      </c>
      <c r="H599" s="108">
        <f t="shared" si="407"/>
        <v>44732</v>
      </c>
      <c r="I599" s="108">
        <f t="shared" si="396"/>
        <v>44732</v>
      </c>
      <c r="J599" s="109">
        <f t="shared" si="403"/>
        <v>20</v>
      </c>
      <c r="K599" s="109">
        <f t="shared" si="393"/>
        <v>8</v>
      </c>
      <c r="L599" s="8">
        <f t="shared" si="404"/>
        <v>1.0056214400000001</v>
      </c>
      <c r="M599" s="110">
        <f t="shared" si="390"/>
        <v>1.0174079700000001</v>
      </c>
      <c r="N599" s="110">
        <f t="shared" si="385"/>
        <v>1.353786226631996</v>
      </c>
      <c r="O599" s="103">
        <f t="shared" si="389"/>
        <v>1.36139645</v>
      </c>
      <c r="P599" s="103">
        <f t="shared" si="397"/>
        <v>800.00444262999997</v>
      </c>
      <c r="Q599" s="11">
        <f t="shared" si="410"/>
        <v>0</v>
      </c>
      <c r="R599" s="30">
        <f t="shared" si="391"/>
        <v>0</v>
      </c>
      <c r="S599" s="103">
        <f t="shared" si="392"/>
        <v>0</v>
      </c>
      <c r="T599" s="113">
        <f t="shared" si="405"/>
        <v>0.1</v>
      </c>
      <c r="U599" s="111">
        <f t="shared" si="386"/>
        <v>8</v>
      </c>
      <c r="V599" s="111">
        <v>252</v>
      </c>
      <c r="W599" s="110">
        <f t="shared" si="398"/>
        <v>1.003030302</v>
      </c>
      <c r="X599" s="103">
        <f t="shared" si="399"/>
        <v>2.4242550600000001</v>
      </c>
      <c r="Y599" s="103">
        <f t="shared" si="400"/>
        <v>0</v>
      </c>
      <c r="Z599" s="114" t="str">
        <f t="shared" si="408"/>
        <v>A+J=</v>
      </c>
      <c r="AA599" s="108">
        <f t="shared" si="409"/>
        <v>44732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102">
        <f t="shared" si="401"/>
        <v>44714</v>
      </c>
      <c r="B600" s="103">
        <f t="shared" si="394"/>
        <v>803.29492634999997</v>
      </c>
      <c r="C600" s="103">
        <f t="shared" si="406"/>
        <v>587.63517609999997</v>
      </c>
      <c r="D600" s="104">
        <f t="shared" si="402"/>
        <v>1161.4179999999999</v>
      </c>
      <c r="E600" s="105">
        <f t="shared" si="387"/>
        <v>1177.809</v>
      </c>
      <c r="F600" s="106">
        <f t="shared" si="388"/>
        <v>44671</v>
      </c>
      <c r="G600" s="107">
        <f t="shared" si="395"/>
        <v>1.4112920585009014E-2</v>
      </c>
      <c r="H600" s="108">
        <f t="shared" si="407"/>
        <v>44732</v>
      </c>
      <c r="I600" s="108">
        <f t="shared" si="396"/>
        <v>44732</v>
      </c>
      <c r="J600" s="109">
        <f t="shared" si="403"/>
        <v>20</v>
      </c>
      <c r="K600" s="109">
        <f t="shared" si="393"/>
        <v>9</v>
      </c>
      <c r="L600" s="8">
        <f t="shared" si="404"/>
        <v>1.00632634</v>
      </c>
      <c r="M600" s="110">
        <f t="shared" si="390"/>
        <v>1.0174079700000001</v>
      </c>
      <c r="N600" s="110">
        <f t="shared" si="385"/>
        <v>1.353786226631996</v>
      </c>
      <c r="O600" s="103">
        <f t="shared" si="389"/>
        <v>1.36235073</v>
      </c>
      <c r="P600" s="103">
        <f t="shared" si="397"/>
        <v>800.56521112999997</v>
      </c>
      <c r="Q600" s="11">
        <f t="shared" si="410"/>
        <v>0</v>
      </c>
      <c r="R600" s="30">
        <f t="shared" si="391"/>
        <v>0</v>
      </c>
      <c r="S600" s="103">
        <f t="shared" si="392"/>
        <v>0</v>
      </c>
      <c r="T600" s="113">
        <f t="shared" si="405"/>
        <v>0.1</v>
      </c>
      <c r="U600" s="111">
        <f t="shared" si="386"/>
        <v>9</v>
      </c>
      <c r="V600" s="111">
        <v>252</v>
      </c>
      <c r="W600" s="110">
        <f t="shared" si="398"/>
        <v>1.003409735</v>
      </c>
      <c r="X600" s="103">
        <f t="shared" si="399"/>
        <v>2.7297152200000001</v>
      </c>
      <c r="Y600" s="103">
        <f t="shared" si="400"/>
        <v>0</v>
      </c>
      <c r="Z600" s="114" t="str">
        <f t="shared" si="408"/>
        <v>A+J=</v>
      </c>
      <c r="AA600" s="108">
        <f t="shared" si="409"/>
        <v>44732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102">
        <f t="shared" si="401"/>
        <v>44715</v>
      </c>
      <c r="B601" s="103">
        <f t="shared" si="394"/>
        <v>804.16209030999994</v>
      </c>
      <c r="C601" s="103">
        <f t="shared" si="406"/>
        <v>587.63517609999997</v>
      </c>
      <c r="D601" s="104">
        <f t="shared" si="402"/>
        <v>1161.4179999999999</v>
      </c>
      <c r="E601" s="105">
        <f t="shared" si="387"/>
        <v>1177.809</v>
      </c>
      <c r="F601" s="106">
        <f t="shared" si="388"/>
        <v>44671</v>
      </c>
      <c r="G601" s="107">
        <f t="shared" si="395"/>
        <v>1.4112920585009014E-2</v>
      </c>
      <c r="H601" s="108">
        <f t="shared" si="407"/>
        <v>44732</v>
      </c>
      <c r="I601" s="108">
        <f t="shared" si="396"/>
        <v>44732</v>
      </c>
      <c r="J601" s="109">
        <f t="shared" si="403"/>
        <v>20</v>
      </c>
      <c r="K601" s="109">
        <f t="shared" si="393"/>
        <v>10</v>
      </c>
      <c r="L601" s="8">
        <f t="shared" si="404"/>
        <v>1.00703173</v>
      </c>
      <c r="M601" s="110">
        <f t="shared" si="390"/>
        <v>1.0174079700000001</v>
      </c>
      <c r="N601" s="110">
        <f t="shared" si="385"/>
        <v>1.353786226631996</v>
      </c>
      <c r="O601" s="103">
        <f t="shared" si="389"/>
        <v>1.3633056800000001</v>
      </c>
      <c r="P601" s="103">
        <f t="shared" si="397"/>
        <v>801.12637333999999</v>
      </c>
      <c r="Q601" s="11">
        <f t="shared" si="410"/>
        <v>0</v>
      </c>
      <c r="R601" s="30">
        <f t="shared" si="391"/>
        <v>0</v>
      </c>
      <c r="S601" s="103">
        <f t="shared" si="392"/>
        <v>0</v>
      </c>
      <c r="T601" s="113">
        <f t="shared" si="405"/>
        <v>0.1</v>
      </c>
      <c r="U601" s="111">
        <f t="shared" si="386"/>
        <v>10</v>
      </c>
      <c r="V601" s="111">
        <v>252</v>
      </c>
      <c r="W601" s="110">
        <f t="shared" si="398"/>
        <v>1.003789311</v>
      </c>
      <c r="X601" s="103">
        <f t="shared" si="399"/>
        <v>3.0357169700000002</v>
      </c>
      <c r="Y601" s="103">
        <f t="shared" si="400"/>
        <v>0</v>
      </c>
      <c r="Z601" s="114" t="str">
        <f t="shared" si="408"/>
        <v>A+J=</v>
      </c>
      <c r="AA601" s="108">
        <f t="shared" si="409"/>
        <v>44732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102">
        <f t="shared" si="401"/>
        <v>44716</v>
      </c>
      <c r="B602" s="103">
        <f t="shared" si="394"/>
        <v>805.03019699000004</v>
      </c>
      <c r="C602" s="103">
        <f t="shared" si="406"/>
        <v>587.63517609999997</v>
      </c>
      <c r="D602" s="104">
        <f t="shared" si="402"/>
        <v>1161.4179999999999</v>
      </c>
      <c r="E602" s="105">
        <f t="shared" si="387"/>
        <v>1177.809</v>
      </c>
      <c r="F602" s="106">
        <f t="shared" si="388"/>
        <v>44671</v>
      </c>
      <c r="G602" s="107">
        <f t="shared" si="395"/>
        <v>1.4112920585009014E-2</v>
      </c>
      <c r="H602" s="108">
        <f t="shared" si="407"/>
        <v>44732</v>
      </c>
      <c r="I602" s="108">
        <f t="shared" si="396"/>
        <v>44732</v>
      </c>
      <c r="J602" s="109">
        <f t="shared" si="403"/>
        <v>20</v>
      </c>
      <c r="K602" s="109">
        <f t="shared" si="393"/>
        <v>11</v>
      </c>
      <c r="L602" s="8">
        <f t="shared" si="404"/>
        <v>1.0077376199999999</v>
      </c>
      <c r="M602" s="110">
        <f t="shared" si="390"/>
        <v>1.0174079700000001</v>
      </c>
      <c r="N602" s="110">
        <f t="shared" si="385"/>
        <v>1.353786226631996</v>
      </c>
      <c r="O602" s="103">
        <f t="shared" si="389"/>
        <v>1.3642613100000001</v>
      </c>
      <c r="P602" s="103">
        <f t="shared" si="397"/>
        <v>801.68793514000004</v>
      </c>
      <c r="Q602" s="11">
        <f t="shared" si="410"/>
        <v>0</v>
      </c>
      <c r="R602" s="30">
        <f t="shared" si="391"/>
        <v>0</v>
      </c>
      <c r="S602" s="103">
        <f t="shared" si="392"/>
        <v>0</v>
      </c>
      <c r="T602" s="113">
        <f t="shared" si="405"/>
        <v>0.1</v>
      </c>
      <c r="U602" s="111">
        <f t="shared" si="386"/>
        <v>11</v>
      </c>
      <c r="V602" s="111">
        <v>252</v>
      </c>
      <c r="W602" s="110">
        <f t="shared" si="398"/>
        <v>1.004169031</v>
      </c>
      <c r="X602" s="103">
        <f t="shared" si="399"/>
        <v>3.3422618499999999</v>
      </c>
      <c r="Y602" s="103">
        <f t="shared" si="400"/>
        <v>0</v>
      </c>
      <c r="Z602" s="114" t="str">
        <f t="shared" si="408"/>
        <v>A+J=</v>
      </c>
      <c r="AA602" s="108">
        <f t="shared" si="409"/>
        <v>44732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102">
        <f t="shared" si="401"/>
        <v>44717</v>
      </c>
      <c r="B603" s="103">
        <f t="shared" si="394"/>
        <v>805.03019699000004</v>
      </c>
      <c r="C603" s="103">
        <f t="shared" si="406"/>
        <v>587.63517609999997</v>
      </c>
      <c r="D603" s="104">
        <f t="shared" si="402"/>
        <v>1161.4179999999999</v>
      </c>
      <c r="E603" s="105">
        <f t="shared" si="387"/>
        <v>1177.809</v>
      </c>
      <c r="F603" s="106">
        <f t="shared" si="388"/>
        <v>44671</v>
      </c>
      <c r="G603" s="107">
        <f t="shared" si="395"/>
        <v>1.4112920585009014E-2</v>
      </c>
      <c r="H603" s="108">
        <f t="shared" si="407"/>
        <v>44732</v>
      </c>
      <c r="I603" s="108">
        <f t="shared" si="396"/>
        <v>44732</v>
      </c>
      <c r="J603" s="109">
        <f t="shared" si="403"/>
        <v>20</v>
      </c>
      <c r="K603" s="109">
        <f t="shared" si="393"/>
        <v>11</v>
      </c>
      <c r="L603" s="8">
        <f t="shared" si="404"/>
        <v>1.0077376199999999</v>
      </c>
      <c r="M603" s="110">
        <f t="shared" si="390"/>
        <v>1.0174079700000001</v>
      </c>
      <c r="N603" s="110">
        <f t="shared" si="385"/>
        <v>1.353786226631996</v>
      </c>
      <c r="O603" s="103">
        <f t="shared" si="389"/>
        <v>1.3642613100000001</v>
      </c>
      <c r="P603" s="103">
        <f t="shared" si="397"/>
        <v>801.68793514000004</v>
      </c>
      <c r="Q603" s="11">
        <f t="shared" si="410"/>
        <v>0</v>
      </c>
      <c r="R603" s="30">
        <f t="shared" si="391"/>
        <v>0</v>
      </c>
      <c r="S603" s="103">
        <f t="shared" si="392"/>
        <v>0</v>
      </c>
      <c r="T603" s="113">
        <f t="shared" si="405"/>
        <v>0.1</v>
      </c>
      <c r="U603" s="111">
        <f t="shared" si="386"/>
        <v>11</v>
      </c>
      <c r="V603" s="111">
        <v>252</v>
      </c>
      <c r="W603" s="110">
        <f t="shared" si="398"/>
        <v>1.004169031</v>
      </c>
      <c r="X603" s="103">
        <f t="shared" si="399"/>
        <v>3.3422618499999999</v>
      </c>
      <c r="Y603" s="103">
        <f t="shared" si="400"/>
        <v>0</v>
      </c>
      <c r="Z603" s="114" t="str">
        <f t="shared" si="408"/>
        <v>A+J=</v>
      </c>
      <c r="AA603" s="108">
        <f t="shared" si="409"/>
        <v>44732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102">
        <f t="shared" si="401"/>
        <v>44718</v>
      </c>
      <c r="B604" s="103">
        <f t="shared" si="394"/>
        <v>805.03019699000004</v>
      </c>
      <c r="C604" s="103">
        <f t="shared" si="406"/>
        <v>587.63517609999997</v>
      </c>
      <c r="D604" s="104">
        <f t="shared" si="402"/>
        <v>1161.4179999999999</v>
      </c>
      <c r="E604" s="105">
        <f t="shared" si="387"/>
        <v>1177.809</v>
      </c>
      <c r="F604" s="106">
        <f t="shared" si="388"/>
        <v>44671</v>
      </c>
      <c r="G604" s="107">
        <f t="shared" si="395"/>
        <v>1.4112920585009014E-2</v>
      </c>
      <c r="H604" s="108">
        <f t="shared" si="407"/>
        <v>44732</v>
      </c>
      <c r="I604" s="108">
        <f t="shared" si="396"/>
        <v>44732</v>
      </c>
      <c r="J604" s="109">
        <f t="shared" si="403"/>
        <v>20</v>
      </c>
      <c r="K604" s="109">
        <f t="shared" si="393"/>
        <v>11</v>
      </c>
      <c r="L604" s="8">
        <f t="shared" si="404"/>
        <v>1.0077376199999999</v>
      </c>
      <c r="M604" s="110">
        <f t="shared" si="390"/>
        <v>1.0174079700000001</v>
      </c>
      <c r="N604" s="110">
        <f t="shared" si="385"/>
        <v>1.353786226631996</v>
      </c>
      <c r="O604" s="103">
        <f t="shared" si="389"/>
        <v>1.3642613100000001</v>
      </c>
      <c r="P604" s="103">
        <f t="shared" si="397"/>
        <v>801.68793514000004</v>
      </c>
      <c r="Q604" s="11">
        <f t="shared" si="410"/>
        <v>0</v>
      </c>
      <c r="R604" s="30">
        <f t="shared" si="391"/>
        <v>0</v>
      </c>
      <c r="S604" s="103">
        <f t="shared" si="392"/>
        <v>0</v>
      </c>
      <c r="T604" s="113">
        <f t="shared" si="405"/>
        <v>0.1</v>
      </c>
      <c r="U604" s="111">
        <f t="shared" si="386"/>
        <v>11</v>
      </c>
      <c r="V604" s="111">
        <v>252</v>
      </c>
      <c r="W604" s="110">
        <f t="shared" si="398"/>
        <v>1.004169031</v>
      </c>
      <c r="X604" s="103">
        <f t="shared" si="399"/>
        <v>3.3422618499999999</v>
      </c>
      <c r="Y604" s="103">
        <f t="shared" si="400"/>
        <v>0</v>
      </c>
      <c r="Z604" s="114" t="str">
        <f t="shared" si="408"/>
        <v>A+J=</v>
      </c>
      <c r="AA604" s="108">
        <f t="shared" si="409"/>
        <v>44732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102">
        <f t="shared" si="401"/>
        <v>44719</v>
      </c>
      <c r="B605" s="103">
        <f t="shared" si="394"/>
        <v>805.89922937000006</v>
      </c>
      <c r="C605" s="103">
        <f t="shared" si="406"/>
        <v>587.63517609999997</v>
      </c>
      <c r="D605" s="104">
        <f t="shared" si="402"/>
        <v>1161.4179999999999</v>
      </c>
      <c r="E605" s="105">
        <f t="shared" si="387"/>
        <v>1177.809</v>
      </c>
      <c r="F605" s="106">
        <f t="shared" si="388"/>
        <v>44671</v>
      </c>
      <c r="G605" s="107">
        <f t="shared" si="395"/>
        <v>1.4112920585009014E-2</v>
      </c>
      <c r="H605" s="108">
        <f t="shared" si="407"/>
        <v>44732</v>
      </c>
      <c r="I605" s="108">
        <f t="shared" si="396"/>
        <v>44732</v>
      </c>
      <c r="J605" s="109">
        <f t="shared" si="403"/>
        <v>20</v>
      </c>
      <c r="K605" s="109">
        <f t="shared" si="393"/>
        <v>12</v>
      </c>
      <c r="L605" s="8">
        <f t="shared" si="404"/>
        <v>1.0084439999999999</v>
      </c>
      <c r="M605" s="110">
        <f t="shared" si="390"/>
        <v>1.0174079700000001</v>
      </c>
      <c r="N605" s="110">
        <f t="shared" si="385"/>
        <v>1.353786226631996</v>
      </c>
      <c r="O605" s="103">
        <f t="shared" si="389"/>
        <v>1.3652175900000001</v>
      </c>
      <c r="P605" s="103">
        <f t="shared" si="397"/>
        <v>802.24987891000001</v>
      </c>
      <c r="Q605" s="11">
        <f t="shared" si="410"/>
        <v>0</v>
      </c>
      <c r="R605" s="30">
        <f t="shared" si="391"/>
        <v>0</v>
      </c>
      <c r="S605" s="103">
        <f t="shared" si="392"/>
        <v>0</v>
      </c>
      <c r="T605" s="113">
        <f t="shared" si="405"/>
        <v>0.1</v>
      </c>
      <c r="U605" s="111">
        <f t="shared" si="386"/>
        <v>12</v>
      </c>
      <c r="V605" s="111">
        <v>252</v>
      </c>
      <c r="W605" s="110">
        <f t="shared" si="398"/>
        <v>1.0045488950000001</v>
      </c>
      <c r="X605" s="103">
        <f t="shared" si="399"/>
        <v>3.64935046</v>
      </c>
      <c r="Y605" s="103">
        <f t="shared" si="400"/>
        <v>0</v>
      </c>
      <c r="Z605" s="114" t="str">
        <f t="shared" si="408"/>
        <v>A+J=</v>
      </c>
      <c r="AA605" s="108">
        <f t="shared" si="409"/>
        <v>44732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102">
        <f t="shared" si="401"/>
        <v>44720</v>
      </c>
      <c r="B606" s="103">
        <f t="shared" si="394"/>
        <v>806.76921092999999</v>
      </c>
      <c r="C606" s="103">
        <f t="shared" si="406"/>
        <v>587.63517609999997</v>
      </c>
      <c r="D606" s="104">
        <f t="shared" si="402"/>
        <v>1161.4179999999999</v>
      </c>
      <c r="E606" s="105">
        <f t="shared" si="387"/>
        <v>1177.809</v>
      </c>
      <c r="F606" s="106">
        <f t="shared" si="388"/>
        <v>44671</v>
      </c>
      <c r="G606" s="107">
        <f t="shared" si="395"/>
        <v>1.4112920585009014E-2</v>
      </c>
      <c r="H606" s="108">
        <f t="shared" si="407"/>
        <v>44732</v>
      </c>
      <c r="I606" s="108">
        <f t="shared" si="396"/>
        <v>44732</v>
      </c>
      <c r="J606" s="109">
        <f t="shared" si="403"/>
        <v>20</v>
      </c>
      <c r="K606" s="109">
        <f t="shared" si="393"/>
        <v>13</v>
      </c>
      <c r="L606" s="8">
        <f t="shared" si="404"/>
        <v>1.00915088</v>
      </c>
      <c r="M606" s="110">
        <f t="shared" si="390"/>
        <v>1.0174079700000001</v>
      </c>
      <c r="N606" s="110">
        <f t="shared" si="385"/>
        <v>1.353786226631996</v>
      </c>
      <c r="O606" s="103">
        <f t="shared" si="389"/>
        <v>1.3661745599999999</v>
      </c>
      <c r="P606" s="103">
        <f t="shared" si="397"/>
        <v>802.81222814</v>
      </c>
      <c r="Q606" s="11">
        <f t="shared" si="410"/>
        <v>0</v>
      </c>
      <c r="R606" s="30">
        <f t="shared" si="391"/>
        <v>0</v>
      </c>
      <c r="S606" s="103">
        <f t="shared" si="392"/>
        <v>0</v>
      </c>
      <c r="T606" s="113">
        <f t="shared" si="405"/>
        <v>0.1</v>
      </c>
      <c r="U606" s="111">
        <f t="shared" si="386"/>
        <v>13</v>
      </c>
      <c r="V606" s="111">
        <v>252</v>
      </c>
      <c r="W606" s="110">
        <f t="shared" si="398"/>
        <v>1.0049289020000001</v>
      </c>
      <c r="X606" s="103">
        <f t="shared" si="399"/>
        <v>3.9569827900000001</v>
      </c>
      <c r="Y606" s="103">
        <f t="shared" si="400"/>
        <v>0</v>
      </c>
      <c r="Z606" s="114" t="str">
        <f t="shared" si="408"/>
        <v>A+J=</v>
      </c>
      <c r="AA606" s="108">
        <f t="shared" si="409"/>
        <v>44732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102">
        <f t="shared" si="401"/>
        <v>44721</v>
      </c>
      <c r="B607" s="103">
        <f t="shared" si="394"/>
        <v>807.64011957000002</v>
      </c>
      <c r="C607" s="103">
        <f t="shared" si="406"/>
        <v>587.63517609999997</v>
      </c>
      <c r="D607" s="104">
        <f t="shared" si="402"/>
        <v>1161.4179999999999</v>
      </c>
      <c r="E607" s="105">
        <f t="shared" si="387"/>
        <v>1177.809</v>
      </c>
      <c r="F607" s="106">
        <f t="shared" si="388"/>
        <v>44671</v>
      </c>
      <c r="G607" s="107">
        <f t="shared" si="395"/>
        <v>1.4112920585009014E-2</v>
      </c>
      <c r="H607" s="108">
        <f t="shared" si="407"/>
        <v>44732</v>
      </c>
      <c r="I607" s="108">
        <f t="shared" si="396"/>
        <v>44732</v>
      </c>
      <c r="J607" s="109">
        <f t="shared" si="403"/>
        <v>20</v>
      </c>
      <c r="K607" s="109">
        <f t="shared" si="393"/>
        <v>14</v>
      </c>
      <c r="L607" s="8">
        <f t="shared" si="404"/>
        <v>1.00985825</v>
      </c>
      <c r="M607" s="110">
        <f t="shared" si="390"/>
        <v>1.0174079700000001</v>
      </c>
      <c r="N607" s="110">
        <f t="shared" ref="N607:N670" si="411">IF(I607&gt;I606,N606*M607,N606)</f>
        <v>1.353786226631996</v>
      </c>
      <c r="O607" s="103">
        <f t="shared" si="389"/>
        <v>1.36713218</v>
      </c>
      <c r="P607" s="103">
        <f t="shared" si="397"/>
        <v>803.37495934000003</v>
      </c>
      <c r="Q607" s="11">
        <f t="shared" si="410"/>
        <v>0</v>
      </c>
      <c r="R607" s="30">
        <f t="shared" si="391"/>
        <v>0</v>
      </c>
      <c r="S607" s="103">
        <f t="shared" si="392"/>
        <v>0</v>
      </c>
      <c r="T607" s="113">
        <f t="shared" si="405"/>
        <v>0.1</v>
      </c>
      <c r="U607" s="111">
        <f t="shared" si="386"/>
        <v>14</v>
      </c>
      <c r="V607" s="111">
        <v>252</v>
      </c>
      <c r="W607" s="110">
        <f t="shared" si="398"/>
        <v>1.005309053</v>
      </c>
      <c r="X607" s="103">
        <f t="shared" si="399"/>
        <v>4.2651602300000002</v>
      </c>
      <c r="Y607" s="103">
        <f t="shared" si="400"/>
        <v>0</v>
      </c>
      <c r="Z607" s="114" t="str">
        <f t="shared" si="408"/>
        <v>A+J=</v>
      </c>
      <c r="AA607" s="108">
        <f t="shared" si="409"/>
        <v>44732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102">
        <f t="shared" si="401"/>
        <v>44722</v>
      </c>
      <c r="B608" s="103">
        <f t="shared" si="394"/>
        <v>808.51197960000002</v>
      </c>
      <c r="C608" s="103">
        <f t="shared" si="406"/>
        <v>587.63517609999997</v>
      </c>
      <c r="D608" s="104">
        <f t="shared" si="402"/>
        <v>1161.4179999999999</v>
      </c>
      <c r="E608" s="105">
        <f t="shared" si="387"/>
        <v>1177.809</v>
      </c>
      <c r="F608" s="106">
        <f t="shared" si="388"/>
        <v>44671</v>
      </c>
      <c r="G608" s="107">
        <f t="shared" si="395"/>
        <v>1.4112920585009014E-2</v>
      </c>
      <c r="H608" s="108">
        <f t="shared" si="407"/>
        <v>44732</v>
      </c>
      <c r="I608" s="108">
        <f t="shared" si="396"/>
        <v>44732</v>
      </c>
      <c r="J608" s="109">
        <f t="shared" si="403"/>
        <v>20</v>
      </c>
      <c r="K608" s="109">
        <f t="shared" si="393"/>
        <v>15</v>
      </c>
      <c r="L608" s="8">
        <f t="shared" si="404"/>
        <v>1.01056612</v>
      </c>
      <c r="M608" s="110">
        <f t="shared" si="390"/>
        <v>1.0174079700000001</v>
      </c>
      <c r="N608" s="110">
        <f t="shared" si="411"/>
        <v>1.353786226631996</v>
      </c>
      <c r="O608" s="103">
        <f t="shared" si="389"/>
        <v>1.3680904899999999</v>
      </c>
      <c r="P608" s="103">
        <f t="shared" si="397"/>
        <v>803.93809600999998</v>
      </c>
      <c r="Q608" s="11">
        <f t="shared" si="410"/>
        <v>0</v>
      </c>
      <c r="R608" s="30">
        <f t="shared" si="391"/>
        <v>0</v>
      </c>
      <c r="S608" s="103">
        <f t="shared" si="392"/>
        <v>0</v>
      </c>
      <c r="T608" s="113">
        <f t="shared" si="405"/>
        <v>0.1</v>
      </c>
      <c r="U608" s="111">
        <f t="shared" si="386"/>
        <v>15</v>
      </c>
      <c r="V608" s="111">
        <v>252</v>
      </c>
      <c r="W608" s="110">
        <f t="shared" si="398"/>
        <v>1.005689348</v>
      </c>
      <c r="X608" s="103">
        <f t="shared" si="399"/>
        <v>4.5738835900000003</v>
      </c>
      <c r="Y608" s="103">
        <f t="shared" si="400"/>
        <v>0</v>
      </c>
      <c r="Z608" s="114" t="str">
        <f t="shared" si="408"/>
        <v>A+J=</v>
      </c>
      <c r="AA608" s="108">
        <f t="shared" si="409"/>
        <v>44732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102">
        <f t="shared" si="401"/>
        <v>44723</v>
      </c>
      <c r="B609" s="103">
        <f t="shared" si="394"/>
        <v>809.38477990000001</v>
      </c>
      <c r="C609" s="103">
        <f t="shared" si="406"/>
        <v>587.63517609999997</v>
      </c>
      <c r="D609" s="104">
        <f t="shared" si="402"/>
        <v>1161.4179999999999</v>
      </c>
      <c r="E609" s="105">
        <f t="shared" si="387"/>
        <v>1177.809</v>
      </c>
      <c r="F609" s="106">
        <f t="shared" si="388"/>
        <v>44671</v>
      </c>
      <c r="G609" s="107">
        <f t="shared" si="395"/>
        <v>1.4112920585009014E-2</v>
      </c>
      <c r="H609" s="108">
        <f t="shared" si="407"/>
        <v>44732</v>
      </c>
      <c r="I609" s="108">
        <f t="shared" si="396"/>
        <v>44732</v>
      </c>
      <c r="J609" s="109">
        <f t="shared" si="403"/>
        <v>20</v>
      </c>
      <c r="K609" s="109">
        <f t="shared" si="393"/>
        <v>16</v>
      </c>
      <c r="L609" s="8">
        <f t="shared" si="404"/>
        <v>1.0112744899999999</v>
      </c>
      <c r="M609" s="110">
        <f t="shared" si="390"/>
        <v>1.0174079700000001</v>
      </c>
      <c r="N609" s="110">
        <f t="shared" si="411"/>
        <v>1.353786226631996</v>
      </c>
      <c r="O609" s="103">
        <f t="shared" si="389"/>
        <v>1.36904947</v>
      </c>
      <c r="P609" s="103">
        <f t="shared" si="397"/>
        <v>804.50162638999996</v>
      </c>
      <c r="Q609" s="11">
        <f t="shared" si="410"/>
        <v>0</v>
      </c>
      <c r="R609" s="30">
        <f t="shared" si="391"/>
        <v>0</v>
      </c>
      <c r="S609" s="103">
        <f t="shared" si="392"/>
        <v>0</v>
      </c>
      <c r="T609" s="113">
        <f t="shared" si="405"/>
        <v>0.1</v>
      </c>
      <c r="U609" s="111">
        <f t="shared" si="386"/>
        <v>16</v>
      </c>
      <c r="V609" s="111">
        <v>252</v>
      </c>
      <c r="W609" s="110">
        <f t="shared" si="398"/>
        <v>1.0060697869999999</v>
      </c>
      <c r="X609" s="103">
        <f t="shared" si="399"/>
        <v>4.8831535099999996</v>
      </c>
      <c r="Y609" s="103">
        <f t="shared" si="400"/>
        <v>0</v>
      </c>
      <c r="Z609" s="114" t="str">
        <f t="shared" si="408"/>
        <v>A+J=</v>
      </c>
      <c r="AA609" s="108">
        <f t="shared" si="409"/>
        <v>44732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102">
        <f t="shared" si="401"/>
        <v>44724</v>
      </c>
      <c r="B610" s="103">
        <f t="shared" si="394"/>
        <v>809.38477990000001</v>
      </c>
      <c r="C610" s="103">
        <f t="shared" si="406"/>
        <v>587.63517609999997</v>
      </c>
      <c r="D610" s="104">
        <f t="shared" si="402"/>
        <v>1161.4179999999999</v>
      </c>
      <c r="E610" s="105">
        <f t="shared" si="387"/>
        <v>1177.809</v>
      </c>
      <c r="F610" s="106">
        <f t="shared" si="388"/>
        <v>44671</v>
      </c>
      <c r="G610" s="107">
        <f t="shared" si="395"/>
        <v>1.4112920585009014E-2</v>
      </c>
      <c r="H610" s="108">
        <f t="shared" si="407"/>
        <v>44732</v>
      </c>
      <c r="I610" s="108">
        <f t="shared" si="396"/>
        <v>44732</v>
      </c>
      <c r="J610" s="109">
        <f t="shared" si="403"/>
        <v>20</v>
      </c>
      <c r="K610" s="109">
        <f t="shared" si="393"/>
        <v>16</v>
      </c>
      <c r="L610" s="8">
        <f t="shared" si="404"/>
        <v>1.0112744899999999</v>
      </c>
      <c r="M610" s="110">
        <f t="shared" si="390"/>
        <v>1.0174079700000001</v>
      </c>
      <c r="N610" s="110">
        <f t="shared" si="411"/>
        <v>1.353786226631996</v>
      </c>
      <c r="O610" s="103">
        <f t="shared" si="389"/>
        <v>1.36904947</v>
      </c>
      <c r="P610" s="103">
        <f t="shared" si="397"/>
        <v>804.50162638999996</v>
      </c>
      <c r="Q610" s="11">
        <f t="shared" si="410"/>
        <v>0</v>
      </c>
      <c r="R610" s="30">
        <f t="shared" si="391"/>
        <v>0</v>
      </c>
      <c r="S610" s="103">
        <f t="shared" si="392"/>
        <v>0</v>
      </c>
      <c r="T610" s="113">
        <f t="shared" si="405"/>
        <v>0.1</v>
      </c>
      <c r="U610" s="111">
        <f t="shared" si="386"/>
        <v>16</v>
      </c>
      <c r="V610" s="111">
        <v>252</v>
      </c>
      <c r="W610" s="110">
        <f t="shared" si="398"/>
        <v>1.0060697869999999</v>
      </c>
      <c r="X610" s="103">
        <f t="shared" si="399"/>
        <v>4.8831535099999996</v>
      </c>
      <c r="Y610" s="103">
        <f t="shared" si="400"/>
        <v>0</v>
      </c>
      <c r="Z610" s="114" t="str">
        <f t="shared" si="408"/>
        <v>A+J=</v>
      </c>
      <c r="AA610" s="108">
        <f t="shared" si="409"/>
        <v>44732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102">
        <f t="shared" si="401"/>
        <v>44725</v>
      </c>
      <c r="B611" s="103">
        <f t="shared" si="394"/>
        <v>809.38477990000001</v>
      </c>
      <c r="C611" s="103">
        <f t="shared" si="406"/>
        <v>587.63517609999997</v>
      </c>
      <c r="D611" s="104">
        <f t="shared" si="402"/>
        <v>1161.4179999999999</v>
      </c>
      <c r="E611" s="105">
        <f t="shared" si="387"/>
        <v>1177.809</v>
      </c>
      <c r="F611" s="106">
        <f t="shared" si="388"/>
        <v>44671</v>
      </c>
      <c r="G611" s="107">
        <f t="shared" si="395"/>
        <v>1.4112920585009014E-2</v>
      </c>
      <c r="H611" s="108">
        <f t="shared" si="407"/>
        <v>44732</v>
      </c>
      <c r="I611" s="108">
        <f t="shared" si="396"/>
        <v>44732</v>
      </c>
      <c r="J611" s="109">
        <f t="shared" si="403"/>
        <v>20</v>
      </c>
      <c r="K611" s="109">
        <f t="shared" si="393"/>
        <v>16</v>
      </c>
      <c r="L611" s="8">
        <f t="shared" si="404"/>
        <v>1.0112744899999999</v>
      </c>
      <c r="M611" s="110">
        <f t="shared" si="390"/>
        <v>1.0174079700000001</v>
      </c>
      <c r="N611" s="110">
        <f t="shared" si="411"/>
        <v>1.353786226631996</v>
      </c>
      <c r="O611" s="103">
        <f t="shared" si="389"/>
        <v>1.36904947</v>
      </c>
      <c r="P611" s="103">
        <f t="shared" si="397"/>
        <v>804.50162638999996</v>
      </c>
      <c r="Q611" s="11">
        <f t="shared" si="410"/>
        <v>0</v>
      </c>
      <c r="R611" s="30">
        <f t="shared" si="391"/>
        <v>0</v>
      </c>
      <c r="S611" s="103">
        <f t="shared" si="392"/>
        <v>0</v>
      </c>
      <c r="T611" s="113">
        <f t="shared" si="405"/>
        <v>0.1</v>
      </c>
      <c r="U611" s="111">
        <f t="shared" si="386"/>
        <v>16</v>
      </c>
      <c r="V611" s="111">
        <v>252</v>
      </c>
      <c r="W611" s="110">
        <f t="shared" si="398"/>
        <v>1.0060697869999999</v>
      </c>
      <c r="X611" s="103">
        <f t="shared" si="399"/>
        <v>4.8831535099999996</v>
      </c>
      <c r="Y611" s="103">
        <f t="shared" si="400"/>
        <v>0</v>
      </c>
      <c r="Z611" s="114" t="str">
        <f t="shared" si="408"/>
        <v>A+J=</v>
      </c>
      <c r="AA611" s="108">
        <f t="shared" si="409"/>
        <v>44732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102">
        <f t="shared" si="401"/>
        <v>44726</v>
      </c>
      <c r="B612" s="103">
        <f t="shared" si="394"/>
        <v>810.25852114999998</v>
      </c>
      <c r="C612" s="103">
        <f t="shared" si="406"/>
        <v>587.63517609999997</v>
      </c>
      <c r="D612" s="104">
        <f t="shared" si="402"/>
        <v>1161.4179999999999</v>
      </c>
      <c r="E612" s="105">
        <f t="shared" si="387"/>
        <v>1177.809</v>
      </c>
      <c r="F612" s="106">
        <f t="shared" si="388"/>
        <v>44671</v>
      </c>
      <c r="G612" s="107">
        <f t="shared" si="395"/>
        <v>1.4112920585009014E-2</v>
      </c>
      <c r="H612" s="108">
        <f t="shared" si="407"/>
        <v>44732</v>
      </c>
      <c r="I612" s="108">
        <f t="shared" si="396"/>
        <v>44732</v>
      </c>
      <c r="J612" s="109">
        <f t="shared" si="403"/>
        <v>20</v>
      </c>
      <c r="K612" s="109">
        <f t="shared" si="393"/>
        <v>17</v>
      </c>
      <c r="L612" s="8">
        <f t="shared" si="404"/>
        <v>1.0119833499999999</v>
      </c>
      <c r="M612" s="110">
        <f t="shared" si="390"/>
        <v>1.0174079700000001</v>
      </c>
      <c r="N612" s="110">
        <f t="shared" si="411"/>
        <v>1.353786226631996</v>
      </c>
      <c r="O612" s="103">
        <f t="shared" si="389"/>
        <v>1.37000912</v>
      </c>
      <c r="P612" s="103">
        <f t="shared" si="397"/>
        <v>805.06555047999996</v>
      </c>
      <c r="Q612" s="11">
        <f t="shared" si="410"/>
        <v>0</v>
      </c>
      <c r="R612" s="30">
        <f t="shared" si="391"/>
        <v>0</v>
      </c>
      <c r="S612" s="103">
        <f t="shared" si="392"/>
        <v>0</v>
      </c>
      <c r="T612" s="113">
        <f t="shared" si="405"/>
        <v>0.1</v>
      </c>
      <c r="U612" s="111">
        <f t="shared" si="386"/>
        <v>17</v>
      </c>
      <c r="V612" s="111">
        <v>252</v>
      </c>
      <c r="W612" s="110">
        <f t="shared" si="398"/>
        <v>1.00645037</v>
      </c>
      <c r="X612" s="103">
        <f t="shared" si="399"/>
        <v>5.1929706700000002</v>
      </c>
      <c r="Y612" s="103">
        <f t="shared" si="400"/>
        <v>0</v>
      </c>
      <c r="Z612" s="114" t="str">
        <f t="shared" si="408"/>
        <v>A+J=</v>
      </c>
      <c r="AA612" s="108">
        <f t="shared" si="409"/>
        <v>44732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102">
        <f t="shared" si="401"/>
        <v>44727</v>
      </c>
      <c r="B613" s="103">
        <f t="shared" si="394"/>
        <v>811.13320326999997</v>
      </c>
      <c r="C613" s="103">
        <f t="shared" si="406"/>
        <v>587.63517609999997</v>
      </c>
      <c r="D613" s="104">
        <f t="shared" si="402"/>
        <v>1161.4179999999999</v>
      </c>
      <c r="E613" s="105">
        <f t="shared" si="387"/>
        <v>1177.809</v>
      </c>
      <c r="F613" s="106">
        <f t="shared" si="388"/>
        <v>44671</v>
      </c>
      <c r="G613" s="107">
        <f t="shared" si="395"/>
        <v>1.4112920585009014E-2</v>
      </c>
      <c r="H613" s="108">
        <f t="shared" si="407"/>
        <v>44732</v>
      </c>
      <c r="I613" s="108">
        <f t="shared" si="396"/>
        <v>44732</v>
      </c>
      <c r="J613" s="109">
        <f t="shared" si="403"/>
        <v>20</v>
      </c>
      <c r="K613" s="109">
        <f t="shared" si="393"/>
        <v>18</v>
      </c>
      <c r="L613" s="8">
        <f t="shared" si="404"/>
        <v>1.0126927100000001</v>
      </c>
      <c r="M613" s="110">
        <f t="shared" si="390"/>
        <v>1.0174079700000001</v>
      </c>
      <c r="N613" s="110">
        <f t="shared" si="411"/>
        <v>1.353786226631996</v>
      </c>
      <c r="O613" s="103">
        <f t="shared" si="389"/>
        <v>1.3709694400000001</v>
      </c>
      <c r="P613" s="103">
        <f t="shared" si="397"/>
        <v>805.6298683</v>
      </c>
      <c r="Q613" s="11">
        <f t="shared" si="410"/>
        <v>0</v>
      </c>
      <c r="R613" s="30">
        <f t="shared" si="391"/>
        <v>0</v>
      </c>
      <c r="S613" s="103">
        <f t="shared" si="392"/>
        <v>0</v>
      </c>
      <c r="T613" s="113">
        <f t="shared" si="405"/>
        <v>0.1</v>
      </c>
      <c r="U613" s="111">
        <f t="shared" ref="U613:U676" si="412">IF(Q612&gt;0,1,IF(K613=K612,U612,U612+1))</f>
        <v>18</v>
      </c>
      <c r="V613" s="111">
        <v>252</v>
      </c>
      <c r="W613" s="110">
        <f t="shared" si="398"/>
        <v>1.006831096</v>
      </c>
      <c r="X613" s="103">
        <f t="shared" si="399"/>
        <v>5.50333497</v>
      </c>
      <c r="Y613" s="103">
        <f t="shared" si="400"/>
        <v>0</v>
      </c>
      <c r="Z613" s="114" t="str">
        <f t="shared" si="408"/>
        <v>A+J=</v>
      </c>
      <c r="AA613" s="108">
        <f t="shared" si="409"/>
        <v>44732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102">
        <f t="shared" si="401"/>
        <v>44728</v>
      </c>
      <c r="B614" s="103">
        <f t="shared" si="394"/>
        <v>812.00882260999992</v>
      </c>
      <c r="C614" s="103">
        <f t="shared" si="406"/>
        <v>587.63517609999997</v>
      </c>
      <c r="D614" s="104">
        <f t="shared" si="402"/>
        <v>1161.4179999999999</v>
      </c>
      <c r="E614" s="105">
        <f t="shared" si="387"/>
        <v>1177.809</v>
      </c>
      <c r="F614" s="106">
        <f t="shared" si="388"/>
        <v>44671</v>
      </c>
      <c r="G614" s="107">
        <f t="shared" si="395"/>
        <v>1.4112920585009014E-2</v>
      </c>
      <c r="H614" s="108">
        <f t="shared" si="407"/>
        <v>44732</v>
      </c>
      <c r="I614" s="108">
        <f t="shared" si="396"/>
        <v>44732</v>
      </c>
      <c r="J614" s="109">
        <f t="shared" si="403"/>
        <v>20</v>
      </c>
      <c r="K614" s="109">
        <f t="shared" si="393"/>
        <v>19</v>
      </c>
      <c r="L614" s="8">
        <f t="shared" si="404"/>
        <v>1.0134025600000001</v>
      </c>
      <c r="M614" s="110">
        <f t="shared" si="390"/>
        <v>1.0174079700000001</v>
      </c>
      <c r="N614" s="110">
        <f t="shared" si="411"/>
        <v>1.353786226631996</v>
      </c>
      <c r="O614" s="103">
        <f t="shared" si="389"/>
        <v>1.37193042</v>
      </c>
      <c r="P614" s="103">
        <f t="shared" si="397"/>
        <v>806.19457394999995</v>
      </c>
      <c r="Q614" s="11">
        <f t="shared" si="410"/>
        <v>0</v>
      </c>
      <c r="R614" s="30">
        <f t="shared" si="391"/>
        <v>0</v>
      </c>
      <c r="S614" s="103">
        <f t="shared" si="392"/>
        <v>0</v>
      </c>
      <c r="T614" s="113">
        <f t="shared" si="405"/>
        <v>0.1</v>
      </c>
      <c r="U614" s="111">
        <f t="shared" si="412"/>
        <v>19</v>
      </c>
      <c r="V614" s="111">
        <v>252</v>
      </c>
      <c r="W614" s="110">
        <f t="shared" si="398"/>
        <v>1.0072119669999999</v>
      </c>
      <c r="X614" s="103">
        <f t="shared" si="399"/>
        <v>5.8142486599999996</v>
      </c>
      <c r="Y614" s="103">
        <f t="shared" si="400"/>
        <v>0</v>
      </c>
      <c r="Z614" s="114" t="str">
        <f t="shared" si="408"/>
        <v>A+J=</v>
      </c>
      <c r="AA614" s="108">
        <f t="shared" si="409"/>
        <v>44732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102">
        <f t="shared" si="401"/>
        <v>44729</v>
      </c>
      <c r="B615" s="103">
        <f t="shared" si="394"/>
        <v>812.00882260999992</v>
      </c>
      <c r="C615" s="103">
        <f t="shared" si="406"/>
        <v>587.63517609999997</v>
      </c>
      <c r="D615" s="104">
        <f t="shared" si="402"/>
        <v>1161.4179999999999</v>
      </c>
      <c r="E615" s="105">
        <f t="shared" si="387"/>
        <v>1177.809</v>
      </c>
      <c r="F615" s="106">
        <f t="shared" si="388"/>
        <v>44671</v>
      </c>
      <c r="G615" s="107">
        <f t="shared" si="395"/>
        <v>1.4112920585009014E-2</v>
      </c>
      <c r="H615" s="108">
        <f t="shared" si="407"/>
        <v>44732</v>
      </c>
      <c r="I615" s="108">
        <f t="shared" si="396"/>
        <v>44732</v>
      </c>
      <c r="J615" s="109">
        <f t="shared" si="403"/>
        <v>20</v>
      </c>
      <c r="K615" s="109">
        <f t="shared" si="393"/>
        <v>19</v>
      </c>
      <c r="L615" s="8">
        <f t="shared" si="404"/>
        <v>1.0134025600000001</v>
      </c>
      <c r="M615" s="110">
        <f t="shared" si="390"/>
        <v>1.0174079700000001</v>
      </c>
      <c r="N615" s="110">
        <f t="shared" si="411"/>
        <v>1.353786226631996</v>
      </c>
      <c r="O615" s="103">
        <f t="shared" si="389"/>
        <v>1.37193042</v>
      </c>
      <c r="P615" s="103">
        <f t="shared" si="397"/>
        <v>806.19457394999995</v>
      </c>
      <c r="Q615" s="11">
        <f t="shared" si="410"/>
        <v>0</v>
      </c>
      <c r="R615" s="30">
        <f t="shared" si="391"/>
        <v>0</v>
      </c>
      <c r="S615" s="103">
        <f t="shared" si="392"/>
        <v>0</v>
      </c>
      <c r="T615" s="113">
        <f t="shared" si="405"/>
        <v>0.1</v>
      </c>
      <c r="U615" s="111">
        <f t="shared" si="412"/>
        <v>19</v>
      </c>
      <c r="V615" s="111">
        <v>252</v>
      </c>
      <c r="W615" s="110">
        <f t="shared" si="398"/>
        <v>1.0072119669999999</v>
      </c>
      <c r="X615" s="103">
        <f t="shared" si="399"/>
        <v>5.8142486599999996</v>
      </c>
      <c r="Y615" s="103">
        <f t="shared" si="400"/>
        <v>0</v>
      </c>
      <c r="Z615" s="114" t="str">
        <f t="shared" si="408"/>
        <v>A+J=</v>
      </c>
      <c r="AA615" s="108">
        <f t="shared" si="409"/>
        <v>44732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102">
        <f t="shared" si="401"/>
        <v>44730</v>
      </c>
      <c r="B616" s="103">
        <f t="shared" si="394"/>
        <v>812.88540275000003</v>
      </c>
      <c r="C616" s="103">
        <f t="shared" si="406"/>
        <v>587.63517609999997</v>
      </c>
      <c r="D616" s="104">
        <f t="shared" si="402"/>
        <v>1161.4179999999999</v>
      </c>
      <c r="E616" s="105">
        <f t="shared" ref="E616:E679" si="413">IF($K616=1,VLOOKUP($A615,$AO$10:$AS$165,4),E615)</f>
        <v>1177.809</v>
      </c>
      <c r="F616" s="106">
        <f t="shared" ref="F616:F679" si="414">IF($K616=1,VLOOKUP($A615,$AO$10:$AS$165,5),F615)</f>
        <v>44671</v>
      </c>
      <c r="G616" s="107">
        <f t="shared" si="395"/>
        <v>1.4112920585009014E-2</v>
      </c>
      <c r="H616" s="108">
        <f t="shared" si="407"/>
        <v>44732</v>
      </c>
      <c r="I616" s="108">
        <f t="shared" si="396"/>
        <v>44732</v>
      </c>
      <c r="J616" s="109">
        <f t="shared" si="403"/>
        <v>20</v>
      </c>
      <c r="K616" s="109">
        <f t="shared" si="393"/>
        <v>20</v>
      </c>
      <c r="L616" s="8">
        <f t="shared" si="404"/>
        <v>1.0141129200000001</v>
      </c>
      <c r="M616" s="110">
        <f t="shared" si="390"/>
        <v>1.0174079700000001</v>
      </c>
      <c r="N616" s="110">
        <f t="shared" si="411"/>
        <v>1.353786226631996</v>
      </c>
      <c r="O616" s="103">
        <f t="shared" si="389"/>
        <v>1.3728921000000001</v>
      </c>
      <c r="P616" s="103">
        <f t="shared" si="397"/>
        <v>806.75969094000004</v>
      </c>
      <c r="Q616" s="11">
        <f t="shared" si="410"/>
        <v>0</v>
      </c>
      <c r="R616" s="30">
        <f t="shared" si="391"/>
        <v>0</v>
      </c>
      <c r="S616" s="103">
        <f t="shared" si="392"/>
        <v>0</v>
      </c>
      <c r="T616" s="113">
        <f t="shared" si="405"/>
        <v>0.1</v>
      </c>
      <c r="U616" s="111">
        <f t="shared" si="412"/>
        <v>20</v>
      </c>
      <c r="V616" s="111">
        <v>252</v>
      </c>
      <c r="W616" s="110">
        <f t="shared" si="398"/>
        <v>1.007592982</v>
      </c>
      <c r="X616" s="103">
        <f t="shared" si="399"/>
        <v>6.1257118100000003</v>
      </c>
      <c r="Y616" s="103">
        <f t="shared" si="400"/>
        <v>0</v>
      </c>
      <c r="Z616" s="114" t="str">
        <f t="shared" si="408"/>
        <v>A+J=</v>
      </c>
      <c r="AA616" s="108">
        <f t="shared" si="409"/>
        <v>44732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102">
        <f t="shared" si="401"/>
        <v>44731</v>
      </c>
      <c r="B617" s="103">
        <f t="shared" si="394"/>
        <v>812.88540275000003</v>
      </c>
      <c r="C617" s="103">
        <f t="shared" si="406"/>
        <v>587.63517609999997</v>
      </c>
      <c r="D617" s="104">
        <f t="shared" si="402"/>
        <v>1161.4179999999999</v>
      </c>
      <c r="E617" s="105">
        <f t="shared" si="413"/>
        <v>1177.809</v>
      </c>
      <c r="F617" s="106">
        <f t="shared" si="414"/>
        <v>44671</v>
      </c>
      <c r="G617" s="107">
        <f t="shared" si="395"/>
        <v>1.4112920585009014E-2</v>
      </c>
      <c r="H617" s="108">
        <f t="shared" si="407"/>
        <v>44732</v>
      </c>
      <c r="I617" s="108">
        <f t="shared" si="396"/>
        <v>44732</v>
      </c>
      <c r="J617" s="109">
        <f t="shared" si="403"/>
        <v>20</v>
      </c>
      <c r="K617" s="109">
        <f t="shared" si="393"/>
        <v>20</v>
      </c>
      <c r="L617" s="8">
        <f t="shared" si="404"/>
        <v>1.0141129200000001</v>
      </c>
      <c r="M617" s="110">
        <f t="shared" si="390"/>
        <v>1.0174079700000001</v>
      </c>
      <c r="N617" s="110">
        <f t="shared" si="411"/>
        <v>1.353786226631996</v>
      </c>
      <c r="O617" s="103">
        <f t="shared" ref="O617:O680" si="415">TRUNC(TRUNC((L617*N617),15),8)</f>
        <v>1.3728921000000001</v>
      </c>
      <c r="P617" s="103">
        <f t="shared" si="397"/>
        <v>806.75969094000004</v>
      </c>
      <c r="Q617" s="11">
        <f t="shared" si="410"/>
        <v>0</v>
      </c>
      <c r="R617" s="30">
        <f t="shared" si="391"/>
        <v>0</v>
      </c>
      <c r="S617" s="103">
        <f t="shared" si="392"/>
        <v>0</v>
      </c>
      <c r="T617" s="113">
        <f t="shared" si="405"/>
        <v>0.1</v>
      </c>
      <c r="U617" s="111">
        <f t="shared" si="412"/>
        <v>20</v>
      </c>
      <c r="V617" s="111">
        <v>252</v>
      </c>
      <c r="W617" s="110">
        <f t="shared" si="398"/>
        <v>1.007592982</v>
      </c>
      <c r="X617" s="103">
        <f t="shared" si="399"/>
        <v>6.1257118100000003</v>
      </c>
      <c r="Y617" s="103">
        <f t="shared" si="400"/>
        <v>0</v>
      </c>
      <c r="Z617" s="114" t="str">
        <f t="shared" si="408"/>
        <v>A+J=</v>
      </c>
      <c r="AA617" s="108">
        <f t="shared" si="409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102">
        <f t="shared" si="401"/>
        <v>44732</v>
      </c>
      <c r="B618" s="103">
        <f t="shared" si="394"/>
        <v>812.88540275000003</v>
      </c>
      <c r="C618" s="103">
        <f t="shared" si="406"/>
        <v>587.63517609999997</v>
      </c>
      <c r="D618" s="104">
        <f t="shared" si="402"/>
        <v>1161.4179999999999</v>
      </c>
      <c r="E618" s="105">
        <f t="shared" si="413"/>
        <v>1177.809</v>
      </c>
      <c r="F618" s="106">
        <f t="shared" si="414"/>
        <v>44671</v>
      </c>
      <c r="G618" s="107">
        <f t="shared" si="395"/>
        <v>1.4112920585009014E-2</v>
      </c>
      <c r="H618" s="108">
        <f t="shared" si="407"/>
        <v>44762</v>
      </c>
      <c r="I618" s="108">
        <f t="shared" si="396"/>
        <v>44732</v>
      </c>
      <c r="J618" s="109">
        <f t="shared" si="403"/>
        <v>20</v>
      </c>
      <c r="K618" s="109">
        <f t="shared" si="393"/>
        <v>20</v>
      </c>
      <c r="L618" s="8">
        <f t="shared" si="404"/>
        <v>1.0141129200000001</v>
      </c>
      <c r="M618" s="110">
        <f t="shared" ref="M618:M681" si="416">IF(I618&gt;I617,L617,M617)</f>
        <v>1.0174079700000001</v>
      </c>
      <c r="N618" s="110">
        <f t="shared" si="411"/>
        <v>1.353786226631996</v>
      </c>
      <c r="O618" s="103">
        <f t="shared" si="415"/>
        <v>1.3728921000000001</v>
      </c>
      <c r="P618" s="103">
        <f t="shared" si="397"/>
        <v>806.75969094000004</v>
      </c>
      <c r="Q618" s="11">
        <f t="shared" si="410"/>
        <v>20</v>
      </c>
      <c r="R618" s="30">
        <f t="shared" si="391"/>
        <v>3.2447999999999998E-2</v>
      </c>
      <c r="S618" s="103">
        <f t="shared" si="392"/>
        <v>26.17773845</v>
      </c>
      <c r="T618" s="113">
        <f t="shared" si="405"/>
        <v>0.1</v>
      </c>
      <c r="U618" s="111">
        <f t="shared" si="412"/>
        <v>20</v>
      </c>
      <c r="V618" s="111">
        <v>252</v>
      </c>
      <c r="W618" s="110">
        <f t="shared" si="398"/>
        <v>1.007592982</v>
      </c>
      <c r="X618" s="103">
        <f t="shared" si="399"/>
        <v>6.1257118100000003</v>
      </c>
      <c r="Y618" s="103">
        <f t="shared" si="400"/>
        <v>32.303450259999998</v>
      </c>
      <c r="Z618" s="114" t="str">
        <f t="shared" si="408"/>
        <v>A+J=</v>
      </c>
      <c r="AA618" s="108">
        <f t="shared" si="409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102">
        <f t="shared" si="401"/>
        <v>44733</v>
      </c>
      <c r="B619" s="103">
        <f t="shared" si="394"/>
        <v>781.06192513999997</v>
      </c>
      <c r="C619" s="103">
        <f t="shared" si="406"/>
        <v>568.56758991000004</v>
      </c>
      <c r="D619" s="104">
        <f t="shared" si="402"/>
        <v>1177.809</v>
      </c>
      <c r="E619" s="105">
        <f t="shared" si="413"/>
        <v>1183.953</v>
      </c>
      <c r="F619" s="106">
        <f t="shared" si="414"/>
        <v>44701</v>
      </c>
      <c r="G619" s="107">
        <f t="shared" si="395"/>
        <v>5.2164654880375583E-3</v>
      </c>
      <c r="H619" s="108">
        <f t="shared" si="407"/>
        <v>44762</v>
      </c>
      <c r="I619" s="108">
        <f t="shared" si="396"/>
        <v>44762</v>
      </c>
      <c r="J619" s="109">
        <f t="shared" si="403"/>
        <v>22</v>
      </c>
      <c r="K619" s="109">
        <f t="shared" si="393"/>
        <v>1</v>
      </c>
      <c r="L619" s="8">
        <f t="shared" si="404"/>
        <v>1.0002365200000001</v>
      </c>
      <c r="M619" s="110">
        <f t="shared" si="416"/>
        <v>1.0141129200000001</v>
      </c>
      <c r="N619" s="110">
        <f t="shared" si="411"/>
        <v>1.3728921033455552</v>
      </c>
      <c r="O619" s="103">
        <f t="shared" si="415"/>
        <v>1.37321681</v>
      </c>
      <c r="P619" s="103">
        <f t="shared" si="397"/>
        <v>780.76657207999995</v>
      </c>
      <c r="Q619" s="11">
        <f t="shared" si="410"/>
        <v>0</v>
      </c>
      <c r="R619" s="30">
        <f t="shared" ref="R619:R682" si="417">IF(Q619&gt;0,VLOOKUP($A619,$AD$10:$AI$165,6),0)</f>
        <v>0</v>
      </c>
      <c r="S619" s="103">
        <f t="shared" ref="S619:S682" si="418">IF(R619&gt;0,TRUNC(R619*P619,8),0)</f>
        <v>0</v>
      </c>
      <c r="T619" s="113">
        <f t="shared" si="405"/>
        <v>0.1</v>
      </c>
      <c r="U619" s="111">
        <f t="shared" si="412"/>
        <v>1</v>
      </c>
      <c r="V619" s="111">
        <v>252</v>
      </c>
      <c r="W619" s="110">
        <f t="shared" si="398"/>
        <v>1.0003782859999999</v>
      </c>
      <c r="X619" s="103">
        <f t="shared" si="399"/>
        <v>0.29535306</v>
      </c>
      <c r="Y619" s="103">
        <f t="shared" si="400"/>
        <v>0</v>
      </c>
      <c r="Z619" s="114" t="str">
        <f t="shared" si="408"/>
        <v>A+J=</v>
      </c>
      <c r="AA619" s="108">
        <f t="shared" si="409"/>
        <v>44762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102">
        <f t="shared" si="401"/>
        <v>44734</v>
      </c>
      <c r="B620" s="103">
        <f t="shared" si="394"/>
        <v>781.54220112999997</v>
      </c>
      <c r="C620" s="103">
        <f t="shared" si="406"/>
        <v>568.56758991000004</v>
      </c>
      <c r="D620" s="104">
        <f t="shared" si="402"/>
        <v>1177.809</v>
      </c>
      <c r="E620" s="105">
        <f t="shared" si="413"/>
        <v>1183.953</v>
      </c>
      <c r="F620" s="106">
        <f t="shared" si="414"/>
        <v>44701</v>
      </c>
      <c r="G620" s="107">
        <f t="shared" si="395"/>
        <v>5.2164654880375583E-3</v>
      </c>
      <c r="H620" s="108">
        <f t="shared" si="407"/>
        <v>44762</v>
      </c>
      <c r="I620" s="108">
        <f t="shared" si="396"/>
        <v>44762</v>
      </c>
      <c r="J620" s="109">
        <f t="shared" si="403"/>
        <v>22</v>
      </c>
      <c r="K620" s="109">
        <f t="shared" ref="K620:K683" si="419">(J620-(NETWORKDAYS(A620,I620,AD$171:AD$502)-1))</f>
        <v>2</v>
      </c>
      <c r="L620" s="8">
        <f t="shared" si="404"/>
        <v>1.0004731</v>
      </c>
      <c r="M620" s="110">
        <f t="shared" si="416"/>
        <v>1.0141129200000001</v>
      </c>
      <c r="N620" s="110">
        <f t="shared" si="411"/>
        <v>1.3728921033455552</v>
      </c>
      <c r="O620" s="103">
        <f t="shared" si="415"/>
        <v>1.37354161</v>
      </c>
      <c r="P620" s="103">
        <f t="shared" si="397"/>
        <v>780.95124282999996</v>
      </c>
      <c r="Q620" s="11">
        <f t="shared" si="410"/>
        <v>0</v>
      </c>
      <c r="R620" s="30">
        <f t="shared" si="417"/>
        <v>0</v>
      </c>
      <c r="S620" s="103">
        <f t="shared" si="418"/>
        <v>0</v>
      </c>
      <c r="T620" s="113">
        <f t="shared" si="405"/>
        <v>0.1</v>
      </c>
      <c r="U620" s="111">
        <f t="shared" si="412"/>
        <v>2</v>
      </c>
      <c r="V620" s="111">
        <v>252</v>
      </c>
      <c r="W620" s="110">
        <f t="shared" si="398"/>
        <v>1.0007567159999999</v>
      </c>
      <c r="X620" s="103">
        <f t="shared" si="399"/>
        <v>0.59095830000000005</v>
      </c>
      <c r="Y620" s="103">
        <f t="shared" si="400"/>
        <v>0</v>
      </c>
      <c r="Z620" s="114" t="str">
        <f t="shared" si="408"/>
        <v>A+J=</v>
      </c>
      <c r="AA620" s="108">
        <f t="shared" si="409"/>
        <v>44762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102">
        <f t="shared" si="401"/>
        <v>44735</v>
      </c>
      <c r="B621" s="103">
        <f t="shared" si="394"/>
        <v>782.02276844000005</v>
      </c>
      <c r="C621" s="103">
        <f t="shared" si="406"/>
        <v>568.56758991000004</v>
      </c>
      <c r="D621" s="104">
        <f t="shared" si="402"/>
        <v>1177.809</v>
      </c>
      <c r="E621" s="105">
        <f t="shared" si="413"/>
        <v>1183.953</v>
      </c>
      <c r="F621" s="106">
        <f t="shared" si="414"/>
        <v>44701</v>
      </c>
      <c r="G621" s="107">
        <f t="shared" si="395"/>
        <v>5.2164654880375583E-3</v>
      </c>
      <c r="H621" s="108">
        <f t="shared" si="407"/>
        <v>44762</v>
      </c>
      <c r="I621" s="108">
        <f t="shared" si="396"/>
        <v>44762</v>
      </c>
      <c r="J621" s="109">
        <f t="shared" si="403"/>
        <v>22</v>
      </c>
      <c r="K621" s="109">
        <f t="shared" si="419"/>
        <v>3</v>
      </c>
      <c r="L621" s="8">
        <f t="shared" si="404"/>
        <v>1.0007097300000001</v>
      </c>
      <c r="M621" s="110">
        <f t="shared" si="416"/>
        <v>1.0141129200000001</v>
      </c>
      <c r="N621" s="110">
        <f t="shared" si="411"/>
        <v>1.3728921033455552</v>
      </c>
      <c r="O621" s="103">
        <f t="shared" si="415"/>
        <v>1.37386648</v>
      </c>
      <c r="P621" s="103">
        <f t="shared" si="397"/>
        <v>781.13595339000005</v>
      </c>
      <c r="Q621" s="11">
        <f t="shared" si="410"/>
        <v>0</v>
      </c>
      <c r="R621" s="30">
        <f t="shared" si="417"/>
        <v>0</v>
      </c>
      <c r="S621" s="103">
        <f t="shared" si="418"/>
        <v>0</v>
      </c>
      <c r="T621" s="113">
        <f t="shared" si="405"/>
        <v>0.1</v>
      </c>
      <c r="U621" s="111">
        <f t="shared" si="412"/>
        <v>3</v>
      </c>
      <c r="V621" s="111">
        <v>252</v>
      </c>
      <c r="W621" s="110">
        <f t="shared" si="398"/>
        <v>1.001135289</v>
      </c>
      <c r="X621" s="103">
        <f t="shared" si="399"/>
        <v>0.88681505000000005</v>
      </c>
      <c r="Y621" s="103">
        <f t="shared" si="400"/>
        <v>0</v>
      </c>
      <c r="Z621" s="114" t="str">
        <f t="shared" si="408"/>
        <v>A+J=</v>
      </c>
      <c r="AA621" s="108">
        <f t="shared" si="409"/>
        <v>44762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102">
        <f t="shared" si="401"/>
        <v>44736</v>
      </c>
      <c r="B622" s="103">
        <f t="shared" si="394"/>
        <v>782.50363857000002</v>
      </c>
      <c r="C622" s="103">
        <f t="shared" si="406"/>
        <v>568.56758991000004</v>
      </c>
      <c r="D622" s="104">
        <f t="shared" si="402"/>
        <v>1177.809</v>
      </c>
      <c r="E622" s="105">
        <f t="shared" si="413"/>
        <v>1183.953</v>
      </c>
      <c r="F622" s="106">
        <f t="shared" si="414"/>
        <v>44701</v>
      </c>
      <c r="G622" s="107">
        <f t="shared" si="395"/>
        <v>5.2164654880375583E-3</v>
      </c>
      <c r="H622" s="108">
        <f t="shared" si="407"/>
        <v>44762</v>
      </c>
      <c r="I622" s="108">
        <f t="shared" si="396"/>
        <v>44762</v>
      </c>
      <c r="J622" s="109">
        <f t="shared" si="403"/>
        <v>22</v>
      </c>
      <c r="K622" s="109">
        <f t="shared" si="419"/>
        <v>4</v>
      </c>
      <c r="L622" s="8">
        <f t="shared" si="404"/>
        <v>1.0009464299999999</v>
      </c>
      <c r="M622" s="110">
        <f t="shared" si="416"/>
        <v>1.0141129200000001</v>
      </c>
      <c r="N622" s="110">
        <f t="shared" si="411"/>
        <v>1.3728921033455552</v>
      </c>
      <c r="O622" s="103">
        <f t="shared" si="415"/>
        <v>1.3741914399999999</v>
      </c>
      <c r="P622" s="103">
        <f t="shared" si="397"/>
        <v>781.32071511000004</v>
      </c>
      <c r="Q622" s="11">
        <f t="shared" si="410"/>
        <v>0</v>
      </c>
      <c r="R622" s="30">
        <f t="shared" si="417"/>
        <v>0</v>
      </c>
      <c r="S622" s="103">
        <f t="shared" si="418"/>
        <v>0</v>
      </c>
      <c r="T622" s="113">
        <f t="shared" si="405"/>
        <v>0.1</v>
      </c>
      <c r="U622" s="111">
        <f t="shared" si="412"/>
        <v>4</v>
      </c>
      <c r="V622" s="111">
        <v>252</v>
      </c>
      <c r="W622" s="110">
        <f t="shared" si="398"/>
        <v>1.001514005</v>
      </c>
      <c r="X622" s="103">
        <f t="shared" si="399"/>
        <v>1.18292346</v>
      </c>
      <c r="Y622" s="103">
        <f t="shared" si="400"/>
        <v>0</v>
      </c>
      <c r="Z622" s="114" t="str">
        <f t="shared" si="408"/>
        <v>A+J=</v>
      </c>
      <c r="AA622" s="108">
        <f t="shared" si="409"/>
        <v>44762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102">
        <f t="shared" si="401"/>
        <v>44737</v>
      </c>
      <c r="B623" s="103">
        <f t="shared" si="394"/>
        <v>782.98479458999998</v>
      </c>
      <c r="C623" s="103">
        <f t="shared" si="406"/>
        <v>568.56758991000004</v>
      </c>
      <c r="D623" s="104">
        <f t="shared" si="402"/>
        <v>1177.809</v>
      </c>
      <c r="E623" s="105">
        <f t="shared" si="413"/>
        <v>1183.953</v>
      </c>
      <c r="F623" s="106">
        <f t="shared" si="414"/>
        <v>44701</v>
      </c>
      <c r="G623" s="107">
        <f t="shared" si="395"/>
        <v>5.2164654880375583E-3</v>
      </c>
      <c r="H623" s="108">
        <f t="shared" si="407"/>
        <v>44762</v>
      </c>
      <c r="I623" s="108">
        <f t="shared" si="396"/>
        <v>44762</v>
      </c>
      <c r="J623" s="109">
        <f t="shared" si="403"/>
        <v>22</v>
      </c>
      <c r="K623" s="109">
        <f t="shared" si="419"/>
        <v>5</v>
      </c>
      <c r="L623" s="8">
        <f t="shared" si="404"/>
        <v>1.00118317</v>
      </c>
      <c r="M623" s="110">
        <f t="shared" si="416"/>
        <v>1.0141129200000001</v>
      </c>
      <c r="N623" s="110">
        <f t="shared" si="411"/>
        <v>1.3728921033455552</v>
      </c>
      <c r="O623" s="103">
        <f t="shared" si="415"/>
        <v>1.3745164599999999</v>
      </c>
      <c r="P623" s="103">
        <f t="shared" si="397"/>
        <v>781.50551095000003</v>
      </c>
      <c r="Q623" s="11">
        <f t="shared" si="410"/>
        <v>0</v>
      </c>
      <c r="R623" s="30">
        <f t="shared" si="417"/>
        <v>0</v>
      </c>
      <c r="S623" s="103">
        <f t="shared" si="418"/>
        <v>0</v>
      </c>
      <c r="T623" s="113">
        <f t="shared" si="405"/>
        <v>0.1</v>
      </c>
      <c r="U623" s="111">
        <f t="shared" si="412"/>
        <v>5</v>
      </c>
      <c r="V623" s="111">
        <v>252</v>
      </c>
      <c r="W623" s="110">
        <f t="shared" si="398"/>
        <v>1.001892864</v>
      </c>
      <c r="X623" s="103">
        <f t="shared" si="399"/>
        <v>1.47928364</v>
      </c>
      <c r="Y623" s="103">
        <f t="shared" si="400"/>
        <v>0</v>
      </c>
      <c r="Z623" s="114" t="str">
        <f t="shared" si="408"/>
        <v>A+J=</v>
      </c>
      <c r="AA623" s="108">
        <f t="shared" si="409"/>
        <v>44762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102">
        <f t="shared" si="401"/>
        <v>44738</v>
      </c>
      <c r="B624" s="103">
        <f t="shared" si="394"/>
        <v>782.98479458999998</v>
      </c>
      <c r="C624" s="103">
        <f t="shared" si="406"/>
        <v>568.56758991000004</v>
      </c>
      <c r="D624" s="104">
        <f t="shared" si="402"/>
        <v>1177.809</v>
      </c>
      <c r="E624" s="105">
        <f t="shared" si="413"/>
        <v>1183.953</v>
      </c>
      <c r="F624" s="106">
        <f t="shared" si="414"/>
        <v>44701</v>
      </c>
      <c r="G624" s="107">
        <f t="shared" si="395"/>
        <v>5.2164654880375583E-3</v>
      </c>
      <c r="H624" s="108">
        <f t="shared" si="407"/>
        <v>44762</v>
      </c>
      <c r="I624" s="108">
        <f t="shared" si="396"/>
        <v>44762</v>
      </c>
      <c r="J624" s="109">
        <f t="shared" si="403"/>
        <v>22</v>
      </c>
      <c r="K624" s="109">
        <f t="shared" si="419"/>
        <v>5</v>
      </c>
      <c r="L624" s="8">
        <f t="shared" si="404"/>
        <v>1.00118317</v>
      </c>
      <c r="M624" s="110">
        <f t="shared" si="416"/>
        <v>1.0141129200000001</v>
      </c>
      <c r="N624" s="110">
        <f t="shared" si="411"/>
        <v>1.3728921033455552</v>
      </c>
      <c r="O624" s="103">
        <f t="shared" si="415"/>
        <v>1.3745164599999999</v>
      </c>
      <c r="P624" s="103">
        <f t="shared" si="397"/>
        <v>781.50551095000003</v>
      </c>
      <c r="Q624" s="11">
        <f t="shared" si="410"/>
        <v>0</v>
      </c>
      <c r="R624" s="30">
        <f t="shared" si="417"/>
        <v>0</v>
      </c>
      <c r="S624" s="103">
        <f t="shared" si="418"/>
        <v>0</v>
      </c>
      <c r="T624" s="113">
        <f t="shared" si="405"/>
        <v>0.1</v>
      </c>
      <c r="U624" s="111">
        <f t="shared" si="412"/>
        <v>5</v>
      </c>
      <c r="V624" s="111">
        <v>252</v>
      </c>
      <c r="W624" s="110">
        <f t="shared" si="398"/>
        <v>1.001892864</v>
      </c>
      <c r="X624" s="103">
        <f t="shared" si="399"/>
        <v>1.47928364</v>
      </c>
      <c r="Y624" s="103">
        <f t="shared" si="400"/>
        <v>0</v>
      </c>
      <c r="Z624" s="114" t="str">
        <f t="shared" si="408"/>
        <v>A+J=</v>
      </c>
      <c r="AA624" s="108">
        <f t="shared" si="409"/>
        <v>44762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102">
        <f t="shared" si="401"/>
        <v>44739</v>
      </c>
      <c r="B625" s="103">
        <f t="shared" si="394"/>
        <v>782.98479458999998</v>
      </c>
      <c r="C625" s="103">
        <f t="shared" si="406"/>
        <v>568.56758991000004</v>
      </c>
      <c r="D625" s="104">
        <f t="shared" si="402"/>
        <v>1177.809</v>
      </c>
      <c r="E625" s="105">
        <f t="shared" si="413"/>
        <v>1183.953</v>
      </c>
      <c r="F625" s="106">
        <f t="shared" si="414"/>
        <v>44701</v>
      </c>
      <c r="G625" s="107">
        <f t="shared" si="395"/>
        <v>5.2164654880375583E-3</v>
      </c>
      <c r="H625" s="108">
        <f t="shared" si="407"/>
        <v>44762</v>
      </c>
      <c r="I625" s="108">
        <f t="shared" si="396"/>
        <v>44762</v>
      </c>
      <c r="J625" s="109">
        <f t="shared" si="403"/>
        <v>22</v>
      </c>
      <c r="K625" s="109">
        <f t="shared" si="419"/>
        <v>5</v>
      </c>
      <c r="L625" s="8">
        <f t="shared" si="404"/>
        <v>1.00118317</v>
      </c>
      <c r="M625" s="110">
        <f t="shared" si="416"/>
        <v>1.0141129200000001</v>
      </c>
      <c r="N625" s="110">
        <f t="shared" si="411"/>
        <v>1.3728921033455552</v>
      </c>
      <c r="O625" s="103">
        <f t="shared" si="415"/>
        <v>1.3745164599999999</v>
      </c>
      <c r="P625" s="103">
        <f t="shared" si="397"/>
        <v>781.50551095000003</v>
      </c>
      <c r="Q625" s="11">
        <f t="shared" si="410"/>
        <v>0</v>
      </c>
      <c r="R625" s="30">
        <f t="shared" si="417"/>
        <v>0</v>
      </c>
      <c r="S625" s="103">
        <f t="shared" si="418"/>
        <v>0</v>
      </c>
      <c r="T625" s="113">
        <f t="shared" si="405"/>
        <v>0.1</v>
      </c>
      <c r="U625" s="111">
        <f t="shared" si="412"/>
        <v>5</v>
      </c>
      <c r="V625" s="111">
        <v>252</v>
      </c>
      <c r="W625" s="110">
        <f t="shared" si="398"/>
        <v>1.001892864</v>
      </c>
      <c r="X625" s="103">
        <f t="shared" si="399"/>
        <v>1.47928364</v>
      </c>
      <c r="Y625" s="103">
        <f t="shared" si="400"/>
        <v>0</v>
      </c>
      <c r="Z625" s="114" t="str">
        <f t="shared" si="408"/>
        <v>A+J=</v>
      </c>
      <c r="AA625" s="108">
        <f t="shared" si="409"/>
        <v>44762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102">
        <f t="shared" si="401"/>
        <v>44740</v>
      </c>
      <c r="B626" s="103">
        <f t="shared" si="394"/>
        <v>783.46626017999995</v>
      </c>
      <c r="C626" s="103">
        <f t="shared" si="406"/>
        <v>568.56758991000004</v>
      </c>
      <c r="D626" s="104">
        <f t="shared" si="402"/>
        <v>1177.809</v>
      </c>
      <c r="E626" s="105">
        <f t="shared" si="413"/>
        <v>1183.953</v>
      </c>
      <c r="F626" s="106">
        <f t="shared" si="414"/>
        <v>44701</v>
      </c>
      <c r="G626" s="107">
        <f t="shared" si="395"/>
        <v>5.2164654880375583E-3</v>
      </c>
      <c r="H626" s="108">
        <f t="shared" si="407"/>
        <v>44762</v>
      </c>
      <c r="I626" s="108">
        <f t="shared" si="396"/>
        <v>44762</v>
      </c>
      <c r="J626" s="109">
        <f t="shared" si="403"/>
        <v>22</v>
      </c>
      <c r="K626" s="109">
        <f t="shared" si="419"/>
        <v>6</v>
      </c>
      <c r="L626" s="8">
        <f t="shared" si="404"/>
        <v>1.0014199800000001</v>
      </c>
      <c r="M626" s="110">
        <f t="shared" si="416"/>
        <v>1.0141129200000001</v>
      </c>
      <c r="N626" s="110">
        <f t="shared" si="411"/>
        <v>1.3728921033455552</v>
      </c>
      <c r="O626" s="103">
        <f t="shared" si="415"/>
        <v>1.37484158</v>
      </c>
      <c r="P626" s="103">
        <f t="shared" si="397"/>
        <v>781.69036363999999</v>
      </c>
      <c r="Q626" s="11">
        <f t="shared" si="410"/>
        <v>0</v>
      </c>
      <c r="R626" s="30">
        <f t="shared" si="417"/>
        <v>0</v>
      </c>
      <c r="S626" s="103">
        <f t="shared" si="418"/>
        <v>0</v>
      </c>
      <c r="T626" s="113">
        <f t="shared" si="405"/>
        <v>0.1</v>
      </c>
      <c r="U626" s="111">
        <f t="shared" si="412"/>
        <v>6</v>
      </c>
      <c r="V626" s="111">
        <v>252</v>
      </c>
      <c r="W626" s="110">
        <f t="shared" si="398"/>
        <v>1.0022718669999999</v>
      </c>
      <c r="X626" s="103">
        <f t="shared" si="399"/>
        <v>1.77589654</v>
      </c>
      <c r="Y626" s="103">
        <f t="shared" si="400"/>
        <v>0</v>
      </c>
      <c r="Z626" s="114" t="str">
        <f t="shared" si="408"/>
        <v>A+J=</v>
      </c>
      <c r="AA626" s="108">
        <f t="shared" si="409"/>
        <v>44762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2.75" x14ac:dyDescent="0.2">
      <c r="A627" s="102">
        <f t="shared" si="401"/>
        <v>44741</v>
      </c>
      <c r="B627" s="103">
        <f t="shared" si="394"/>
        <v>783.94801189999998</v>
      </c>
      <c r="C627" s="103">
        <f t="shared" si="406"/>
        <v>568.56758991000004</v>
      </c>
      <c r="D627" s="104">
        <f t="shared" si="402"/>
        <v>1177.809</v>
      </c>
      <c r="E627" s="105">
        <f t="shared" si="413"/>
        <v>1183.953</v>
      </c>
      <c r="F627" s="106">
        <f t="shared" si="414"/>
        <v>44701</v>
      </c>
      <c r="G627" s="107">
        <f t="shared" si="395"/>
        <v>5.2164654880375583E-3</v>
      </c>
      <c r="H627" s="108">
        <f t="shared" si="407"/>
        <v>44762</v>
      </c>
      <c r="I627" s="108">
        <f t="shared" si="396"/>
        <v>44762</v>
      </c>
      <c r="J627" s="109">
        <f t="shared" si="403"/>
        <v>22</v>
      </c>
      <c r="K627" s="109">
        <f t="shared" si="419"/>
        <v>7</v>
      </c>
      <c r="L627" s="8">
        <f t="shared" si="404"/>
        <v>1.0016568400000001</v>
      </c>
      <c r="M627" s="110">
        <f t="shared" si="416"/>
        <v>1.0141129200000001</v>
      </c>
      <c r="N627" s="110">
        <f t="shared" si="411"/>
        <v>1.3728921033455552</v>
      </c>
      <c r="O627" s="103">
        <f t="shared" si="415"/>
        <v>1.3751667599999999</v>
      </c>
      <c r="P627" s="103">
        <f t="shared" si="397"/>
        <v>781.87525044999995</v>
      </c>
      <c r="Q627" s="11">
        <f t="shared" si="410"/>
        <v>0</v>
      </c>
      <c r="R627" s="30">
        <f t="shared" si="417"/>
        <v>0</v>
      </c>
      <c r="S627" s="103">
        <f t="shared" si="418"/>
        <v>0</v>
      </c>
      <c r="T627" s="113">
        <f t="shared" si="405"/>
        <v>0.1</v>
      </c>
      <c r="U627" s="111">
        <f t="shared" si="412"/>
        <v>7</v>
      </c>
      <c r="V627" s="111">
        <v>252</v>
      </c>
      <c r="W627" s="110">
        <f t="shared" si="398"/>
        <v>1.0026510129999999</v>
      </c>
      <c r="X627" s="103">
        <f t="shared" si="399"/>
        <v>2.0727614499999998</v>
      </c>
      <c r="Y627" s="103">
        <f t="shared" si="400"/>
        <v>0</v>
      </c>
      <c r="Z627" s="114" t="str">
        <f t="shared" si="408"/>
        <v>A+J=</v>
      </c>
      <c r="AA627" s="108">
        <f t="shared" si="409"/>
        <v>44762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2.75" x14ac:dyDescent="0.2">
      <c r="A628" s="102">
        <f t="shared" si="401"/>
        <v>44742</v>
      </c>
      <c r="B628" s="103">
        <f t="shared" si="394"/>
        <v>784.43005557000004</v>
      </c>
      <c r="C628" s="103">
        <f t="shared" si="406"/>
        <v>568.56758991000004</v>
      </c>
      <c r="D628" s="104">
        <f t="shared" si="402"/>
        <v>1177.809</v>
      </c>
      <c r="E628" s="105">
        <f t="shared" si="413"/>
        <v>1183.953</v>
      </c>
      <c r="F628" s="106">
        <f t="shared" si="414"/>
        <v>44701</v>
      </c>
      <c r="G628" s="107">
        <f t="shared" si="395"/>
        <v>5.2164654880375583E-3</v>
      </c>
      <c r="H628" s="108">
        <f t="shared" si="407"/>
        <v>44762</v>
      </c>
      <c r="I628" s="108">
        <f t="shared" si="396"/>
        <v>44762</v>
      </c>
      <c r="J628" s="109">
        <f t="shared" si="403"/>
        <v>22</v>
      </c>
      <c r="K628" s="109">
        <f t="shared" si="419"/>
        <v>8</v>
      </c>
      <c r="L628" s="8">
        <f t="shared" si="404"/>
        <v>1.00189375</v>
      </c>
      <c r="M628" s="110">
        <f t="shared" si="416"/>
        <v>1.0141129200000001</v>
      </c>
      <c r="N628" s="110">
        <f t="shared" si="411"/>
        <v>1.3728921033455552</v>
      </c>
      <c r="O628" s="103">
        <f t="shared" si="415"/>
        <v>1.3754920100000001</v>
      </c>
      <c r="P628" s="103">
        <f t="shared" si="397"/>
        <v>782.06017706</v>
      </c>
      <c r="Q628" s="11">
        <f t="shared" si="410"/>
        <v>0</v>
      </c>
      <c r="R628" s="30">
        <f t="shared" si="417"/>
        <v>0</v>
      </c>
      <c r="S628" s="103">
        <f t="shared" si="418"/>
        <v>0</v>
      </c>
      <c r="T628" s="113">
        <f t="shared" si="405"/>
        <v>0.1</v>
      </c>
      <c r="U628" s="111">
        <f t="shared" si="412"/>
        <v>8</v>
      </c>
      <c r="V628" s="111">
        <v>252</v>
      </c>
      <c r="W628" s="110">
        <f t="shared" si="398"/>
        <v>1.003030302</v>
      </c>
      <c r="X628" s="103">
        <f t="shared" si="399"/>
        <v>2.3698785099999999</v>
      </c>
      <c r="Y628" s="103">
        <f t="shared" si="400"/>
        <v>0</v>
      </c>
      <c r="Z628" s="114" t="str">
        <f t="shared" si="408"/>
        <v>A+J=</v>
      </c>
      <c r="AA628" s="108">
        <f t="shared" si="409"/>
        <v>44762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2.75" x14ac:dyDescent="0.2">
      <c r="A629" s="102">
        <f t="shared" si="401"/>
        <v>44743</v>
      </c>
      <c r="B629" s="103">
        <f t="shared" si="394"/>
        <v>784.91240352</v>
      </c>
      <c r="C629" s="103">
        <f t="shared" si="406"/>
        <v>568.56758991000004</v>
      </c>
      <c r="D629" s="104">
        <f t="shared" si="402"/>
        <v>1177.809</v>
      </c>
      <c r="E629" s="105">
        <f t="shared" si="413"/>
        <v>1183.953</v>
      </c>
      <c r="F629" s="106">
        <f t="shared" si="414"/>
        <v>44701</v>
      </c>
      <c r="G629" s="107">
        <f t="shared" si="395"/>
        <v>5.2164654880375583E-3</v>
      </c>
      <c r="H629" s="108">
        <f t="shared" si="407"/>
        <v>44762</v>
      </c>
      <c r="I629" s="108">
        <f t="shared" si="396"/>
        <v>44762</v>
      </c>
      <c r="J629" s="109">
        <f t="shared" si="403"/>
        <v>22</v>
      </c>
      <c r="K629" s="109">
        <f t="shared" si="419"/>
        <v>9</v>
      </c>
      <c r="L629" s="8">
        <f t="shared" si="404"/>
        <v>1.00213072</v>
      </c>
      <c r="M629" s="110">
        <f t="shared" si="416"/>
        <v>1.0141129200000001</v>
      </c>
      <c r="N629" s="110">
        <f t="shared" si="411"/>
        <v>1.3728921033455552</v>
      </c>
      <c r="O629" s="103">
        <f t="shared" si="415"/>
        <v>1.3758173499999999</v>
      </c>
      <c r="P629" s="103">
        <f t="shared" si="397"/>
        <v>782.24515484000005</v>
      </c>
      <c r="Q629" s="11">
        <f t="shared" si="410"/>
        <v>0</v>
      </c>
      <c r="R629" s="30">
        <f t="shared" si="417"/>
        <v>0</v>
      </c>
      <c r="S629" s="103">
        <f t="shared" si="418"/>
        <v>0</v>
      </c>
      <c r="T629" s="113">
        <f t="shared" si="405"/>
        <v>0.1</v>
      </c>
      <c r="U629" s="111">
        <f t="shared" si="412"/>
        <v>9</v>
      </c>
      <c r="V629" s="111">
        <v>252</v>
      </c>
      <c r="W629" s="110">
        <f t="shared" si="398"/>
        <v>1.003409735</v>
      </c>
      <c r="X629" s="103">
        <f t="shared" si="399"/>
        <v>2.6672486800000001</v>
      </c>
      <c r="Y629" s="103">
        <f t="shared" si="400"/>
        <v>0</v>
      </c>
      <c r="Z629" s="114" t="str">
        <f t="shared" si="408"/>
        <v>A+J=</v>
      </c>
      <c r="AA629" s="108">
        <f t="shared" si="409"/>
        <v>44762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2.75" x14ac:dyDescent="0.2">
      <c r="A630" s="102">
        <f t="shared" si="401"/>
        <v>44744</v>
      </c>
      <c r="B630" s="103">
        <f t="shared" si="394"/>
        <v>785.39504366999995</v>
      </c>
      <c r="C630" s="103">
        <f t="shared" si="406"/>
        <v>568.56758991000004</v>
      </c>
      <c r="D630" s="104">
        <f t="shared" si="402"/>
        <v>1177.809</v>
      </c>
      <c r="E630" s="105">
        <f t="shared" si="413"/>
        <v>1183.953</v>
      </c>
      <c r="F630" s="106">
        <f t="shared" si="414"/>
        <v>44701</v>
      </c>
      <c r="G630" s="107">
        <f t="shared" si="395"/>
        <v>5.2164654880375583E-3</v>
      </c>
      <c r="H630" s="108">
        <f t="shared" si="407"/>
        <v>44762</v>
      </c>
      <c r="I630" s="108">
        <f t="shared" si="396"/>
        <v>44762</v>
      </c>
      <c r="J630" s="109">
        <f t="shared" si="403"/>
        <v>22</v>
      </c>
      <c r="K630" s="109">
        <f t="shared" si="419"/>
        <v>10</v>
      </c>
      <c r="L630" s="8">
        <f t="shared" si="404"/>
        <v>1.0023677499999999</v>
      </c>
      <c r="M630" s="110">
        <f t="shared" si="416"/>
        <v>1.0141129200000001</v>
      </c>
      <c r="N630" s="110">
        <f t="shared" si="411"/>
        <v>1.3728921033455552</v>
      </c>
      <c r="O630" s="103">
        <f t="shared" si="415"/>
        <v>1.37614276</v>
      </c>
      <c r="P630" s="103">
        <f t="shared" si="397"/>
        <v>782.43017241999996</v>
      </c>
      <c r="Q630" s="11">
        <f t="shared" si="410"/>
        <v>0</v>
      </c>
      <c r="R630" s="30">
        <f t="shared" si="417"/>
        <v>0</v>
      </c>
      <c r="S630" s="103">
        <f t="shared" si="418"/>
        <v>0</v>
      </c>
      <c r="T630" s="113">
        <f t="shared" si="405"/>
        <v>0.1</v>
      </c>
      <c r="U630" s="111">
        <f t="shared" si="412"/>
        <v>10</v>
      </c>
      <c r="V630" s="111">
        <v>252</v>
      </c>
      <c r="W630" s="110">
        <f t="shared" si="398"/>
        <v>1.003789311</v>
      </c>
      <c r="X630" s="103">
        <f t="shared" si="399"/>
        <v>2.9648712499999998</v>
      </c>
      <c r="Y630" s="103">
        <f t="shared" si="400"/>
        <v>0</v>
      </c>
      <c r="Z630" s="114" t="str">
        <f t="shared" si="408"/>
        <v>A+J=</v>
      </c>
      <c r="AA630" s="108">
        <f t="shared" si="409"/>
        <v>44762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2.75" x14ac:dyDescent="0.2">
      <c r="A631" s="102">
        <f t="shared" si="401"/>
        <v>44745</v>
      </c>
      <c r="B631" s="103">
        <f t="shared" si="394"/>
        <v>785.39504366999995</v>
      </c>
      <c r="C631" s="103">
        <f t="shared" si="406"/>
        <v>568.56758991000004</v>
      </c>
      <c r="D631" s="104">
        <f t="shared" si="402"/>
        <v>1177.809</v>
      </c>
      <c r="E631" s="105">
        <f t="shared" si="413"/>
        <v>1183.953</v>
      </c>
      <c r="F631" s="106">
        <f t="shared" si="414"/>
        <v>44701</v>
      </c>
      <c r="G631" s="107">
        <f t="shared" si="395"/>
        <v>5.2164654880375583E-3</v>
      </c>
      <c r="H631" s="108">
        <f t="shared" si="407"/>
        <v>44762</v>
      </c>
      <c r="I631" s="108">
        <f t="shared" si="396"/>
        <v>44762</v>
      </c>
      <c r="J631" s="109">
        <f t="shared" si="403"/>
        <v>22</v>
      </c>
      <c r="K631" s="109">
        <f t="shared" si="419"/>
        <v>10</v>
      </c>
      <c r="L631" s="8">
        <f t="shared" si="404"/>
        <v>1.0023677499999999</v>
      </c>
      <c r="M631" s="110">
        <f t="shared" si="416"/>
        <v>1.0141129200000001</v>
      </c>
      <c r="N631" s="110">
        <f t="shared" si="411"/>
        <v>1.3728921033455552</v>
      </c>
      <c r="O631" s="103">
        <f t="shared" si="415"/>
        <v>1.37614276</v>
      </c>
      <c r="P631" s="103">
        <f t="shared" si="397"/>
        <v>782.43017241999996</v>
      </c>
      <c r="Q631" s="11">
        <f t="shared" si="410"/>
        <v>0</v>
      </c>
      <c r="R631" s="30">
        <f t="shared" si="417"/>
        <v>0</v>
      </c>
      <c r="S631" s="103">
        <f t="shared" si="418"/>
        <v>0</v>
      </c>
      <c r="T631" s="113">
        <f t="shared" si="405"/>
        <v>0.1</v>
      </c>
      <c r="U631" s="111">
        <f t="shared" si="412"/>
        <v>10</v>
      </c>
      <c r="V631" s="111">
        <v>252</v>
      </c>
      <c r="W631" s="110">
        <f t="shared" si="398"/>
        <v>1.003789311</v>
      </c>
      <c r="X631" s="103">
        <f t="shared" si="399"/>
        <v>2.9648712499999998</v>
      </c>
      <c r="Y631" s="103">
        <f t="shared" si="400"/>
        <v>0</v>
      </c>
      <c r="Z631" s="114" t="str">
        <f t="shared" si="408"/>
        <v>A+J=</v>
      </c>
      <c r="AA631" s="108">
        <f t="shared" si="409"/>
        <v>44762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2.75" x14ac:dyDescent="0.2">
      <c r="A632" s="102">
        <f t="shared" si="401"/>
        <v>44746</v>
      </c>
      <c r="B632" s="103">
        <f t="shared" si="394"/>
        <v>785.39504366999995</v>
      </c>
      <c r="C632" s="103">
        <f t="shared" si="406"/>
        <v>568.56758991000004</v>
      </c>
      <c r="D632" s="104">
        <f t="shared" si="402"/>
        <v>1177.809</v>
      </c>
      <c r="E632" s="105">
        <f t="shared" si="413"/>
        <v>1183.953</v>
      </c>
      <c r="F632" s="106">
        <f t="shared" si="414"/>
        <v>44701</v>
      </c>
      <c r="G632" s="107">
        <f t="shared" si="395"/>
        <v>5.2164654880375583E-3</v>
      </c>
      <c r="H632" s="108">
        <f t="shared" si="407"/>
        <v>44762</v>
      </c>
      <c r="I632" s="108">
        <f t="shared" si="396"/>
        <v>44762</v>
      </c>
      <c r="J632" s="109">
        <f t="shared" si="403"/>
        <v>22</v>
      </c>
      <c r="K632" s="109">
        <f t="shared" si="419"/>
        <v>10</v>
      </c>
      <c r="L632" s="8">
        <f t="shared" si="404"/>
        <v>1.0023677499999999</v>
      </c>
      <c r="M632" s="110">
        <f t="shared" si="416"/>
        <v>1.0141129200000001</v>
      </c>
      <c r="N632" s="110">
        <f t="shared" si="411"/>
        <v>1.3728921033455552</v>
      </c>
      <c r="O632" s="103">
        <f t="shared" si="415"/>
        <v>1.37614276</v>
      </c>
      <c r="P632" s="103">
        <f t="shared" si="397"/>
        <v>782.43017241999996</v>
      </c>
      <c r="Q632" s="11">
        <f t="shared" si="410"/>
        <v>0</v>
      </c>
      <c r="R632" s="30">
        <f t="shared" si="417"/>
        <v>0</v>
      </c>
      <c r="S632" s="103">
        <f t="shared" si="418"/>
        <v>0</v>
      </c>
      <c r="T632" s="113">
        <f t="shared" si="405"/>
        <v>0.1</v>
      </c>
      <c r="U632" s="111">
        <f t="shared" si="412"/>
        <v>10</v>
      </c>
      <c r="V632" s="111">
        <v>252</v>
      </c>
      <c r="W632" s="110">
        <f t="shared" si="398"/>
        <v>1.003789311</v>
      </c>
      <c r="X632" s="103">
        <f t="shared" si="399"/>
        <v>2.9648712499999998</v>
      </c>
      <c r="Y632" s="103">
        <f t="shared" si="400"/>
        <v>0</v>
      </c>
      <c r="Z632" s="114" t="str">
        <f t="shared" si="408"/>
        <v>A+J=</v>
      </c>
      <c r="AA632" s="108">
        <f t="shared" si="409"/>
        <v>44762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2.75" x14ac:dyDescent="0.2">
      <c r="A633" s="102">
        <f t="shared" si="401"/>
        <v>44747</v>
      </c>
      <c r="B633" s="103">
        <f t="shared" si="394"/>
        <v>785.87798837000003</v>
      </c>
      <c r="C633" s="103">
        <f t="shared" si="406"/>
        <v>568.56758991000004</v>
      </c>
      <c r="D633" s="104">
        <f t="shared" si="402"/>
        <v>1177.809</v>
      </c>
      <c r="E633" s="105">
        <f t="shared" si="413"/>
        <v>1183.953</v>
      </c>
      <c r="F633" s="106">
        <f t="shared" si="414"/>
        <v>44701</v>
      </c>
      <c r="G633" s="107">
        <f t="shared" si="395"/>
        <v>5.2164654880375583E-3</v>
      </c>
      <c r="H633" s="108">
        <f t="shared" si="407"/>
        <v>44762</v>
      </c>
      <c r="I633" s="108">
        <f t="shared" si="396"/>
        <v>44762</v>
      </c>
      <c r="J633" s="109">
        <f t="shared" si="403"/>
        <v>22</v>
      </c>
      <c r="K633" s="109">
        <f t="shared" si="419"/>
        <v>11</v>
      </c>
      <c r="L633" s="8">
        <f t="shared" si="404"/>
        <v>1.0026048400000001</v>
      </c>
      <c r="M633" s="110">
        <f t="shared" si="416"/>
        <v>1.0141129200000001</v>
      </c>
      <c r="N633" s="110">
        <f t="shared" si="411"/>
        <v>1.3728921033455552</v>
      </c>
      <c r="O633" s="103">
        <f t="shared" si="415"/>
        <v>1.37646826</v>
      </c>
      <c r="P633" s="103">
        <f t="shared" si="397"/>
        <v>782.61524116999999</v>
      </c>
      <c r="Q633" s="11">
        <f t="shared" si="410"/>
        <v>0</v>
      </c>
      <c r="R633" s="30">
        <f t="shared" si="417"/>
        <v>0</v>
      </c>
      <c r="S633" s="103">
        <f t="shared" si="418"/>
        <v>0</v>
      </c>
      <c r="T633" s="113">
        <f t="shared" si="405"/>
        <v>0.1</v>
      </c>
      <c r="U633" s="111">
        <f t="shared" si="412"/>
        <v>11</v>
      </c>
      <c r="V633" s="111">
        <v>252</v>
      </c>
      <c r="W633" s="110">
        <f t="shared" si="398"/>
        <v>1.004169031</v>
      </c>
      <c r="X633" s="103">
        <f t="shared" si="399"/>
        <v>3.2627472000000002</v>
      </c>
      <c r="Y633" s="103">
        <f t="shared" si="400"/>
        <v>0</v>
      </c>
      <c r="Z633" s="114" t="str">
        <f t="shared" si="408"/>
        <v>A+J=</v>
      </c>
      <c r="AA633" s="108">
        <f t="shared" si="409"/>
        <v>44762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2.75" x14ac:dyDescent="0.2">
      <c r="A634" s="102">
        <f t="shared" si="401"/>
        <v>44748</v>
      </c>
      <c r="B634" s="103">
        <f t="shared" si="394"/>
        <v>786.36122061000003</v>
      </c>
      <c r="C634" s="103">
        <f t="shared" si="406"/>
        <v>568.56758991000004</v>
      </c>
      <c r="D634" s="104">
        <f t="shared" si="402"/>
        <v>1177.809</v>
      </c>
      <c r="E634" s="105">
        <f t="shared" si="413"/>
        <v>1183.953</v>
      </c>
      <c r="F634" s="106">
        <f t="shared" si="414"/>
        <v>44701</v>
      </c>
      <c r="G634" s="107">
        <f t="shared" si="395"/>
        <v>5.2164654880375583E-3</v>
      </c>
      <c r="H634" s="108">
        <f t="shared" si="407"/>
        <v>44762</v>
      </c>
      <c r="I634" s="108">
        <f t="shared" si="396"/>
        <v>44762</v>
      </c>
      <c r="J634" s="109">
        <f t="shared" si="403"/>
        <v>22</v>
      </c>
      <c r="K634" s="109">
        <f t="shared" si="419"/>
        <v>12</v>
      </c>
      <c r="L634" s="8">
        <f t="shared" si="404"/>
        <v>1.00284197</v>
      </c>
      <c r="M634" s="110">
        <f t="shared" si="416"/>
        <v>1.0141129200000001</v>
      </c>
      <c r="N634" s="110">
        <f t="shared" si="411"/>
        <v>1.3728921033455552</v>
      </c>
      <c r="O634" s="103">
        <f t="shared" si="415"/>
        <v>1.3767938200000001</v>
      </c>
      <c r="P634" s="103">
        <f t="shared" si="397"/>
        <v>782.80034404000003</v>
      </c>
      <c r="Q634" s="11">
        <f t="shared" si="410"/>
        <v>0</v>
      </c>
      <c r="R634" s="30">
        <f t="shared" si="417"/>
        <v>0</v>
      </c>
      <c r="S634" s="103">
        <f t="shared" si="418"/>
        <v>0</v>
      </c>
      <c r="T634" s="113">
        <f t="shared" si="405"/>
        <v>0.1</v>
      </c>
      <c r="U634" s="111">
        <f t="shared" si="412"/>
        <v>12</v>
      </c>
      <c r="V634" s="111">
        <v>252</v>
      </c>
      <c r="W634" s="110">
        <f t="shared" si="398"/>
        <v>1.0045488950000001</v>
      </c>
      <c r="X634" s="103">
        <f t="shared" si="399"/>
        <v>3.56087657</v>
      </c>
      <c r="Y634" s="103">
        <f t="shared" si="400"/>
        <v>0</v>
      </c>
      <c r="Z634" s="114" t="str">
        <f t="shared" si="408"/>
        <v>A+J=</v>
      </c>
      <c r="AA634" s="108">
        <f t="shared" si="409"/>
        <v>44762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2.75" x14ac:dyDescent="0.2">
      <c r="A635" s="102">
        <f t="shared" si="401"/>
        <v>44749</v>
      </c>
      <c r="B635" s="103">
        <f t="shared" si="394"/>
        <v>786.84475684999995</v>
      </c>
      <c r="C635" s="103">
        <f t="shared" si="406"/>
        <v>568.56758991000004</v>
      </c>
      <c r="D635" s="104">
        <f t="shared" si="402"/>
        <v>1177.809</v>
      </c>
      <c r="E635" s="105">
        <f t="shared" si="413"/>
        <v>1183.953</v>
      </c>
      <c r="F635" s="106">
        <f t="shared" si="414"/>
        <v>44701</v>
      </c>
      <c r="G635" s="107">
        <f t="shared" si="395"/>
        <v>5.2164654880375583E-3</v>
      </c>
      <c r="H635" s="108">
        <f t="shared" si="407"/>
        <v>44762</v>
      </c>
      <c r="I635" s="108">
        <f t="shared" si="396"/>
        <v>44762</v>
      </c>
      <c r="J635" s="109">
        <f t="shared" si="403"/>
        <v>22</v>
      </c>
      <c r="K635" s="109">
        <f t="shared" si="419"/>
        <v>13</v>
      </c>
      <c r="L635" s="8">
        <f t="shared" si="404"/>
        <v>1.0030791699999999</v>
      </c>
      <c r="M635" s="110">
        <f t="shared" si="416"/>
        <v>1.0141129200000001</v>
      </c>
      <c r="N635" s="110">
        <f t="shared" si="411"/>
        <v>1.3728921033455552</v>
      </c>
      <c r="O635" s="103">
        <f t="shared" si="415"/>
        <v>1.37711947</v>
      </c>
      <c r="P635" s="103">
        <f t="shared" si="397"/>
        <v>782.98549806999995</v>
      </c>
      <c r="Q635" s="11">
        <f t="shared" si="410"/>
        <v>0</v>
      </c>
      <c r="R635" s="30">
        <f t="shared" si="417"/>
        <v>0</v>
      </c>
      <c r="S635" s="103">
        <f t="shared" si="418"/>
        <v>0</v>
      </c>
      <c r="T635" s="113">
        <f t="shared" si="405"/>
        <v>0.1</v>
      </c>
      <c r="U635" s="111">
        <f t="shared" si="412"/>
        <v>13</v>
      </c>
      <c r="V635" s="111">
        <v>252</v>
      </c>
      <c r="W635" s="110">
        <f t="shared" si="398"/>
        <v>1.0049289020000001</v>
      </c>
      <c r="X635" s="103">
        <f t="shared" si="399"/>
        <v>3.8592587800000002</v>
      </c>
      <c r="Y635" s="103">
        <f t="shared" si="400"/>
        <v>0</v>
      </c>
      <c r="Z635" s="114" t="str">
        <f t="shared" si="408"/>
        <v>A+J=</v>
      </c>
      <c r="AA635" s="108">
        <f t="shared" si="409"/>
        <v>44762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2.75" x14ac:dyDescent="0.2">
      <c r="A636" s="102">
        <f t="shared" si="401"/>
        <v>44750</v>
      </c>
      <c r="B636" s="103">
        <f t="shared" si="394"/>
        <v>787.32858662000001</v>
      </c>
      <c r="C636" s="103">
        <f t="shared" si="406"/>
        <v>568.56758991000004</v>
      </c>
      <c r="D636" s="104">
        <f t="shared" si="402"/>
        <v>1177.809</v>
      </c>
      <c r="E636" s="105">
        <f t="shared" si="413"/>
        <v>1183.953</v>
      </c>
      <c r="F636" s="106">
        <f t="shared" si="414"/>
        <v>44701</v>
      </c>
      <c r="G636" s="107">
        <f t="shared" si="395"/>
        <v>5.2164654880375583E-3</v>
      </c>
      <c r="H636" s="108">
        <f t="shared" si="407"/>
        <v>44762</v>
      </c>
      <c r="I636" s="108">
        <f t="shared" si="396"/>
        <v>44762</v>
      </c>
      <c r="J636" s="109">
        <f t="shared" si="403"/>
        <v>22</v>
      </c>
      <c r="K636" s="109">
        <f t="shared" si="419"/>
        <v>14</v>
      </c>
      <c r="L636" s="8">
        <f t="shared" si="404"/>
        <v>1.00331642</v>
      </c>
      <c r="M636" s="110">
        <f t="shared" si="416"/>
        <v>1.0141129200000001</v>
      </c>
      <c r="N636" s="110">
        <f t="shared" si="411"/>
        <v>1.3728921033455552</v>
      </c>
      <c r="O636" s="103">
        <f t="shared" si="415"/>
        <v>1.37744519</v>
      </c>
      <c r="P636" s="103">
        <f t="shared" si="397"/>
        <v>783.17069190999996</v>
      </c>
      <c r="Q636" s="11">
        <f t="shared" si="410"/>
        <v>0</v>
      </c>
      <c r="R636" s="30">
        <f t="shared" si="417"/>
        <v>0</v>
      </c>
      <c r="S636" s="103">
        <f t="shared" si="418"/>
        <v>0</v>
      </c>
      <c r="T636" s="113">
        <f t="shared" si="405"/>
        <v>0.1</v>
      </c>
      <c r="U636" s="111">
        <f t="shared" si="412"/>
        <v>14</v>
      </c>
      <c r="V636" s="111">
        <v>252</v>
      </c>
      <c r="W636" s="110">
        <f t="shared" si="398"/>
        <v>1.005309053</v>
      </c>
      <c r="X636" s="103">
        <f t="shared" si="399"/>
        <v>4.1578947099999999</v>
      </c>
      <c r="Y636" s="103">
        <f t="shared" si="400"/>
        <v>0</v>
      </c>
      <c r="Z636" s="114" t="str">
        <f t="shared" si="408"/>
        <v>A+J=</v>
      </c>
      <c r="AA636" s="108">
        <f t="shared" si="409"/>
        <v>44762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2.75" x14ac:dyDescent="0.2">
      <c r="A637" s="102">
        <f t="shared" si="401"/>
        <v>44751</v>
      </c>
      <c r="B637" s="103">
        <f t="shared" si="394"/>
        <v>787.81271573000004</v>
      </c>
      <c r="C637" s="103">
        <f t="shared" si="406"/>
        <v>568.56758991000004</v>
      </c>
      <c r="D637" s="104">
        <f t="shared" si="402"/>
        <v>1177.809</v>
      </c>
      <c r="E637" s="105">
        <f t="shared" si="413"/>
        <v>1183.953</v>
      </c>
      <c r="F637" s="106">
        <f t="shared" si="414"/>
        <v>44701</v>
      </c>
      <c r="G637" s="107">
        <f t="shared" si="395"/>
        <v>5.2164654880375583E-3</v>
      </c>
      <c r="H637" s="108">
        <f t="shared" si="407"/>
        <v>44762</v>
      </c>
      <c r="I637" s="108">
        <f t="shared" si="396"/>
        <v>44762</v>
      </c>
      <c r="J637" s="109">
        <f t="shared" si="403"/>
        <v>22</v>
      </c>
      <c r="K637" s="109">
        <f t="shared" si="419"/>
        <v>15</v>
      </c>
      <c r="L637" s="8">
        <f t="shared" si="404"/>
        <v>1.0035537299999999</v>
      </c>
      <c r="M637" s="110">
        <f t="shared" si="416"/>
        <v>1.0141129200000001</v>
      </c>
      <c r="N637" s="110">
        <f t="shared" si="411"/>
        <v>1.3728921033455552</v>
      </c>
      <c r="O637" s="103">
        <f t="shared" si="415"/>
        <v>1.3777709899999999</v>
      </c>
      <c r="P637" s="103">
        <f t="shared" si="397"/>
        <v>783.35593123000001</v>
      </c>
      <c r="Q637" s="11">
        <f t="shared" si="410"/>
        <v>0</v>
      </c>
      <c r="R637" s="30">
        <f t="shared" si="417"/>
        <v>0</v>
      </c>
      <c r="S637" s="103">
        <f t="shared" si="418"/>
        <v>0</v>
      </c>
      <c r="T637" s="113">
        <f t="shared" si="405"/>
        <v>0.1</v>
      </c>
      <c r="U637" s="111">
        <f t="shared" si="412"/>
        <v>15</v>
      </c>
      <c r="V637" s="111">
        <v>252</v>
      </c>
      <c r="W637" s="110">
        <f t="shared" si="398"/>
        <v>1.005689348</v>
      </c>
      <c r="X637" s="103">
        <f t="shared" si="399"/>
        <v>4.4567845000000004</v>
      </c>
      <c r="Y637" s="103">
        <f t="shared" si="400"/>
        <v>0</v>
      </c>
      <c r="Z637" s="114" t="str">
        <f t="shared" si="408"/>
        <v>A+J=</v>
      </c>
      <c r="AA637" s="108">
        <f t="shared" si="409"/>
        <v>44762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2.75" x14ac:dyDescent="0.2">
      <c r="A638" s="102">
        <f t="shared" si="401"/>
        <v>44752</v>
      </c>
      <c r="B638" s="103">
        <f t="shared" si="394"/>
        <v>787.81271573000004</v>
      </c>
      <c r="C638" s="103">
        <f t="shared" si="406"/>
        <v>568.56758991000004</v>
      </c>
      <c r="D638" s="104">
        <f t="shared" si="402"/>
        <v>1177.809</v>
      </c>
      <c r="E638" s="105">
        <f t="shared" si="413"/>
        <v>1183.953</v>
      </c>
      <c r="F638" s="106">
        <f t="shared" si="414"/>
        <v>44701</v>
      </c>
      <c r="G638" s="107">
        <f t="shared" si="395"/>
        <v>5.2164654880375583E-3</v>
      </c>
      <c r="H638" s="108">
        <f t="shared" si="407"/>
        <v>44762</v>
      </c>
      <c r="I638" s="108">
        <f t="shared" si="396"/>
        <v>44762</v>
      </c>
      <c r="J638" s="109">
        <f t="shared" si="403"/>
        <v>22</v>
      </c>
      <c r="K638" s="109">
        <f t="shared" si="419"/>
        <v>15</v>
      </c>
      <c r="L638" s="8">
        <f t="shared" si="404"/>
        <v>1.0035537299999999</v>
      </c>
      <c r="M638" s="110">
        <f t="shared" si="416"/>
        <v>1.0141129200000001</v>
      </c>
      <c r="N638" s="110">
        <f t="shared" si="411"/>
        <v>1.3728921033455552</v>
      </c>
      <c r="O638" s="103">
        <f t="shared" si="415"/>
        <v>1.3777709899999999</v>
      </c>
      <c r="P638" s="103">
        <f t="shared" si="397"/>
        <v>783.35593123000001</v>
      </c>
      <c r="Q638" s="11">
        <f t="shared" si="410"/>
        <v>0</v>
      </c>
      <c r="R638" s="30">
        <f t="shared" si="417"/>
        <v>0</v>
      </c>
      <c r="S638" s="103">
        <f t="shared" si="418"/>
        <v>0</v>
      </c>
      <c r="T638" s="113">
        <f t="shared" si="405"/>
        <v>0.1</v>
      </c>
      <c r="U638" s="111">
        <f t="shared" si="412"/>
        <v>15</v>
      </c>
      <c r="V638" s="111">
        <v>252</v>
      </c>
      <c r="W638" s="110">
        <f t="shared" si="398"/>
        <v>1.005689348</v>
      </c>
      <c r="X638" s="103">
        <f t="shared" si="399"/>
        <v>4.4567845000000004</v>
      </c>
      <c r="Y638" s="103">
        <f t="shared" si="400"/>
        <v>0</v>
      </c>
      <c r="Z638" s="114" t="str">
        <f t="shared" si="408"/>
        <v>A+J=</v>
      </c>
      <c r="AA638" s="108">
        <f t="shared" si="409"/>
        <v>44762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2.75" x14ac:dyDescent="0.2">
      <c r="A639" s="102">
        <f t="shared" si="401"/>
        <v>44753</v>
      </c>
      <c r="B639" s="103">
        <f t="shared" si="394"/>
        <v>787.81271573000004</v>
      </c>
      <c r="C639" s="103">
        <f t="shared" si="406"/>
        <v>568.56758991000004</v>
      </c>
      <c r="D639" s="104">
        <f t="shared" si="402"/>
        <v>1177.809</v>
      </c>
      <c r="E639" s="105">
        <f t="shared" si="413"/>
        <v>1183.953</v>
      </c>
      <c r="F639" s="106">
        <f t="shared" si="414"/>
        <v>44701</v>
      </c>
      <c r="G639" s="107">
        <f t="shared" si="395"/>
        <v>5.2164654880375583E-3</v>
      </c>
      <c r="H639" s="108">
        <f t="shared" si="407"/>
        <v>44762</v>
      </c>
      <c r="I639" s="108">
        <f t="shared" si="396"/>
        <v>44762</v>
      </c>
      <c r="J639" s="109">
        <f t="shared" si="403"/>
        <v>22</v>
      </c>
      <c r="K639" s="109">
        <f t="shared" si="419"/>
        <v>15</v>
      </c>
      <c r="L639" s="8">
        <f t="shared" si="404"/>
        <v>1.0035537299999999</v>
      </c>
      <c r="M639" s="110">
        <f t="shared" si="416"/>
        <v>1.0141129200000001</v>
      </c>
      <c r="N639" s="110">
        <f t="shared" si="411"/>
        <v>1.3728921033455552</v>
      </c>
      <c r="O639" s="103">
        <f t="shared" si="415"/>
        <v>1.3777709899999999</v>
      </c>
      <c r="P639" s="103">
        <f t="shared" si="397"/>
        <v>783.35593123000001</v>
      </c>
      <c r="Q639" s="11">
        <f t="shared" si="410"/>
        <v>0</v>
      </c>
      <c r="R639" s="30">
        <f t="shared" si="417"/>
        <v>0</v>
      </c>
      <c r="S639" s="103">
        <f t="shared" si="418"/>
        <v>0</v>
      </c>
      <c r="T639" s="113">
        <f t="shared" si="405"/>
        <v>0.1</v>
      </c>
      <c r="U639" s="111">
        <f t="shared" si="412"/>
        <v>15</v>
      </c>
      <c r="V639" s="111">
        <v>252</v>
      </c>
      <c r="W639" s="110">
        <f t="shared" si="398"/>
        <v>1.005689348</v>
      </c>
      <c r="X639" s="103">
        <f t="shared" si="399"/>
        <v>4.4567845000000004</v>
      </c>
      <c r="Y639" s="103">
        <f t="shared" si="400"/>
        <v>0</v>
      </c>
      <c r="Z639" s="114" t="str">
        <f t="shared" si="408"/>
        <v>A+J=</v>
      </c>
      <c r="AA639" s="108">
        <f t="shared" si="409"/>
        <v>44762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2.75" x14ac:dyDescent="0.2">
      <c r="A640" s="102">
        <f t="shared" si="401"/>
        <v>44754</v>
      </c>
      <c r="B640" s="103">
        <f t="shared" si="394"/>
        <v>788.29714431000002</v>
      </c>
      <c r="C640" s="103">
        <f t="shared" si="406"/>
        <v>568.56758991000004</v>
      </c>
      <c r="D640" s="104">
        <f t="shared" si="402"/>
        <v>1177.809</v>
      </c>
      <c r="E640" s="105">
        <f t="shared" si="413"/>
        <v>1183.953</v>
      </c>
      <c r="F640" s="106">
        <f t="shared" si="414"/>
        <v>44701</v>
      </c>
      <c r="G640" s="107">
        <f t="shared" si="395"/>
        <v>5.2164654880375583E-3</v>
      </c>
      <c r="H640" s="108">
        <f t="shared" si="407"/>
        <v>44762</v>
      </c>
      <c r="I640" s="108">
        <f t="shared" si="396"/>
        <v>44762</v>
      </c>
      <c r="J640" s="109">
        <f t="shared" si="403"/>
        <v>22</v>
      </c>
      <c r="K640" s="109">
        <f t="shared" si="419"/>
        <v>16</v>
      </c>
      <c r="L640" s="8">
        <f t="shared" si="404"/>
        <v>1.0037910999999999</v>
      </c>
      <c r="M640" s="110">
        <f t="shared" si="416"/>
        <v>1.0141129200000001</v>
      </c>
      <c r="N640" s="110">
        <f t="shared" si="411"/>
        <v>1.3728921033455552</v>
      </c>
      <c r="O640" s="103">
        <f t="shared" si="415"/>
        <v>1.37809687</v>
      </c>
      <c r="P640" s="103">
        <f t="shared" si="397"/>
        <v>783.54121602999999</v>
      </c>
      <c r="Q640" s="11">
        <f t="shared" si="410"/>
        <v>0</v>
      </c>
      <c r="R640" s="30">
        <f t="shared" si="417"/>
        <v>0</v>
      </c>
      <c r="S640" s="103">
        <f t="shared" si="418"/>
        <v>0</v>
      </c>
      <c r="T640" s="113">
        <f t="shared" si="405"/>
        <v>0.1</v>
      </c>
      <c r="U640" s="111">
        <f t="shared" si="412"/>
        <v>16</v>
      </c>
      <c r="V640" s="111">
        <v>252</v>
      </c>
      <c r="W640" s="110">
        <f t="shared" si="398"/>
        <v>1.0060697869999999</v>
      </c>
      <c r="X640" s="103">
        <f t="shared" si="399"/>
        <v>4.75592828</v>
      </c>
      <c r="Y640" s="103">
        <f t="shared" si="400"/>
        <v>0</v>
      </c>
      <c r="Z640" s="114" t="str">
        <f t="shared" si="408"/>
        <v>A+J=</v>
      </c>
      <c r="AA640" s="108">
        <f t="shared" si="409"/>
        <v>44762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2.75" x14ac:dyDescent="0.2">
      <c r="A641" s="102">
        <f t="shared" si="401"/>
        <v>44755</v>
      </c>
      <c r="B641" s="103">
        <f t="shared" si="394"/>
        <v>788.7818668000001</v>
      </c>
      <c r="C641" s="103">
        <f t="shared" si="406"/>
        <v>568.56758991000004</v>
      </c>
      <c r="D641" s="104">
        <f t="shared" si="402"/>
        <v>1177.809</v>
      </c>
      <c r="E641" s="105">
        <f t="shared" si="413"/>
        <v>1183.953</v>
      </c>
      <c r="F641" s="106">
        <f t="shared" si="414"/>
        <v>44701</v>
      </c>
      <c r="G641" s="107">
        <f t="shared" si="395"/>
        <v>5.2164654880375583E-3</v>
      </c>
      <c r="H641" s="108">
        <f t="shared" si="407"/>
        <v>44762</v>
      </c>
      <c r="I641" s="108">
        <f t="shared" si="396"/>
        <v>44762</v>
      </c>
      <c r="J641" s="109">
        <f t="shared" si="403"/>
        <v>22</v>
      </c>
      <c r="K641" s="109">
        <f t="shared" si="419"/>
        <v>17</v>
      </c>
      <c r="L641" s="8">
        <f t="shared" si="404"/>
        <v>1.0040285200000001</v>
      </c>
      <c r="M641" s="110">
        <f t="shared" si="416"/>
        <v>1.0141129200000001</v>
      </c>
      <c r="N641" s="110">
        <f t="shared" si="411"/>
        <v>1.3728921033455552</v>
      </c>
      <c r="O641" s="103">
        <f t="shared" si="415"/>
        <v>1.3784228199999999</v>
      </c>
      <c r="P641" s="103">
        <f t="shared" si="397"/>
        <v>783.72654064000005</v>
      </c>
      <c r="Q641" s="11">
        <f t="shared" si="410"/>
        <v>0</v>
      </c>
      <c r="R641" s="30">
        <f t="shared" si="417"/>
        <v>0</v>
      </c>
      <c r="S641" s="103">
        <f t="shared" si="418"/>
        <v>0</v>
      </c>
      <c r="T641" s="113">
        <f t="shared" si="405"/>
        <v>0.1</v>
      </c>
      <c r="U641" s="111">
        <f t="shared" si="412"/>
        <v>17</v>
      </c>
      <c r="V641" s="111">
        <v>252</v>
      </c>
      <c r="W641" s="110">
        <f t="shared" si="398"/>
        <v>1.00645037</v>
      </c>
      <c r="X641" s="103">
        <f t="shared" si="399"/>
        <v>5.0553261599999999</v>
      </c>
      <c r="Y641" s="103">
        <f t="shared" si="400"/>
        <v>0</v>
      </c>
      <c r="Z641" s="114" t="str">
        <f t="shared" si="408"/>
        <v>A+J=</v>
      </c>
      <c r="AA641" s="108">
        <f t="shared" si="409"/>
        <v>44762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2.75" x14ac:dyDescent="0.2">
      <c r="A642" s="102">
        <f t="shared" si="401"/>
        <v>44756</v>
      </c>
      <c r="B642" s="103">
        <f t="shared" si="394"/>
        <v>789.26688251999997</v>
      </c>
      <c r="C642" s="103">
        <f t="shared" si="406"/>
        <v>568.56758991000004</v>
      </c>
      <c r="D642" s="104">
        <f t="shared" si="402"/>
        <v>1177.809</v>
      </c>
      <c r="E642" s="105">
        <f t="shared" si="413"/>
        <v>1183.953</v>
      </c>
      <c r="F642" s="106">
        <f t="shared" si="414"/>
        <v>44701</v>
      </c>
      <c r="G642" s="107">
        <f t="shared" si="395"/>
        <v>5.2164654880375583E-3</v>
      </c>
      <c r="H642" s="108">
        <f t="shared" si="407"/>
        <v>44762</v>
      </c>
      <c r="I642" s="108">
        <f t="shared" si="396"/>
        <v>44762</v>
      </c>
      <c r="J642" s="109">
        <f t="shared" si="403"/>
        <v>22</v>
      </c>
      <c r="K642" s="109">
        <f t="shared" si="419"/>
        <v>18</v>
      </c>
      <c r="L642" s="8">
        <f t="shared" si="404"/>
        <v>1.0042659899999999</v>
      </c>
      <c r="M642" s="110">
        <f t="shared" si="416"/>
        <v>1.0141129200000001</v>
      </c>
      <c r="N642" s="110">
        <f t="shared" si="411"/>
        <v>1.3728921033455552</v>
      </c>
      <c r="O642" s="103">
        <f t="shared" si="415"/>
        <v>1.3787488400000001</v>
      </c>
      <c r="P642" s="103">
        <f t="shared" si="397"/>
        <v>783.91190504999997</v>
      </c>
      <c r="Q642" s="11">
        <f t="shared" si="410"/>
        <v>0</v>
      </c>
      <c r="R642" s="30">
        <f t="shared" si="417"/>
        <v>0</v>
      </c>
      <c r="S642" s="103">
        <f t="shared" si="418"/>
        <v>0</v>
      </c>
      <c r="T642" s="113">
        <f t="shared" si="405"/>
        <v>0.1</v>
      </c>
      <c r="U642" s="111">
        <f t="shared" si="412"/>
        <v>18</v>
      </c>
      <c r="V642" s="111">
        <v>252</v>
      </c>
      <c r="W642" s="110">
        <f t="shared" si="398"/>
        <v>1.006831096</v>
      </c>
      <c r="X642" s="103">
        <f t="shared" si="399"/>
        <v>5.3549774699999997</v>
      </c>
      <c r="Y642" s="103">
        <f t="shared" si="400"/>
        <v>0</v>
      </c>
      <c r="Z642" s="114" t="str">
        <f t="shared" si="408"/>
        <v>A+J=</v>
      </c>
      <c r="AA642" s="108">
        <f t="shared" si="409"/>
        <v>44762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2.75" x14ac:dyDescent="0.2">
      <c r="A643" s="102">
        <f t="shared" si="401"/>
        <v>44757</v>
      </c>
      <c r="B643" s="103">
        <f t="shared" si="394"/>
        <v>789.75221034999993</v>
      </c>
      <c r="C643" s="103">
        <f t="shared" si="406"/>
        <v>568.56758991000004</v>
      </c>
      <c r="D643" s="104">
        <f t="shared" si="402"/>
        <v>1177.809</v>
      </c>
      <c r="E643" s="105">
        <f t="shared" si="413"/>
        <v>1183.953</v>
      </c>
      <c r="F643" s="106">
        <f t="shared" si="414"/>
        <v>44701</v>
      </c>
      <c r="G643" s="107">
        <f t="shared" si="395"/>
        <v>5.2164654880375583E-3</v>
      </c>
      <c r="H643" s="108">
        <f t="shared" si="407"/>
        <v>44762</v>
      </c>
      <c r="I643" s="108">
        <f t="shared" si="396"/>
        <v>44762</v>
      </c>
      <c r="J643" s="109">
        <f t="shared" si="403"/>
        <v>22</v>
      </c>
      <c r="K643" s="109">
        <f t="shared" si="419"/>
        <v>19</v>
      </c>
      <c r="L643" s="8">
        <f t="shared" si="404"/>
        <v>1.00450353</v>
      </c>
      <c r="M643" s="110">
        <f t="shared" si="416"/>
        <v>1.0141129200000001</v>
      </c>
      <c r="N643" s="110">
        <f t="shared" si="411"/>
        <v>1.3728921033455552</v>
      </c>
      <c r="O643" s="103">
        <f t="shared" si="415"/>
        <v>1.3790749600000001</v>
      </c>
      <c r="P643" s="103">
        <f t="shared" si="397"/>
        <v>784.09732630999997</v>
      </c>
      <c r="Q643" s="11">
        <f t="shared" si="410"/>
        <v>0</v>
      </c>
      <c r="R643" s="30">
        <f t="shared" si="417"/>
        <v>0</v>
      </c>
      <c r="S643" s="103">
        <f t="shared" si="418"/>
        <v>0</v>
      </c>
      <c r="T643" s="113">
        <f t="shared" si="405"/>
        <v>0.1</v>
      </c>
      <c r="U643" s="111">
        <f t="shared" si="412"/>
        <v>19</v>
      </c>
      <c r="V643" s="111">
        <v>252</v>
      </c>
      <c r="W643" s="110">
        <f t="shared" si="398"/>
        <v>1.0072119669999999</v>
      </c>
      <c r="X643" s="103">
        <f t="shared" si="399"/>
        <v>5.6548840399999998</v>
      </c>
      <c r="Y643" s="103">
        <f t="shared" si="400"/>
        <v>0</v>
      </c>
      <c r="Z643" s="114" t="str">
        <f t="shared" si="408"/>
        <v>A+J=</v>
      </c>
      <c r="AA643" s="108">
        <f t="shared" si="409"/>
        <v>44762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2.75" x14ac:dyDescent="0.2">
      <c r="A644" s="102">
        <f t="shared" si="401"/>
        <v>44758</v>
      </c>
      <c r="B644" s="103">
        <f t="shared" si="394"/>
        <v>790.23782100000005</v>
      </c>
      <c r="C644" s="103">
        <f t="shared" si="406"/>
        <v>568.56758991000004</v>
      </c>
      <c r="D644" s="104">
        <f t="shared" si="402"/>
        <v>1177.809</v>
      </c>
      <c r="E644" s="105">
        <f t="shared" si="413"/>
        <v>1183.953</v>
      </c>
      <c r="F644" s="106">
        <f t="shared" si="414"/>
        <v>44701</v>
      </c>
      <c r="G644" s="107">
        <f t="shared" si="395"/>
        <v>5.2164654880375583E-3</v>
      </c>
      <c r="H644" s="108">
        <f t="shared" si="407"/>
        <v>44762</v>
      </c>
      <c r="I644" s="108">
        <f t="shared" si="396"/>
        <v>44762</v>
      </c>
      <c r="J644" s="109">
        <f t="shared" si="403"/>
        <v>22</v>
      </c>
      <c r="K644" s="109">
        <f t="shared" si="419"/>
        <v>20</v>
      </c>
      <c r="L644" s="8">
        <f t="shared" si="404"/>
        <v>1.0047411100000001</v>
      </c>
      <c r="M644" s="110">
        <f t="shared" si="416"/>
        <v>1.0141129200000001</v>
      </c>
      <c r="N644" s="110">
        <f t="shared" si="411"/>
        <v>1.3728921033455552</v>
      </c>
      <c r="O644" s="103">
        <f t="shared" si="415"/>
        <v>1.37940113</v>
      </c>
      <c r="P644" s="103">
        <f t="shared" si="397"/>
        <v>784.28277600000001</v>
      </c>
      <c r="Q644" s="11">
        <f t="shared" si="410"/>
        <v>0</v>
      </c>
      <c r="R644" s="30">
        <f t="shared" si="417"/>
        <v>0</v>
      </c>
      <c r="S644" s="103">
        <f t="shared" si="418"/>
        <v>0</v>
      </c>
      <c r="T644" s="113">
        <f t="shared" si="405"/>
        <v>0.1</v>
      </c>
      <c r="U644" s="111">
        <f t="shared" si="412"/>
        <v>20</v>
      </c>
      <c r="V644" s="111">
        <v>252</v>
      </c>
      <c r="W644" s="110">
        <f t="shared" si="398"/>
        <v>1.007592982</v>
      </c>
      <c r="X644" s="103">
        <f t="shared" si="399"/>
        <v>5.9550450000000001</v>
      </c>
      <c r="Y644" s="103">
        <f t="shared" si="400"/>
        <v>0</v>
      </c>
      <c r="Z644" s="114" t="str">
        <f t="shared" si="408"/>
        <v>A+J=</v>
      </c>
      <c r="AA644" s="108">
        <f t="shared" si="409"/>
        <v>44762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2.75" x14ac:dyDescent="0.2">
      <c r="A645" s="102">
        <f t="shared" si="401"/>
        <v>44759</v>
      </c>
      <c r="B645" s="103">
        <f t="shared" si="394"/>
        <v>790.23782100000005</v>
      </c>
      <c r="C645" s="103">
        <f t="shared" si="406"/>
        <v>568.56758991000004</v>
      </c>
      <c r="D645" s="104">
        <f t="shared" si="402"/>
        <v>1177.809</v>
      </c>
      <c r="E645" s="105">
        <f t="shared" si="413"/>
        <v>1183.953</v>
      </c>
      <c r="F645" s="106">
        <f t="shared" si="414"/>
        <v>44701</v>
      </c>
      <c r="G645" s="107">
        <f t="shared" si="395"/>
        <v>5.2164654880375583E-3</v>
      </c>
      <c r="H645" s="108">
        <f t="shared" si="407"/>
        <v>44762</v>
      </c>
      <c r="I645" s="108">
        <f t="shared" si="396"/>
        <v>44762</v>
      </c>
      <c r="J645" s="109">
        <f t="shared" si="403"/>
        <v>22</v>
      </c>
      <c r="K645" s="109">
        <f t="shared" si="419"/>
        <v>20</v>
      </c>
      <c r="L645" s="8">
        <f t="shared" si="404"/>
        <v>1.0047411100000001</v>
      </c>
      <c r="M645" s="110">
        <f t="shared" si="416"/>
        <v>1.0141129200000001</v>
      </c>
      <c r="N645" s="110">
        <f t="shared" si="411"/>
        <v>1.3728921033455552</v>
      </c>
      <c r="O645" s="103">
        <f t="shared" si="415"/>
        <v>1.37940113</v>
      </c>
      <c r="P645" s="103">
        <f t="shared" si="397"/>
        <v>784.28277600000001</v>
      </c>
      <c r="Q645" s="11">
        <f t="shared" si="410"/>
        <v>0</v>
      </c>
      <c r="R645" s="30">
        <f t="shared" si="417"/>
        <v>0</v>
      </c>
      <c r="S645" s="103">
        <f t="shared" si="418"/>
        <v>0</v>
      </c>
      <c r="T645" s="113">
        <f t="shared" si="405"/>
        <v>0.1</v>
      </c>
      <c r="U645" s="111">
        <f t="shared" si="412"/>
        <v>20</v>
      </c>
      <c r="V645" s="111">
        <v>252</v>
      </c>
      <c r="W645" s="110">
        <f t="shared" si="398"/>
        <v>1.007592982</v>
      </c>
      <c r="X645" s="103">
        <f t="shared" si="399"/>
        <v>5.9550450000000001</v>
      </c>
      <c r="Y645" s="103">
        <f t="shared" si="400"/>
        <v>0</v>
      </c>
      <c r="Z645" s="114" t="str">
        <f t="shared" si="408"/>
        <v>A+J=</v>
      </c>
      <c r="AA645" s="108">
        <f t="shared" si="409"/>
        <v>44762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2.75" x14ac:dyDescent="0.2">
      <c r="A646" s="102">
        <f t="shared" si="401"/>
        <v>44760</v>
      </c>
      <c r="B646" s="103">
        <f t="shared" si="394"/>
        <v>790.23782100000005</v>
      </c>
      <c r="C646" s="103">
        <f t="shared" si="406"/>
        <v>568.56758991000004</v>
      </c>
      <c r="D646" s="104">
        <f t="shared" si="402"/>
        <v>1177.809</v>
      </c>
      <c r="E646" s="105">
        <f t="shared" si="413"/>
        <v>1183.953</v>
      </c>
      <c r="F646" s="106">
        <f t="shared" si="414"/>
        <v>44701</v>
      </c>
      <c r="G646" s="107">
        <f t="shared" si="395"/>
        <v>5.2164654880375583E-3</v>
      </c>
      <c r="H646" s="108">
        <f t="shared" si="407"/>
        <v>44762</v>
      </c>
      <c r="I646" s="108">
        <f t="shared" si="396"/>
        <v>44762</v>
      </c>
      <c r="J646" s="109">
        <f t="shared" si="403"/>
        <v>22</v>
      </c>
      <c r="K646" s="109">
        <f t="shared" si="419"/>
        <v>20</v>
      </c>
      <c r="L646" s="8">
        <f t="shared" si="404"/>
        <v>1.0047411100000001</v>
      </c>
      <c r="M646" s="110">
        <f t="shared" si="416"/>
        <v>1.0141129200000001</v>
      </c>
      <c r="N646" s="110">
        <f t="shared" si="411"/>
        <v>1.3728921033455552</v>
      </c>
      <c r="O646" s="103">
        <f t="shared" si="415"/>
        <v>1.37940113</v>
      </c>
      <c r="P646" s="103">
        <f t="shared" si="397"/>
        <v>784.28277600000001</v>
      </c>
      <c r="Q646" s="11">
        <f t="shared" si="410"/>
        <v>0</v>
      </c>
      <c r="R646" s="30">
        <f t="shared" si="417"/>
        <v>0</v>
      </c>
      <c r="S646" s="103">
        <f t="shared" si="418"/>
        <v>0</v>
      </c>
      <c r="T646" s="113">
        <f t="shared" si="405"/>
        <v>0.1</v>
      </c>
      <c r="U646" s="111">
        <f t="shared" si="412"/>
        <v>20</v>
      </c>
      <c r="V646" s="111">
        <v>252</v>
      </c>
      <c r="W646" s="110">
        <f t="shared" si="398"/>
        <v>1.007592982</v>
      </c>
      <c r="X646" s="103">
        <f t="shared" si="399"/>
        <v>5.9550450000000001</v>
      </c>
      <c r="Y646" s="103">
        <f t="shared" si="400"/>
        <v>0</v>
      </c>
      <c r="Z646" s="114" t="str">
        <f t="shared" si="408"/>
        <v>A+J=</v>
      </c>
      <c r="AA646" s="108">
        <f t="shared" si="409"/>
        <v>44762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2.75" x14ac:dyDescent="0.2">
      <c r="A647" s="102">
        <f t="shared" si="401"/>
        <v>44761</v>
      </c>
      <c r="B647" s="103">
        <f t="shared" si="394"/>
        <v>790.72374246000004</v>
      </c>
      <c r="C647" s="103">
        <f t="shared" si="406"/>
        <v>568.56758991000004</v>
      </c>
      <c r="D647" s="104">
        <f t="shared" si="402"/>
        <v>1177.809</v>
      </c>
      <c r="E647" s="105">
        <f t="shared" si="413"/>
        <v>1183.953</v>
      </c>
      <c r="F647" s="106">
        <f t="shared" si="414"/>
        <v>44701</v>
      </c>
      <c r="G647" s="107">
        <f t="shared" si="395"/>
        <v>5.2164654880375583E-3</v>
      </c>
      <c r="H647" s="108">
        <f t="shared" si="407"/>
        <v>44762</v>
      </c>
      <c r="I647" s="108">
        <f t="shared" si="396"/>
        <v>44762</v>
      </c>
      <c r="J647" s="109">
        <f t="shared" si="403"/>
        <v>22</v>
      </c>
      <c r="K647" s="109">
        <f t="shared" si="419"/>
        <v>21</v>
      </c>
      <c r="L647" s="8">
        <f t="shared" si="404"/>
        <v>1.00497876</v>
      </c>
      <c r="M647" s="110">
        <f t="shared" si="416"/>
        <v>1.0141129200000001</v>
      </c>
      <c r="N647" s="110">
        <f t="shared" si="411"/>
        <v>1.3728921033455552</v>
      </c>
      <c r="O647" s="103">
        <f t="shared" si="415"/>
        <v>1.3797273999999999</v>
      </c>
      <c r="P647" s="103">
        <f t="shared" si="397"/>
        <v>784.46828255000003</v>
      </c>
      <c r="Q647" s="11">
        <f t="shared" si="410"/>
        <v>0</v>
      </c>
      <c r="R647" s="30">
        <f t="shared" si="417"/>
        <v>0</v>
      </c>
      <c r="S647" s="103">
        <f t="shared" si="418"/>
        <v>0</v>
      </c>
      <c r="T647" s="113">
        <f t="shared" si="405"/>
        <v>0.1</v>
      </c>
      <c r="U647" s="111">
        <f t="shared" si="412"/>
        <v>21</v>
      </c>
      <c r="V647" s="111">
        <v>252</v>
      </c>
      <c r="W647" s="110">
        <f t="shared" si="398"/>
        <v>1.00797414</v>
      </c>
      <c r="X647" s="103">
        <f t="shared" si="399"/>
        <v>6.2554599099999999</v>
      </c>
      <c r="Y647" s="103">
        <f t="shared" si="400"/>
        <v>0</v>
      </c>
      <c r="Z647" s="114" t="str">
        <f t="shared" si="408"/>
        <v>A+J=</v>
      </c>
      <c r="AA647" s="108">
        <f t="shared" si="409"/>
        <v>44762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2.75" x14ac:dyDescent="0.2">
      <c r="A648" s="102">
        <f t="shared" si="401"/>
        <v>44762</v>
      </c>
      <c r="B648" s="103">
        <f t="shared" si="394"/>
        <v>791.20995922999998</v>
      </c>
      <c r="C648" s="103">
        <f t="shared" si="406"/>
        <v>568.56758991000004</v>
      </c>
      <c r="D648" s="104">
        <f t="shared" si="402"/>
        <v>1177.809</v>
      </c>
      <c r="E648" s="105">
        <f t="shared" si="413"/>
        <v>1183.953</v>
      </c>
      <c r="F648" s="106">
        <f t="shared" si="414"/>
        <v>44701</v>
      </c>
      <c r="G648" s="107">
        <f t="shared" si="395"/>
        <v>5.2164654880375583E-3</v>
      </c>
      <c r="H648" s="108">
        <f t="shared" si="407"/>
        <v>44795</v>
      </c>
      <c r="I648" s="108">
        <f t="shared" si="396"/>
        <v>44762</v>
      </c>
      <c r="J648" s="109">
        <f t="shared" si="403"/>
        <v>22</v>
      </c>
      <c r="K648" s="109">
        <f t="shared" si="419"/>
        <v>22</v>
      </c>
      <c r="L648" s="8">
        <f t="shared" si="404"/>
        <v>1.00521646</v>
      </c>
      <c r="M648" s="110">
        <f t="shared" si="416"/>
        <v>1.0141129200000001</v>
      </c>
      <c r="N648" s="110">
        <f t="shared" si="411"/>
        <v>1.3728921033455552</v>
      </c>
      <c r="O648" s="103">
        <f t="shared" si="415"/>
        <v>1.3800537399999999</v>
      </c>
      <c r="P648" s="103">
        <f t="shared" si="397"/>
        <v>784.65382889</v>
      </c>
      <c r="Q648" s="11">
        <f t="shared" si="410"/>
        <v>21</v>
      </c>
      <c r="R648" s="30">
        <f t="shared" si="417"/>
        <v>3.2905999999999998E-2</v>
      </c>
      <c r="S648" s="103">
        <f t="shared" si="418"/>
        <v>25.819818890000001</v>
      </c>
      <c r="T648" s="113">
        <f t="shared" si="405"/>
        <v>0.1</v>
      </c>
      <c r="U648" s="111">
        <f t="shared" si="412"/>
        <v>22</v>
      </c>
      <c r="V648" s="111">
        <v>252</v>
      </c>
      <c r="W648" s="110">
        <f t="shared" si="398"/>
        <v>1.0083554429999999</v>
      </c>
      <c r="X648" s="103">
        <f t="shared" si="399"/>
        <v>6.5561303400000002</v>
      </c>
      <c r="Y648" s="103">
        <f t="shared" si="400"/>
        <v>32.375949230000003</v>
      </c>
      <c r="Z648" s="114" t="str">
        <f t="shared" si="408"/>
        <v>A+J=</v>
      </c>
      <c r="AA648" s="108">
        <f t="shared" si="409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2.75" x14ac:dyDescent="0.2">
      <c r="A649" s="102">
        <f t="shared" si="401"/>
        <v>44763</v>
      </c>
      <c r="B649" s="103">
        <f t="shared" si="394"/>
        <v>759.31368299999997</v>
      </c>
      <c r="C649" s="103">
        <f t="shared" si="406"/>
        <v>549.85830480000004</v>
      </c>
      <c r="D649" s="104">
        <f t="shared" si="402"/>
        <v>1183.953</v>
      </c>
      <c r="E649" s="105">
        <f t="shared" si="413"/>
        <v>1190.8820000000001</v>
      </c>
      <c r="F649" s="106">
        <f t="shared" si="414"/>
        <v>44732</v>
      </c>
      <c r="G649" s="107">
        <f t="shared" si="395"/>
        <v>5.8524282636220892E-3</v>
      </c>
      <c r="H649" s="108">
        <f t="shared" si="407"/>
        <v>44795</v>
      </c>
      <c r="I649" s="108">
        <f t="shared" si="396"/>
        <v>44795</v>
      </c>
      <c r="J649" s="109">
        <f t="shared" si="403"/>
        <v>23</v>
      </c>
      <c r="K649" s="109">
        <f t="shared" si="419"/>
        <v>1</v>
      </c>
      <c r="L649" s="8">
        <f t="shared" si="404"/>
        <v>1.00025374</v>
      </c>
      <c r="M649" s="110">
        <f t="shared" si="416"/>
        <v>1.00521646</v>
      </c>
      <c r="N649" s="110">
        <f t="shared" si="411"/>
        <v>1.3800537400869732</v>
      </c>
      <c r="O649" s="103">
        <f t="shared" si="415"/>
        <v>1.3804039100000001</v>
      </c>
      <c r="P649" s="103">
        <f t="shared" si="397"/>
        <v>759.02655388999995</v>
      </c>
      <c r="Q649" s="11">
        <f t="shared" si="410"/>
        <v>0</v>
      </c>
      <c r="R649" s="30">
        <f t="shared" si="417"/>
        <v>0</v>
      </c>
      <c r="S649" s="103">
        <f t="shared" si="418"/>
        <v>0</v>
      </c>
      <c r="T649" s="113">
        <f t="shared" si="405"/>
        <v>0.1</v>
      </c>
      <c r="U649" s="111">
        <f t="shared" si="412"/>
        <v>1</v>
      </c>
      <c r="V649" s="111">
        <v>252</v>
      </c>
      <c r="W649" s="110">
        <f t="shared" si="398"/>
        <v>1.0003782859999999</v>
      </c>
      <c r="X649" s="103">
        <f t="shared" si="399"/>
        <v>0.28712911000000002</v>
      </c>
      <c r="Y649" s="103">
        <f t="shared" si="400"/>
        <v>0</v>
      </c>
      <c r="Z649" s="114" t="str">
        <f t="shared" si="408"/>
        <v>A+J=</v>
      </c>
      <c r="AA649" s="108">
        <f t="shared" si="409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2.75" x14ac:dyDescent="0.2">
      <c r="A650" s="102">
        <f t="shared" si="401"/>
        <v>44764</v>
      </c>
      <c r="B650" s="103">
        <f t="shared" ref="B650:B713" si="420">(P650+X650)</f>
        <v>759.79366604000006</v>
      </c>
      <c r="C650" s="103">
        <f t="shared" si="406"/>
        <v>549.85830480000004</v>
      </c>
      <c r="D650" s="104">
        <f t="shared" si="402"/>
        <v>1183.953</v>
      </c>
      <c r="E650" s="105">
        <f t="shared" si="413"/>
        <v>1190.8820000000001</v>
      </c>
      <c r="F650" s="106">
        <f t="shared" si="414"/>
        <v>44732</v>
      </c>
      <c r="G650" s="107">
        <f t="shared" ref="G650:G713" si="421">(E650/D650)-1</f>
        <v>5.8524282636220892E-3</v>
      </c>
      <c r="H650" s="108">
        <f t="shared" si="407"/>
        <v>44795</v>
      </c>
      <c r="I650" s="108">
        <f t="shared" ref="I650:I713" si="422">IF(A650&gt;I649,H650,I649)</f>
        <v>44795</v>
      </c>
      <c r="J650" s="109">
        <f t="shared" si="403"/>
        <v>23</v>
      </c>
      <c r="K650" s="109">
        <f t="shared" si="419"/>
        <v>2</v>
      </c>
      <c r="L650" s="8">
        <f t="shared" si="404"/>
        <v>1.00050755</v>
      </c>
      <c r="M650" s="110">
        <f t="shared" si="416"/>
        <v>1.00521646</v>
      </c>
      <c r="N650" s="110">
        <f t="shared" si="411"/>
        <v>1.3800537400869732</v>
      </c>
      <c r="O650" s="103">
        <f t="shared" si="415"/>
        <v>1.3807541800000001</v>
      </c>
      <c r="P650" s="103">
        <f t="shared" ref="P650:P713" si="423">TRUNC(C650*O650,8)</f>
        <v>759.21915276000004</v>
      </c>
      <c r="Q650" s="11">
        <f t="shared" si="410"/>
        <v>0</v>
      </c>
      <c r="R650" s="30">
        <f t="shared" si="417"/>
        <v>0</v>
      </c>
      <c r="S650" s="103">
        <f t="shared" si="418"/>
        <v>0</v>
      </c>
      <c r="T650" s="113">
        <f t="shared" si="405"/>
        <v>0.1</v>
      </c>
      <c r="U650" s="111">
        <f t="shared" si="412"/>
        <v>2</v>
      </c>
      <c r="V650" s="111">
        <v>252</v>
      </c>
      <c r="W650" s="110">
        <f t="shared" ref="W650:W713" si="424">ROUND((1+T650)^TRUNC((U650/V650),9),9)</f>
        <v>1.0007567159999999</v>
      </c>
      <c r="X650" s="103">
        <f t="shared" ref="X650:X713" si="425">TRUNC((P650*(W650-1)),8)</f>
        <v>0.57451328000000002</v>
      </c>
      <c r="Y650" s="103">
        <f t="shared" ref="Y650:Y713" si="426">IF(Q650&gt;0,S650+X650,0)</f>
        <v>0</v>
      </c>
      <c r="Z650" s="114" t="str">
        <f t="shared" si="408"/>
        <v>A+J=</v>
      </c>
      <c r="AA650" s="108">
        <f t="shared" si="409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2.75" x14ac:dyDescent="0.2">
      <c r="A651" s="102">
        <f t="shared" ref="A651:A714" si="427">(A650+1)</f>
        <v>44765</v>
      </c>
      <c r="B651" s="103">
        <f t="shared" si="420"/>
        <v>760.2739529700001</v>
      </c>
      <c r="C651" s="103">
        <f t="shared" si="406"/>
        <v>549.85830480000004</v>
      </c>
      <c r="D651" s="104">
        <f t="shared" ref="D651:D714" si="428">IF(E651=E650,D650,E650)</f>
        <v>1183.953</v>
      </c>
      <c r="E651" s="105">
        <f t="shared" si="413"/>
        <v>1190.8820000000001</v>
      </c>
      <c r="F651" s="106">
        <f t="shared" si="414"/>
        <v>44732</v>
      </c>
      <c r="G651" s="107">
        <f t="shared" si="421"/>
        <v>5.8524282636220892E-3</v>
      </c>
      <c r="H651" s="108">
        <f t="shared" si="407"/>
        <v>44795</v>
      </c>
      <c r="I651" s="108">
        <f t="shared" si="422"/>
        <v>44795</v>
      </c>
      <c r="J651" s="109">
        <f t="shared" ref="J651:J714" si="429">IF(I651=I650,J650,NETWORKDAYS(I650,I651,$AD$171:$AD$502)-1)</f>
        <v>23</v>
      </c>
      <c r="K651" s="109">
        <f t="shared" si="419"/>
        <v>3</v>
      </c>
      <c r="L651" s="8">
        <f t="shared" ref="L651:L714" si="430">IF(E651&lt;D651,1,TRUNC((E651/D651)^TRUNC((K651/J651),9),8))</f>
        <v>1.0007614199999999</v>
      </c>
      <c r="M651" s="110">
        <f t="shared" si="416"/>
        <v>1.00521646</v>
      </c>
      <c r="N651" s="110">
        <f t="shared" si="411"/>
        <v>1.3800537400869732</v>
      </c>
      <c r="O651" s="103">
        <f t="shared" si="415"/>
        <v>1.3811045399999999</v>
      </c>
      <c r="P651" s="103">
        <f t="shared" si="423"/>
        <v>759.41180111000006</v>
      </c>
      <c r="Q651" s="11">
        <f t="shared" si="410"/>
        <v>0</v>
      </c>
      <c r="R651" s="30">
        <f t="shared" si="417"/>
        <v>0</v>
      </c>
      <c r="S651" s="103">
        <f t="shared" si="418"/>
        <v>0</v>
      </c>
      <c r="T651" s="113">
        <f t="shared" ref="T651:T714" si="431">(T650)</f>
        <v>0.1</v>
      </c>
      <c r="U651" s="111">
        <f t="shared" si="412"/>
        <v>3</v>
      </c>
      <c r="V651" s="111">
        <v>252</v>
      </c>
      <c r="W651" s="110">
        <f t="shared" si="424"/>
        <v>1.001135289</v>
      </c>
      <c r="X651" s="103">
        <f t="shared" si="425"/>
        <v>0.86215185999999999</v>
      </c>
      <c r="Y651" s="103">
        <f t="shared" si="426"/>
        <v>0</v>
      </c>
      <c r="Z651" s="114" t="str">
        <f t="shared" si="408"/>
        <v>A+J=</v>
      </c>
      <c r="AA651" s="108">
        <f t="shared" si="409"/>
        <v>44795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2.75" x14ac:dyDescent="0.2">
      <c r="A652" s="102">
        <f t="shared" si="427"/>
        <v>44766</v>
      </c>
      <c r="B652" s="103">
        <f t="shared" si="420"/>
        <v>760.2739529700001</v>
      </c>
      <c r="C652" s="103">
        <f t="shared" ref="C652:C715" si="432">TRUNC(IF(Q651&gt;0,VLOOKUP(A651,$AD$12:$AE$165,2),C651),8)</f>
        <v>549.85830480000004</v>
      </c>
      <c r="D652" s="104">
        <f t="shared" si="428"/>
        <v>1183.953</v>
      </c>
      <c r="E652" s="105">
        <f t="shared" si="413"/>
        <v>1190.8820000000001</v>
      </c>
      <c r="F652" s="106">
        <f t="shared" si="414"/>
        <v>44732</v>
      </c>
      <c r="G652" s="107">
        <f t="shared" si="421"/>
        <v>5.8524282636220892E-3</v>
      </c>
      <c r="H652" s="108">
        <f t="shared" ref="H652:H715" si="433">IF(DAY(A652)=H$9,VLOOKUP(A652,AH$118:AN$450,4),H651)</f>
        <v>44795</v>
      </c>
      <c r="I652" s="108">
        <f t="shared" si="422"/>
        <v>44795</v>
      </c>
      <c r="J652" s="109">
        <f t="shared" si="429"/>
        <v>23</v>
      </c>
      <c r="K652" s="109">
        <f t="shared" si="419"/>
        <v>3</v>
      </c>
      <c r="L652" s="8">
        <f t="shared" si="430"/>
        <v>1.0007614199999999</v>
      </c>
      <c r="M652" s="110">
        <f t="shared" si="416"/>
        <v>1.00521646</v>
      </c>
      <c r="N652" s="110">
        <f t="shared" si="411"/>
        <v>1.3800537400869732</v>
      </c>
      <c r="O652" s="103">
        <f t="shared" si="415"/>
        <v>1.3811045399999999</v>
      </c>
      <c r="P652" s="103">
        <f t="shared" si="423"/>
        <v>759.41180111000006</v>
      </c>
      <c r="Q652" s="11">
        <f t="shared" si="410"/>
        <v>0</v>
      </c>
      <c r="R652" s="30">
        <f t="shared" si="417"/>
        <v>0</v>
      </c>
      <c r="S652" s="103">
        <f t="shared" si="418"/>
        <v>0</v>
      </c>
      <c r="T652" s="113">
        <f t="shared" si="431"/>
        <v>0.1</v>
      </c>
      <c r="U652" s="111">
        <f t="shared" si="412"/>
        <v>3</v>
      </c>
      <c r="V652" s="111">
        <v>252</v>
      </c>
      <c r="W652" s="110">
        <f t="shared" si="424"/>
        <v>1.001135289</v>
      </c>
      <c r="X652" s="103">
        <f t="shared" si="425"/>
        <v>0.86215185999999999</v>
      </c>
      <c r="Y652" s="103">
        <f t="shared" si="426"/>
        <v>0</v>
      </c>
      <c r="Z652" s="114" t="str">
        <f t="shared" ref="Z652:Z715" si="434">IF($Q651&gt;0,VLOOKUP($A651,$AD$10:$AM$165,9),Z651)</f>
        <v>A+J=</v>
      </c>
      <c r="AA652" s="108">
        <f t="shared" ref="AA652:AA715" si="435">IF($Q651&gt;0,VLOOKUP($A651,$AD$10:$AM$165,10),AA651)</f>
        <v>44795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2.75" x14ac:dyDescent="0.2">
      <c r="A653" s="102">
        <f t="shared" si="427"/>
        <v>44767</v>
      </c>
      <c r="B653" s="103">
        <f t="shared" si="420"/>
        <v>760.2739529700001</v>
      </c>
      <c r="C653" s="103">
        <f t="shared" si="432"/>
        <v>549.85830480000004</v>
      </c>
      <c r="D653" s="104">
        <f t="shared" si="428"/>
        <v>1183.953</v>
      </c>
      <c r="E653" s="105">
        <f t="shared" si="413"/>
        <v>1190.8820000000001</v>
      </c>
      <c r="F653" s="106">
        <f t="shared" si="414"/>
        <v>44732</v>
      </c>
      <c r="G653" s="107">
        <f t="shared" si="421"/>
        <v>5.8524282636220892E-3</v>
      </c>
      <c r="H653" s="108">
        <f t="shared" si="433"/>
        <v>44795</v>
      </c>
      <c r="I653" s="108">
        <f t="shared" si="422"/>
        <v>44795</v>
      </c>
      <c r="J653" s="109">
        <f t="shared" si="429"/>
        <v>23</v>
      </c>
      <c r="K653" s="109">
        <f t="shared" si="419"/>
        <v>3</v>
      </c>
      <c r="L653" s="8">
        <f t="shared" si="430"/>
        <v>1.0007614199999999</v>
      </c>
      <c r="M653" s="110">
        <f t="shared" si="416"/>
        <v>1.00521646</v>
      </c>
      <c r="N653" s="110">
        <f t="shared" si="411"/>
        <v>1.3800537400869732</v>
      </c>
      <c r="O653" s="103">
        <f t="shared" si="415"/>
        <v>1.3811045399999999</v>
      </c>
      <c r="P653" s="103">
        <f t="shared" si="423"/>
        <v>759.41180111000006</v>
      </c>
      <c r="Q653" s="11">
        <f t="shared" ref="Q653:Q716" si="436">IF(VLOOKUP(A653,AD$10:AK$165,8)=VLOOKUP(A652,AD$10:AK$165,8),0,VLOOKUP(A653,AD$10:AK$165,8))</f>
        <v>0</v>
      </c>
      <c r="R653" s="30">
        <f t="shared" si="417"/>
        <v>0</v>
      </c>
      <c r="S653" s="103">
        <f t="shared" si="418"/>
        <v>0</v>
      </c>
      <c r="T653" s="113">
        <f t="shared" si="431"/>
        <v>0.1</v>
      </c>
      <c r="U653" s="111">
        <f t="shared" si="412"/>
        <v>3</v>
      </c>
      <c r="V653" s="111">
        <v>252</v>
      </c>
      <c r="W653" s="110">
        <f t="shared" si="424"/>
        <v>1.001135289</v>
      </c>
      <c r="X653" s="103">
        <f t="shared" si="425"/>
        <v>0.86215185999999999</v>
      </c>
      <c r="Y653" s="103">
        <f t="shared" si="426"/>
        <v>0</v>
      </c>
      <c r="Z653" s="114" t="str">
        <f t="shared" si="434"/>
        <v>A+J=</v>
      </c>
      <c r="AA653" s="108">
        <f t="shared" si="435"/>
        <v>44795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2.75" x14ac:dyDescent="0.2">
      <c r="A654" s="102">
        <f t="shared" si="427"/>
        <v>44768</v>
      </c>
      <c r="B654" s="103">
        <f t="shared" si="420"/>
        <v>760.75454394999997</v>
      </c>
      <c r="C654" s="103">
        <f t="shared" si="432"/>
        <v>549.85830480000004</v>
      </c>
      <c r="D654" s="104">
        <f t="shared" si="428"/>
        <v>1183.953</v>
      </c>
      <c r="E654" s="105">
        <f t="shared" si="413"/>
        <v>1190.8820000000001</v>
      </c>
      <c r="F654" s="106">
        <f t="shared" si="414"/>
        <v>44732</v>
      </c>
      <c r="G654" s="107">
        <f t="shared" si="421"/>
        <v>5.8524282636220892E-3</v>
      </c>
      <c r="H654" s="108">
        <f t="shared" si="433"/>
        <v>44795</v>
      </c>
      <c r="I654" s="108">
        <f t="shared" si="422"/>
        <v>44795</v>
      </c>
      <c r="J654" s="109">
        <f t="shared" si="429"/>
        <v>23</v>
      </c>
      <c r="K654" s="109">
        <f t="shared" si="419"/>
        <v>4</v>
      </c>
      <c r="L654" s="8">
        <f t="shared" si="430"/>
        <v>1.00101536</v>
      </c>
      <c r="M654" s="110">
        <f t="shared" si="416"/>
        <v>1.00521646</v>
      </c>
      <c r="N654" s="110">
        <f t="shared" si="411"/>
        <v>1.3800537400869732</v>
      </c>
      <c r="O654" s="103">
        <f t="shared" si="415"/>
        <v>1.3814549899999999</v>
      </c>
      <c r="P654" s="103">
        <f t="shared" si="423"/>
        <v>759.60449894999999</v>
      </c>
      <c r="Q654" s="11">
        <f t="shared" si="436"/>
        <v>0</v>
      </c>
      <c r="R654" s="30">
        <f t="shared" si="417"/>
        <v>0</v>
      </c>
      <c r="S654" s="103">
        <f t="shared" si="418"/>
        <v>0</v>
      </c>
      <c r="T654" s="113">
        <f t="shared" si="431"/>
        <v>0.1</v>
      </c>
      <c r="U654" s="111">
        <f t="shared" si="412"/>
        <v>4</v>
      </c>
      <c r="V654" s="111">
        <v>252</v>
      </c>
      <c r="W654" s="110">
        <f t="shared" si="424"/>
        <v>1.001514005</v>
      </c>
      <c r="X654" s="103">
        <f t="shared" si="425"/>
        <v>1.150045</v>
      </c>
      <c r="Y654" s="103">
        <f t="shared" si="426"/>
        <v>0</v>
      </c>
      <c r="Z654" s="114" t="str">
        <f t="shared" si="434"/>
        <v>A+J=</v>
      </c>
      <c r="AA654" s="108">
        <f t="shared" si="435"/>
        <v>44795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2.75" x14ac:dyDescent="0.2">
      <c r="A655" s="102">
        <f t="shared" si="427"/>
        <v>44769</v>
      </c>
      <c r="B655" s="103">
        <f t="shared" si="420"/>
        <v>761.2354336300001</v>
      </c>
      <c r="C655" s="103">
        <f t="shared" si="432"/>
        <v>549.85830480000004</v>
      </c>
      <c r="D655" s="104">
        <f t="shared" si="428"/>
        <v>1183.953</v>
      </c>
      <c r="E655" s="105">
        <f t="shared" si="413"/>
        <v>1190.8820000000001</v>
      </c>
      <c r="F655" s="106">
        <f t="shared" si="414"/>
        <v>44732</v>
      </c>
      <c r="G655" s="107">
        <f t="shared" si="421"/>
        <v>5.8524282636220892E-3</v>
      </c>
      <c r="H655" s="108">
        <f t="shared" si="433"/>
        <v>44795</v>
      </c>
      <c r="I655" s="108">
        <f t="shared" si="422"/>
        <v>44795</v>
      </c>
      <c r="J655" s="109">
        <f t="shared" si="429"/>
        <v>23</v>
      </c>
      <c r="K655" s="109">
        <f t="shared" si="419"/>
        <v>5</v>
      </c>
      <c r="L655" s="8">
        <f t="shared" si="430"/>
        <v>1.00126936</v>
      </c>
      <c r="M655" s="110">
        <f t="shared" si="416"/>
        <v>1.00521646</v>
      </c>
      <c r="N655" s="110">
        <f t="shared" si="411"/>
        <v>1.3800537400869732</v>
      </c>
      <c r="O655" s="103">
        <f t="shared" si="415"/>
        <v>1.3818055199999999</v>
      </c>
      <c r="P655" s="103">
        <f t="shared" si="423"/>
        <v>759.79724079000005</v>
      </c>
      <c r="Q655" s="11">
        <f t="shared" si="436"/>
        <v>0</v>
      </c>
      <c r="R655" s="30">
        <f t="shared" si="417"/>
        <v>0</v>
      </c>
      <c r="S655" s="103">
        <f t="shared" si="418"/>
        <v>0</v>
      </c>
      <c r="T655" s="113">
        <f t="shared" si="431"/>
        <v>0.1</v>
      </c>
      <c r="U655" s="111">
        <f t="shared" si="412"/>
        <v>5</v>
      </c>
      <c r="V655" s="111">
        <v>252</v>
      </c>
      <c r="W655" s="110">
        <f t="shared" si="424"/>
        <v>1.001892864</v>
      </c>
      <c r="X655" s="103">
        <f t="shared" si="425"/>
        <v>1.4381928399999999</v>
      </c>
      <c r="Y655" s="103">
        <f t="shared" si="426"/>
        <v>0</v>
      </c>
      <c r="Z655" s="114" t="str">
        <f t="shared" si="434"/>
        <v>A+J=</v>
      </c>
      <c r="AA655" s="108">
        <f t="shared" si="435"/>
        <v>44795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2.75" x14ac:dyDescent="0.2">
      <c r="A656" s="102">
        <f t="shared" si="427"/>
        <v>44770</v>
      </c>
      <c r="B656" s="103">
        <f t="shared" si="420"/>
        <v>761.71662836999997</v>
      </c>
      <c r="C656" s="103">
        <f t="shared" si="432"/>
        <v>549.85830480000004</v>
      </c>
      <c r="D656" s="104">
        <f t="shared" si="428"/>
        <v>1183.953</v>
      </c>
      <c r="E656" s="105">
        <f t="shared" si="413"/>
        <v>1190.8820000000001</v>
      </c>
      <c r="F656" s="106">
        <f t="shared" si="414"/>
        <v>44732</v>
      </c>
      <c r="G656" s="107">
        <f t="shared" si="421"/>
        <v>5.8524282636220892E-3</v>
      </c>
      <c r="H656" s="108">
        <f t="shared" si="433"/>
        <v>44795</v>
      </c>
      <c r="I656" s="108">
        <f t="shared" si="422"/>
        <v>44795</v>
      </c>
      <c r="J656" s="109">
        <f t="shared" si="429"/>
        <v>23</v>
      </c>
      <c r="K656" s="109">
        <f t="shared" si="419"/>
        <v>6</v>
      </c>
      <c r="L656" s="8">
        <f t="shared" si="430"/>
        <v>1.0015234200000001</v>
      </c>
      <c r="M656" s="110">
        <f t="shared" si="416"/>
        <v>1.00521646</v>
      </c>
      <c r="N656" s="110">
        <f t="shared" si="411"/>
        <v>1.3800537400869732</v>
      </c>
      <c r="O656" s="103">
        <f t="shared" si="415"/>
        <v>1.38215614</v>
      </c>
      <c r="P656" s="103">
        <f t="shared" si="423"/>
        <v>759.99003210000001</v>
      </c>
      <c r="Q656" s="11">
        <f t="shared" si="436"/>
        <v>0</v>
      </c>
      <c r="R656" s="30">
        <f t="shared" si="417"/>
        <v>0</v>
      </c>
      <c r="S656" s="103">
        <f t="shared" si="418"/>
        <v>0</v>
      </c>
      <c r="T656" s="113">
        <f t="shared" si="431"/>
        <v>0.1</v>
      </c>
      <c r="U656" s="111">
        <f t="shared" si="412"/>
        <v>6</v>
      </c>
      <c r="V656" s="111">
        <v>252</v>
      </c>
      <c r="W656" s="110">
        <f t="shared" si="424"/>
        <v>1.0022718669999999</v>
      </c>
      <c r="X656" s="103">
        <f t="shared" si="425"/>
        <v>1.7265962699999999</v>
      </c>
      <c r="Y656" s="103">
        <f t="shared" si="426"/>
        <v>0</v>
      </c>
      <c r="Z656" s="114" t="str">
        <f t="shared" si="434"/>
        <v>A+J=</v>
      </c>
      <c r="AA656" s="108">
        <f t="shared" si="435"/>
        <v>44795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2.75" x14ac:dyDescent="0.2">
      <c r="A657" s="102">
        <f t="shared" si="427"/>
        <v>44771</v>
      </c>
      <c r="B657" s="103">
        <f t="shared" si="420"/>
        <v>762.19812758</v>
      </c>
      <c r="C657" s="103">
        <f t="shared" si="432"/>
        <v>549.85830480000004</v>
      </c>
      <c r="D657" s="104">
        <f t="shared" si="428"/>
        <v>1183.953</v>
      </c>
      <c r="E657" s="105">
        <f t="shared" si="413"/>
        <v>1190.8820000000001</v>
      </c>
      <c r="F657" s="106">
        <f t="shared" si="414"/>
        <v>44732</v>
      </c>
      <c r="G657" s="107">
        <f t="shared" si="421"/>
        <v>5.8524282636220892E-3</v>
      </c>
      <c r="H657" s="108">
        <f t="shared" si="433"/>
        <v>44795</v>
      </c>
      <c r="I657" s="108">
        <f t="shared" si="422"/>
        <v>44795</v>
      </c>
      <c r="J657" s="109">
        <f t="shared" si="429"/>
        <v>23</v>
      </c>
      <c r="K657" s="109">
        <f t="shared" si="419"/>
        <v>7</v>
      </c>
      <c r="L657" s="8">
        <f t="shared" si="430"/>
        <v>1.0017775499999999</v>
      </c>
      <c r="M657" s="110">
        <f t="shared" si="416"/>
        <v>1.00521646</v>
      </c>
      <c r="N657" s="110">
        <f t="shared" si="411"/>
        <v>1.3800537400869732</v>
      </c>
      <c r="O657" s="103">
        <f t="shared" si="415"/>
        <v>1.38250685</v>
      </c>
      <c r="P657" s="103">
        <f t="shared" si="423"/>
        <v>760.18287291000001</v>
      </c>
      <c r="Q657" s="11">
        <f t="shared" si="436"/>
        <v>0</v>
      </c>
      <c r="R657" s="30">
        <f t="shared" si="417"/>
        <v>0</v>
      </c>
      <c r="S657" s="103">
        <f t="shared" si="418"/>
        <v>0</v>
      </c>
      <c r="T657" s="113">
        <f t="shared" si="431"/>
        <v>0.1</v>
      </c>
      <c r="U657" s="111">
        <f t="shared" si="412"/>
        <v>7</v>
      </c>
      <c r="V657" s="111">
        <v>252</v>
      </c>
      <c r="W657" s="110">
        <f t="shared" si="424"/>
        <v>1.0026510129999999</v>
      </c>
      <c r="X657" s="103">
        <f t="shared" si="425"/>
        <v>2.01525467</v>
      </c>
      <c r="Y657" s="103">
        <f t="shared" si="426"/>
        <v>0</v>
      </c>
      <c r="Z657" s="114" t="str">
        <f t="shared" si="434"/>
        <v>A+J=</v>
      </c>
      <c r="AA657" s="108">
        <f t="shared" si="435"/>
        <v>44795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2.75" x14ac:dyDescent="0.2">
      <c r="A658" s="102">
        <f t="shared" si="427"/>
        <v>44772</v>
      </c>
      <c r="B658" s="103">
        <f t="shared" si="420"/>
        <v>762.67993690999992</v>
      </c>
      <c r="C658" s="103">
        <f t="shared" si="432"/>
        <v>549.85830480000004</v>
      </c>
      <c r="D658" s="104">
        <f t="shared" si="428"/>
        <v>1183.953</v>
      </c>
      <c r="E658" s="105">
        <f t="shared" si="413"/>
        <v>1190.8820000000001</v>
      </c>
      <c r="F658" s="106">
        <f t="shared" si="414"/>
        <v>44732</v>
      </c>
      <c r="G658" s="107">
        <f t="shared" si="421"/>
        <v>5.8524282636220892E-3</v>
      </c>
      <c r="H658" s="108">
        <f t="shared" si="433"/>
        <v>44795</v>
      </c>
      <c r="I658" s="108">
        <f t="shared" si="422"/>
        <v>44795</v>
      </c>
      <c r="J658" s="109">
        <f t="shared" si="429"/>
        <v>23</v>
      </c>
      <c r="K658" s="109">
        <f t="shared" si="419"/>
        <v>8</v>
      </c>
      <c r="L658" s="8">
        <f t="shared" si="430"/>
        <v>1.00203175</v>
      </c>
      <c r="M658" s="110">
        <f t="shared" si="416"/>
        <v>1.00521646</v>
      </c>
      <c r="N658" s="110">
        <f t="shared" si="411"/>
        <v>1.3800537400869732</v>
      </c>
      <c r="O658" s="103">
        <f t="shared" si="415"/>
        <v>1.38285766</v>
      </c>
      <c r="P658" s="103">
        <f t="shared" si="423"/>
        <v>760.37576869999998</v>
      </c>
      <c r="Q658" s="11">
        <f t="shared" si="436"/>
        <v>0</v>
      </c>
      <c r="R658" s="30">
        <f t="shared" si="417"/>
        <v>0</v>
      </c>
      <c r="S658" s="103">
        <f t="shared" si="418"/>
        <v>0</v>
      </c>
      <c r="T658" s="113">
        <f t="shared" si="431"/>
        <v>0.1</v>
      </c>
      <c r="U658" s="111">
        <f t="shared" si="412"/>
        <v>8</v>
      </c>
      <c r="V658" s="111">
        <v>252</v>
      </c>
      <c r="W658" s="110">
        <f t="shared" si="424"/>
        <v>1.003030302</v>
      </c>
      <c r="X658" s="103">
        <f t="shared" si="425"/>
        <v>2.3041682099999998</v>
      </c>
      <c r="Y658" s="103">
        <f t="shared" si="426"/>
        <v>0</v>
      </c>
      <c r="Z658" s="114" t="str">
        <f t="shared" si="434"/>
        <v>A+J=</v>
      </c>
      <c r="AA658" s="108">
        <f t="shared" si="435"/>
        <v>44795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2.75" x14ac:dyDescent="0.2">
      <c r="A659" s="102">
        <f t="shared" si="427"/>
        <v>44773</v>
      </c>
      <c r="B659" s="103">
        <f t="shared" si="420"/>
        <v>762.67993690999992</v>
      </c>
      <c r="C659" s="103">
        <f t="shared" si="432"/>
        <v>549.85830480000004</v>
      </c>
      <c r="D659" s="104">
        <f t="shared" si="428"/>
        <v>1183.953</v>
      </c>
      <c r="E659" s="105">
        <f t="shared" si="413"/>
        <v>1190.8820000000001</v>
      </c>
      <c r="F659" s="106">
        <f t="shared" si="414"/>
        <v>44732</v>
      </c>
      <c r="G659" s="107">
        <f t="shared" si="421"/>
        <v>5.8524282636220892E-3</v>
      </c>
      <c r="H659" s="108">
        <f t="shared" si="433"/>
        <v>44795</v>
      </c>
      <c r="I659" s="108">
        <f t="shared" si="422"/>
        <v>44795</v>
      </c>
      <c r="J659" s="109">
        <f t="shared" si="429"/>
        <v>23</v>
      </c>
      <c r="K659" s="109">
        <f t="shared" si="419"/>
        <v>8</v>
      </c>
      <c r="L659" s="8">
        <f t="shared" si="430"/>
        <v>1.00203175</v>
      </c>
      <c r="M659" s="110">
        <f t="shared" si="416"/>
        <v>1.00521646</v>
      </c>
      <c r="N659" s="110">
        <f t="shared" si="411"/>
        <v>1.3800537400869732</v>
      </c>
      <c r="O659" s="103">
        <f t="shared" si="415"/>
        <v>1.38285766</v>
      </c>
      <c r="P659" s="103">
        <f t="shared" si="423"/>
        <v>760.37576869999998</v>
      </c>
      <c r="Q659" s="11">
        <f t="shared" si="436"/>
        <v>0</v>
      </c>
      <c r="R659" s="30">
        <f t="shared" si="417"/>
        <v>0</v>
      </c>
      <c r="S659" s="103">
        <f t="shared" si="418"/>
        <v>0</v>
      </c>
      <c r="T659" s="113">
        <f t="shared" si="431"/>
        <v>0.1</v>
      </c>
      <c r="U659" s="111">
        <f t="shared" si="412"/>
        <v>8</v>
      </c>
      <c r="V659" s="111">
        <v>252</v>
      </c>
      <c r="W659" s="110">
        <f t="shared" si="424"/>
        <v>1.003030302</v>
      </c>
      <c r="X659" s="103">
        <f t="shared" si="425"/>
        <v>2.3041682099999998</v>
      </c>
      <c r="Y659" s="103">
        <f t="shared" si="426"/>
        <v>0</v>
      </c>
      <c r="Z659" s="114" t="str">
        <f t="shared" si="434"/>
        <v>A+J=</v>
      </c>
      <c r="AA659" s="108">
        <f t="shared" si="435"/>
        <v>44795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2.75" x14ac:dyDescent="0.2">
      <c r="A660" s="102">
        <f t="shared" si="427"/>
        <v>44774</v>
      </c>
      <c r="B660" s="103">
        <f t="shared" si="420"/>
        <v>762.67993690999992</v>
      </c>
      <c r="C660" s="103">
        <f t="shared" si="432"/>
        <v>549.85830480000004</v>
      </c>
      <c r="D660" s="104">
        <f t="shared" si="428"/>
        <v>1183.953</v>
      </c>
      <c r="E660" s="105">
        <f t="shared" si="413"/>
        <v>1190.8820000000001</v>
      </c>
      <c r="F660" s="106">
        <f t="shared" si="414"/>
        <v>44732</v>
      </c>
      <c r="G660" s="107">
        <f t="shared" si="421"/>
        <v>5.8524282636220892E-3</v>
      </c>
      <c r="H660" s="108">
        <f t="shared" si="433"/>
        <v>44795</v>
      </c>
      <c r="I660" s="108">
        <f t="shared" si="422"/>
        <v>44795</v>
      </c>
      <c r="J660" s="109">
        <f t="shared" si="429"/>
        <v>23</v>
      </c>
      <c r="K660" s="109">
        <f t="shared" si="419"/>
        <v>8</v>
      </c>
      <c r="L660" s="8">
        <f t="shared" si="430"/>
        <v>1.00203175</v>
      </c>
      <c r="M660" s="110">
        <f t="shared" si="416"/>
        <v>1.00521646</v>
      </c>
      <c r="N660" s="110">
        <f t="shared" si="411"/>
        <v>1.3800537400869732</v>
      </c>
      <c r="O660" s="103">
        <f t="shared" si="415"/>
        <v>1.38285766</v>
      </c>
      <c r="P660" s="103">
        <f t="shared" si="423"/>
        <v>760.37576869999998</v>
      </c>
      <c r="Q660" s="11">
        <f t="shared" si="436"/>
        <v>0</v>
      </c>
      <c r="R660" s="30">
        <f t="shared" si="417"/>
        <v>0</v>
      </c>
      <c r="S660" s="103">
        <f t="shared" si="418"/>
        <v>0</v>
      </c>
      <c r="T660" s="113">
        <f t="shared" si="431"/>
        <v>0.1</v>
      </c>
      <c r="U660" s="111">
        <f t="shared" si="412"/>
        <v>8</v>
      </c>
      <c r="V660" s="111">
        <v>252</v>
      </c>
      <c r="W660" s="110">
        <f t="shared" si="424"/>
        <v>1.003030302</v>
      </c>
      <c r="X660" s="103">
        <f t="shared" si="425"/>
        <v>2.3041682099999998</v>
      </c>
      <c r="Y660" s="103">
        <f t="shared" si="426"/>
        <v>0</v>
      </c>
      <c r="Z660" s="114" t="str">
        <f t="shared" si="434"/>
        <v>A+J=</v>
      </c>
      <c r="AA660" s="108">
        <f t="shared" si="435"/>
        <v>44795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2.75" x14ac:dyDescent="0.2">
      <c r="A661" s="102">
        <f t="shared" si="427"/>
        <v>44775</v>
      </c>
      <c r="B661" s="103">
        <f t="shared" si="420"/>
        <v>763.16204622000009</v>
      </c>
      <c r="C661" s="103">
        <f t="shared" si="432"/>
        <v>549.85830480000004</v>
      </c>
      <c r="D661" s="104">
        <f t="shared" si="428"/>
        <v>1183.953</v>
      </c>
      <c r="E661" s="105">
        <f t="shared" si="413"/>
        <v>1190.8820000000001</v>
      </c>
      <c r="F661" s="106">
        <f t="shared" si="414"/>
        <v>44732</v>
      </c>
      <c r="G661" s="107">
        <f t="shared" si="421"/>
        <v>5.8524282636220892E-3</v>
      </c>
      <c r="H661" s="108">
        <f t="shared" si="433"/>
        <v>44795</v>
      </c>
      <c r="I661" s="108">
        <f t="shared" si="422"/>
        <v>44795</v>
      </c>
      <c r="J661" s="109">
        <f t="shared" si="429"/>
        <v>23</v>
      </c>
      <c r="K661" s="109">
        <f t="shared" si="419"/>
        <v>9</v>
      </c>
      <c r="L661" s="8">
        <f t="shared" si="430"/>
        <v>1.0022860099999999</v>
      </c>
      <c r="M661" s="110">
        <f t="shared" si="416"/>
        <v>1.00521646</v>
      </c>
      <c r="N661" s="110">
        <f t="shared" si="411"/>
        <v>1.3800537400869732</v>
      </c>
      <c r="O661" s="103">
        <f t="shared" si="415"/>
        <v>1.38320855</v>
      </c>
      <c r="P661" s="103">
        <f t="shared" si="423"/>
        <v>760.56870848000005</v>
      </c>
      <c r="Q661" s="11">
        <f t="shared" si="436"/>
        <v>0</v>
      </c>
      <c r="R661" s="30">
        <f t="shared" si="417"/>
        <v>0</v>
      </c>
      <c r="S661" s="103">
        <f t="shared" si="418"/>
        <v>0</v>
      </c>
      <c r="T661" s="113">
        <f t="shared" si="431"/>
        <v>0.1</v>
      </c>
      <c r="U661" s="111">
        <f t="shared" si="412"/>
        <v>9</v>
      </c>
      <c r="V661" s="111">
        <v>252</v>
      </c>
      <c r="W661" s="110">
        <f t="shared" si="424"/>
        <v>1.003409735</v>
      </c>
      <c r="X661" s="103">
        <f t="shared" si="425"/>
        <v>2.5933377399999999</v>
      </c>
      <c r="Y661" s="103">
        <f t="shared" si="426"/>
        <v>0</v>
      </c>
      <c r="Z661" s="114" t="str">
        <f t="shared" si="434"/>
        <v>A+J=</v>
      </c>
      <c r="AA661" s="108">
        <f t="shared" si="435"/>
        <v>44795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2.75" x14ac:dyDescent="0.2">
      <c r="A662" s="102">
        <f t="shared" si="427"/>
        <v>44776</v>
      </c>
      <c r="B662" s="103">
        <f t="shared" si="420"/>
        <v>763.64446041000008</v>
      </c>
      <c r="C662" s="103">
        <f t="shared" si="432"/>
        <v>549.85830480000004</v>
      </c>
      <c r="D662" s="104">
        <f t="shared" si="428"/>
        <v>1183.953</v>
      </c>
      <c r="E662" s="105">
        <f t="shared" si="413"/>
        <v>1190.8820000000001</v>
      </c>
      <c r="F662" s="106">
        <f t="shared" si="414"/>
        <v>44732</v>
      </c>
      <c r="G662" s="107">
        <f t="shared" si="421"/>
        <v>5.8524282636220892E-3</v>
      </c>
      <c r="H662" s="108">
        <f t="shared" si="433"/>
        <v>44795</v>
      </c>
      <c r="I662" s="108">
        <f t="shared" si="422"/>
        <v>44795</v>
      </c>
      <c r="J662" s="109">
        <f t="shared" si="429"/>
        <v>23</v>
      </c>
      <c r="K662" s="109">
        <f t="shared" si="419"/>
        <v>10</v>
      </c>
      <c r="L662" s="8">
        <f t="shared" si="430"/>
        <v>1.00254033</v>
      </c>
      <c r="M662" s="110">
        <f t="shared" si="416"/>
        <v>1.00521646</v>
      </c>
      <c r="N662" s="110">
        <f t="shared" si="411"/>
        <v>1.3800537400869732</v>
      </c>
      <c r="O662" s="103">
        <f t="shared" si="415"/>
        <v>1.3835595300000001</v>
      </c>
      <c r="P662" s="103">
        <f t="shared" si="423"/>
        <v>760.76169775000005</v>
      </c>
      <c r="Q662" s="11">
        <f t="shared" si="436"/>
        <v>0</v>
      </c>
      <c r="R662" s="30">
        <f t="shared" si="417"/>
        <v>0</v>
      </c>
      <c r="S662" s="103">
        <f t="shared" si="418"/>
        <v>0</v>
      </c>
      <c r="T662" s="113">
        <f t="shared" si="431"/>
        <v>0.1</v>
      </c>
      <c r="U662" s="111">
        <f t="shared" si="412"/>
        <v>10</v>
      </c>
      <c r="V662" s="111">
        <v>252</v>
      </c>
      <c r="W662" s="110">
        <f t="shared" si="424"/>
        <v>1.003789311</v>
      </c>
      <c r="X662" s="103">
        <f t="shared" si="425"/>
        <v>2.88276266</v>
      </c>
      <c r="Y662" s="103">
        <f t="shared" si="426"/>
        <v>0</v>
      </c>
      <c r="Z662" s="114" t="str">
        <f t="shared" si="434"/>
        <v>A+J=</v>
      </c>
      <c r="AA662" s="108">
        <f t="shared" si="435"/>
        <v>44795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2.75" x14ac:dyDescent="0.2">
      <c r="A663" s="102">
        <f t="shared" si="427"/>
        <v>44777</v>
      </c>
      <c r="B663" s="103">
        <f t="shared" si="420"/>
        <v>764.12718038999992</v>
      </c>
      <c r="C663" s="103">
        <f t="shared" si="432"/>
        <v>549.85830480000004</v>
      </c>
      <c r="D663" s="104">
        <f t="shared" si="428"/>
        <v>1183.953</v>
      </c>
      <c r="E663" s="105">
        <f t="shared" si="413"/>
        <v>1190.8820000000001</v>
      </c>
      <c r="F663" s="106">
        <f t="shared" si="414"/>
        <v>44732</v>
      </c>
      <c r="G663" s="107">
        <f t="shared" si="421"/>
        <v>5.8524282636220892E-3</v>
      </c>
      <c r="H663" s="108">
        <f t="shared" si="433"/>
        <v>44795</v>
      </c>
      <c r="I663" s="108">
        <f t="shared" si="422"/>
        <v>44795</v>
      </c>
      <c r="J663" s="109">
        <f t="shared" si="429"/>
        <v>23</v>
      </c>
      <c r="K663" s="109">
        <f t="shared" si="419"/>
        <v>11</v>
      </c>
      <c r="L663" s="8">
        <f t="shared" si="430"/>
        <v>1.00279472</v>
      </c>
      <c r="M663" s="110">
        <f t="shared" si="416"/>
        <v>1.00521646</v>
      </c>
      <c r="N663" s="110">
        <f t="shared" si="411"/>
        <v>1.3800537400869732</v>
      </c>
      <c r="O663" s="103">
        <f t="shared" si="415"/>
        <v>1.3839106000000001</v>
      </c>
      <c r="P663" s="103">
        <f t="shared" si="423"/>
        <v>760.95473650999998</v>
      </c>
      <c r="Q663" s="11">
        <f t="shared" si="436"/>
        <v>0</v>
      </c>
      <c r="R663" s="30">
        <f t="shared" si="417"/>
        <v>0</v>
      </c>
      <c r="S663" s="103">
        <f t="shared" si="418"/>
        <v>0</v>
      </c>
      <c r="T663" s="113">
        <f t="shared" si="431"/>
        <v>0.1</v>
      </c>
      <c r="U663" s="111">
        <f t="shared" si="412"/>
        <v>11</v>
      </c>
      <c r="V663" s="111">
        <v>252</v>
      </c>
      <c r="W663" s="110">
        <f t="shared" si="424"/>
        <v>1.004169031</v>
      </c>
      <c r="X663" s="103">
        <f t="shared" si="425"/>
        <v>3.1724438799999999</v>
      </c>
      <c r="Y663" s="103">
        <f t="shared" si="426"/>
        <v>0</v>
      </c>
      <c r="Z663" s="114" t="str">
        <f t="shared" si="434"/>
        <v>A+J=</v>
      </c>
      <c r="AA663" s="108">
        <f t="shared" si="435"/>
        <v>44795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2.75" x14ac:dyDescent="0.2">
      <c r="A664" s="102">
        <f t="shared" si="427"/>
        <v>44778</v>
      </c>
      <c r="B664" s="103">
        <f t="shared" si="420"/>
        <v>764.61020074999999</v>
      </c>
      <c r="C664" s="103">
        <f t="shared" si="432"/>
        <v>549.85830480000004</v>
      </c>
      <c r="D664" s="104">
        <f t="shared" si="428"/>
        <v>1183.953</v>
      </c>
      <c r="E664" s="105">
        <f t="shared" si="413"/>
        <v>1190.8820000000001</v>
      </c>
      <c r="F664" s="106">
        <f t="shared" si="414"/>
        <v>44732</v>
      </c>
      <c r="G664" s="107">
        <f t="shared" si="421"/>
        <v>5.8524282636220892E-3</v>
      </c>
      <c r="H664" s="108">
        <f t="shared" si="433"/>
        <v>44795</v>
      </c>
      <c r="I664" s="108">
        <f t="shared" si="422"/>
        <v>44795</v>
      </c>
      <c r="J664" s="109">
        <f t="shared" si="429"/>
        <v>23</v>
      </c>
      <c r="K664" s="109">
        <f t="shared" si="419"/>
        <v>12</v>
      </c>
      <c r="L664" s="8">
        <f t="shared" si="430"/>
        <v>1.0030491699999999</v>
      </c>
      <c r="M664" s="110">
        <f t="shared" si="416"/>
        <v>1.00521646</v>
      </c>
      <c r="N664" s="110">
        <f t="shared" si="411"/>
        <v>1.3800537400869732</v>
      </c>
      <c r="O664" s="103">
        <f t="shared" si="415"/>
        <v>1.3842617500000001</v>
      </c>
      <c r="P664" s="103">
        <f t="shared" si="423"/>
        <v>761.14781925</v>
      </c>
      <c r="Q664" s="11">
        <f t="shared" si="436"/>
        <v>0</v>
      </c>
      <c r="R664" s="30">
        <f t="shared" si="417"/>
        <v>0</v>
      </c>
      <c r="S664" s="103">
        <f t="shared" si="418"/>
        <v>0</v>
      </c>
      <c r="T664" s="113">
        <f t="shared" si="431"/>
        <v>0.1</v>
      </c>
      <c r="U664" s="111">
        <f t="shared" si="412"/>
        <v>12</v>
      </c>
      <c r="V664" s="111">
        <v>252</v>
      </c>
      <c r="W664" s="110">
        <f t="shared" si="424"/>
        <v>1.0045488950000001</v>
      </c>
      <c r="X664" s="103">
        <f t="shared" si="425"/>
        <v>3.4623814999999998</v>
      </c>
      <c r="Y664" s="103">
        <f t="shared" si="426"/>
        <v>0</v>
      </c>
      <c r="Z664" s="114" t="str">
        <f t="shared" si="434"/>
        <v>A+J=</v>
      </c>
      <c r="AA664" s="108">
        <f t="shared" si="435"/>
        <v>44795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2.75" x14ac:dyDescent="0.2">
      <c r="A665" s="102">
        <f t="shared" si="427"/>
        <v>44779</v>
      </c>
      <c r="B665" s="103">
        <f t="shared" si="420"/>
        <v>765.09353193999993</v>
      </c>
      <c r="C665" s="103">
        <f t="shared" si="432"/>
        <v>549.85830480000004</v>
      </c>
      <c r="D665" s="104">
        <f t="shared" si="428"/>
        <v>1183.953</v>
      </c>
      <c r="E665" s="105">
        <f t="shared" si="413"/>
        <v>1190.8820000000001</v>
      </c>
      <c r="F665" s="106">
        <f t="shared" si="414"/>
        <v>44732</v>
      </c>
      <c r="G665" s="107">
        <f t="shared" si="421"/>
        <v>5.8524282636220892E-3</v>
      </c>
      <c r="H665" s="108">
        <f t="shared" si="433"/>
        <v>44795</v>
      </c>
      <c r="I665" s="108">
        <f t="shared" si="422"/>
        <v>44795</v>
      </c>
      <c r="J665" s="109">
        <f t="shared" si="429"/>
        <v>23</v>
      </c>
      <c r="K665" s="109">
        <f t="shared" si="419"/>
        <v>13</v>
      </c>
      <c r="L665" s="8">
        <f t="shared" si="430"/>
        <v>1.0033036900000001</v>
      </c>
      <c r="M665" s="110">
        <f t="shared" si="416"/>
        <v>1.00521646</v>
      </c>
      <c r="N665" s="110">
        <f t="shared" si="411"/>
        <v>1.3800537400869732</v>
      </c>
      <c r="O665" s="103">
        <f t="shared" si="415"/>
        <v>1.3846130000000001</v>
      </c>
      <c r="P665" s="103">
        <f t="shared" si="423"/>
        <v>761.34095697999999</v>
      </c>
      <c r="Q665" s="11">
        <f t="shared" si="436"/>
        <v>0</v>
      </c>
      <c r="R665" s="30">
        <f t="shared" si="417"/>
        <v>0</v>
      </c>
      <c r="S665" s="103">
        <f t="shared" si="418"/>
        <v>0</v>
      </c>
      <c r="T665" s="113">
        <f t="shared" si="431"/>
        <v>0.1</v>
      </c>
      <c r="U665" s="111">
        <f t="shared" si="412"/>
        <v>13</v>
      </c>
      <c r="V665" s="111">
        <v>252</v>
      </c>
      <c r="W665" s="110">
        <f t="shared" si="424"/>
        <v>1.0049289020000001</v>
      </c>
      <c r="X665" s="103">
        <f t="shared" si="425"/>
        <v>3.75257496</v>
      </c>
      <c r="Y665" s="103">
        <f t="shared" si="426"/>
        <v>0</v>
      </c>
      <c r="Z665" s="114" t="str">
        <f t="shared" si="434"/>
        <v>A+J=</v>
      </c>
      <c r="AA665" s="108">
        <f t="shared" si="435"/>
        <v>44795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2.75" x14ac:dyDescent="0.2">
      <c r="A666" s="102">
        <f t="shared" si="427"/>
        <v>44780</v>
      </c>
      <c r="B666" s="103">
        <f t="shared" si="420"/>
        <v>765.09353193999993</v>
      </c>
      <c r="C666" s="103">
        <f t="shared" si="432"/>
        <v>549.85830480000004</v>
      </c>
      <c r="D666" s="104">
        <f t="shared" si="428"/>
        <v>1183.953</v>
      </c>
      <c r="E666" s="105">
        <f t="shared" si="413"/>
        <v>1190.8820000000001</v>
      </c>
      <c r="F666" s="106">
        <f t="shared" si="414"/>
        <v>44732</v>
      </c>
      <c r="G666" s="107">
        <f t="shared" si="421"/>
        <v>5.8524282636220892E-3</v>
      </c>
      <c r="H666" s="108">
        <f t="shared" si="433"/>
        <v>44795</v>
      </c>
      <c r="I666" s="108">
        <f t="shared" si="422"/>
        <v>44795</v>
      </c>
      <c r="J666" s="109">
        <f t="shared" si="429"/>
        <v>23</v>
      </c>
      <c r="K666" s="109">
        <f t="shared" si="419"/>
        <v>13</v>
      </c>
      <c r="L666" s="8">
        <f t="shared" si="430"/>
        <v>1.0033036900000001</v>
      </c>
      <c r="M666" s="110">
        <f t="shared" si="416"/>
        <v>1.00521646</v>
      </c>
      <c r="N666" s="110">
        <f t="shared" si="411"/>
        <v>1.3800537400869732</v>
      </c>
      <c r="O666" s="103">
        <f t="shared" si="415"/>
        <v>1.3846130000000001</v>
      </c>
      <c r="P666" s="103">
        <f t="shared" si="423"/>
        <v>761.34095697999999</v>
      </c>
      <c r="Q666" s="11">
        <f t="shared" si="436"/>
        <v>0</v>
      </c>
      <c r="R666" s="30">
        <f t="shared" si="417"/>
        <v>0</v>
      </c>
      <c r="S666" s="103">
        <f t="shared" si="418"/>
        <v>0</v>
      </c>
      <c r="T666" s="113">
        <f t="shared" si="431"/>
        <v>0.1</v>
      </c>
      <c r="U666" s="111">
        <f t="shared" si="412"/>
        <v>13</v>
      </c>
      <c r="V666" s="111">
        <v>252</v>
      </c>
      <c r="W666" s="110">
        <f t="shared" si="424"/>
        <v>1.0049289020000001</v>
      </c>
      <c r="X666" s="103">
        <f t="shared" si="425"/>
        <v>3.75257496</v>
      </c>
      <c r="Y666" s="103">
        <f t="shared" si="426"/>
        <v>0</v>
      </c>
      <c r="Z666" s="114" t="str">
        <f t="shared" si="434"/>
        <v>A+J=</v>
      </c>
      <c r="AA666" s="108">
        <f t="shared" si="435"/>
        <v>44795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2.75" x14ac:dyDescent="0.2">
      <c r="A667" s="102">
        <f t="shared" si="427"/>
        <v>44781</v>
      </c>
      <c r="B667" s="103">
        <f t="shared" si="420"/>
        <v>765.09353193999993</v>
      </c>
      <c r="C667" s="103">
        <f t="shared" si="432"/>
        <v>549.85830480000004</v>
      </c>
      <c r="D667" s="104">
        <f t="shared" si="428"/>
        <v>1183.953</v>
      </c>
      <c r="E667" s="105">
        <f t="shared" si="413"/>
        <v>1190.8820000000001</v>
      </c>
      <c r="F667" s="106">
        <f t="shared" si="414"/>
        <v>44732</v>
      </c>
      <c r="G667" s="107">
        <f t="shared" si="421"/>
        <v>5.8524282636220892E-3</v>
      </c>
      <c r="H667" s="108">
        <f t="shared" si="433"/>
        <v>44795</v>
      </c>
      <c r="I667" s="108">
        <f t="shared" si="422"/>
        <v>44795</v>
      </c>
      <c r="J667" s="109">
        <f t="shared" si="429"/>
        <v>23</v>
      </c>
      <c r="K667" s="109">
        <f t="shared" si="419"/>
        <v>13</v>
      </c>
      <c r="L667" s="8">
        <f t="shared" si="430"/>
        <v>1.0033036900000001</v>
      </c>
      <c r="M667" s="110">
        <f t="shared" si="416"/>
        <v>1.00521646</v>
      </c>
      <c r="N667" s="110">
        <f t="shared" si="411"/>
        <v>1.3800537400869732</v>
      </c>
      <c r="O667" s="103">
        <f t="shared" si="415"/>
        <v>1.3846130000000001</v>
      </c>
      <c r="P667" s="103">
        <f t="shared" si="423"/>
        <v>761.34095697999999</v>
      </c>
      <c r="Q667" s="11">
        <f t="shared" si="436"/>
        <v>0</v>
      </c>
      <c r="R667" s="30">
        <f t="shared" si="417"/>
        <v>0</v>
      </c>
      <c r="S667" s="103">
        <f t="shared" si="418"/>
        <v>0</v>
      </c>
      <c r="T667" s="113">
        <f t="shared" si="431"/>
        <v>0.1</v>
      </c>
      <c r="U667" s="111">
        <f t="shared" si="412"/>
        <v>13</v>
      </c>
      <c r="V667" s="111">
        <v>252</v>
      </c>
      <c r="W667" s="110">
        <f t="shared" si="424"/>
        <v>1.0049289020000001</v>
      </c>
      <c r="X667" s="103">
        <f t="shared" si="425"/>
        <v>3.75257496</v>
      </c>
      <c r="Y667" s="103">
        <f t="shared" si="426"/>
        <v>0</v>
      </c>
      <c r="Z667" s="114" t="str">
        <f t="shared" si="434"/>
        <v>A+J=</v>
      </c>
      <c r="AA667" s="108">
        <f t="shared" si="435"/>
        <v>44795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2.75" x14ac:dyDescent="0.2">
      <c r="A668" s="102">
        <f t="shared" si="427"/>
        <v>44782</v>
      </c>
      <c r="B668" s="103">
        <f t="shared" si="420"/>
        <v>765.57716933000006</v>
      </c>
      <c r="C668" s="103">
        <f t="shared" si="432"/>
        <v>549.85830480000004</v>
      </c>
      <c r="D668" s="104">
        <f t="shared" si="428"/>
        <v>1183.953</v>
      </c>
      <c r="E668" s="105">
        <f t="shared" si="413"/>
        <v>1190.8820000000001</v>
      </c>
      <c r="F668" s="106">
        <f t="shared" si="414"/>
        <v>44732</v>
      </c>
      <c r="G668" s="107">
        <f t="shared" si="421"/>
        <v>5.8524282636220892E-3</v>
      </c>
      <c r="H668" s="108">
        <f t="shared" si="433"/>
        <v>44795</v>
      </c>
      <c r="I668" s="108">
        <f t="shared" si="422"/>
        <v>44795</v>
      </c>
      <c r="J668" s="109">
        <f t="shared" si="429"/>
        <v>23</v>
      </c>
      <c r="K668" s="109">
        <f t="shared" si="419"/>
        <v>14</v>
      </c>
      <c r="L668" s="8">
        <f t="shared" si="430"/>
        <v>1.0035582700000001</v>
      </c>
      <c r="M668" s="110">
        <f t="shared" si="416"/>
        <v>1.00521646</v>
      </c>
      <c r="N668" s="110">
        <f t="shared" si="411"/>
        <v>1.3800537400869732</v>
      </c>
      <c r="O668" s="103">
        <f t="shared" si="415"/>
        <v>1.38496434</v>
      </c>
      <c r="P668" s="103">
        <f t="shared" si="423"/>
        <v>761.53414420000001</v>
      </c>
      <c r="Q668" s="11">
        <f t="shared" si="436"/>
        <v>0</v>
      </c>
      <c r="R668" s="30">
        <f t="shared" si="417"/>
        <v>0</v>
      </c>
      <c r="S668" s="103">
        <f t="shared" si="418"/>
        <v>0</v>
      </c>
      <c r="T668" s="113">
        <f t="shared" si="431"/>
        <v>0.1</v>
      </c>
      <c r="U668" s="111">
        <f t="shared" si="412"/>
        <v>14</v>
      </c>
      <c r="V668" s="111">
        <v>252</v>
      </c>
      <c r="W668" s="110">
        <f t="shared" si="424"/>
        <v>1.005309053</v>
      </c>
      <c r="X668" s="103">
        <f t="shared" si="425"/>
        <v>4.0430251300000002</v>
      </c>
      <c r="Y668" s="103">
        <f t="shared" si="426"/>
        <v>0</v>
      </c>
      <c r="Z668" s="114" t="str">
        <f t="shared" si="434"/>
        <v>A+J=</v>
      </c>
      <c r="AA668" s="108">
        <f t="shared" si="435"/>
        <v>44795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2.75" x14ac:dyDescent="0.2">
      <c r="A669" s="102">
        <f t="shared" si="427"/>
        <v>44783</v>
      </c>
      <c r="B669" s="103">
        <f t="shared" si="420"/>
        <v>766.0611130499999</v>
      </c>
      <c r="C669" s="103">
        <f t="shared" si="432"/>
        <v>549.85830480000004</v>
      </c>
      <c r="D669" s="104">
        <f t="shared" si="428"/>
        <v>1183.953</v>
      </c>
      <c r="E669" s="105">
        <f t="shared" si="413"/>
        <v>1190.8820000000001</v>
      </c>
      <c r="F669" s="106">
        <f t="shared" si="414"/>
        <v>44732</v>
      </c>
      <c r="G669" s="107">
        <f t="shared" si="421"/>
        <v>5.8524282636220892E-3</v>
      </c>
      <c r="H669" s="108">
        <f t="shared" si="433"/>
        <v>44795</v>
      </c>
      <c r="I669" s="108">
        <f t="shared" si="422"/>
        <v>44795</v>
      </c>
      <c r="J669" s="109">
        <f t="shared" si="429"/>
        <v>23</v>
      </c>
      <c r="K669" s="109">
        <f t="shared" si="419"/>
        <v>15</v>
      </c>
      <c r="L669" s="8">
        <f t="shared" si="430"/>
        <v>1.0038129200000001</v>
      </c>
      <c r="M669" s="110">
        <f t="shared" si="416"/>
        <v>1.00521646</v>
      </c>
      <c r="N669" s="110">
        <f t="shared" si="411"/>
        <v>1.3800537400869732</v>
      </c>
      <c r="O669" s="103">
        <f t="shared" si="415"/>
        <v>1.3853157700000001</v>
      </c>
      <c r="P669" s="103">
        <f t="shared" si="423"/>
        <v>761.72738089999996</v>
      </c>
      <c r="Q669" s="11">
        <f t="shared" si="436"/>
        <v>0</v>
      </c>
      <c r="R669" s="30">
        <f t="shared" si="417"/>
        <v>0</v>
      </c>
      <c r="S669" s="103">
        <f t="shared" si="418"/>
        <v>0</v>
      </c>
      <c r="T669" s="113">
        <f t="shared" si="431"/>
        <v>0.1</v>
      </c>
      <c r="U669" s="111">
        <f t="shared" si="412"/>
        <v>15</v>
      </c>
      <c r="V669" s="111">
        <v>252</v>
      </c>
      <c r="W669" s="110">
        <f t="shared" si="424"/>
        <v>1.005689348</v>
      </c>
      <c r="X669" s="103">
        <f t="shared" si="425"/>
        <v>4.3337321500000003</v>
      </c>
      <c r="Y669" s="103">
        <f t="shared" si="426"/>
        <v>0</v>
      </c>
      <c r="Z669" s="114" t="str">
        <f t="shared" si="434"/>
        <v>A+J=</v>
      </c>
      <c r="AA669" s="108">
        <f t="shared" si="435"/>
        <v>44795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2.75" x14ac:dyDescent="0.2">
      <c r="A670" s="102">
        <f t="shared" si="427"/>
        <v>44784</v>
      </c>
      <c r="B670" s="103">
        <f t="shared" si="420"/>
        <v>766.54535770999996</v>
      </c>
      <c r="C670" s="103">
        <f t="shared" si="432"/>
        <v>549.85830480000004</v>
      </c>
      <c r="D670" s="104">
        <f t="shared" si="428"/>
        <v>1183.953</v>
      </c>
      <c r="E670" s="105">
        <f t="shared" si="413"/>
        <v>1190.8820000000001</v>
      </c>
      <c r="F670" s="106">
        <f t="shared" si="414"/>
        <v>44732</v>
      </c>
      <c r="G670" s="107">
        <f t="shared" si="421"/>
        <v>5.8524282636220892E-3</v>
      </c>
      <c r="H670" s="108">
        <f t="shared" si="433"/>
        <v>44795</v>
      </c>
      <c r="I670" s="108">
        <f t="shared" si="422"/>
        <v>44795</v>
      </c>
      <c r="J670" s="109">
        <f t="shared" si="429"/>
        <v>23</v>
      </c>
      <c r="K670" s="109">
        <f t="shared" si="419"/>
        <v>16</v>
      </c>
      <c r="L670" s="8">
        <f t="shared" si="430"/>
        <v>1.00406763</v>
      </c>
      <c r="M670" s="110">
        <f t="shared" si="416"/>
        <v>1.00521646</v>
      </c>
      <c r="N670" s="110">
        <f t="shared" si="411"/>
        <v>1.3800537400869732</v>
      </c>
      <c r="O670" s="103">
        <f t="shared" si="415"/>
        <v>1.3856672800000001</v>
      </c>
      <c r="P670" s="103">
        <f t="shared" si="423"/>
        <v>761.92066159000001</v>
      </c>
      <c r="Q670" s="11">
        <f t="shared" si="436"/>
        <v>0</v>
      </c>
      <c r="R670" s="30">
        <f t="shared" si="417"/>
        <v>0</v>
      </c>
      <c r="S670" s="103">
        <f t="shared" si="418"/>
        <v>0</v>
      </c>
      <c r="T670" s="113">
        <f t="shared" si="431"/>
        <v>0.1</v>
      </c>
      <c r="U670" s="111">
        <f t="shared" si="412"/>
        <v>16</v>
      </c>
      <c r="V670" s="111">
        <v>252</v>
      </c>
      <c r="W670" s="110">
        <f t="shared" si="424"/>
        <v>1.0060697869999999</v>
      </c>
      <c r="X670" s="103">
        <f t="shared" si="425"/>
        <v>4.6246961200000003</v>
      </c>
      <c r="Y670" s="103">
        <f t="shared" si="426"/>
        <v>0</v>
      </c>
      <c r="Z670" s="114" t="str">
        <f t="shared" si="434"/>
        <v>A+J=</v>
      </c>
      <c r="AA670" s="108">
        <f t="shared" si="435"/>
        <v>44795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2.75" x14ac:dyDescent="0.2">
      <c r="A671" s="102">
        <f t="shared" si="427"/>
        <v>44785</v>
      </c>
      <c r="B671" s="103">
        <f t="shared" si="420"/>
        <v>767.02991453000004</v>
      </c>
      <c r="C671" s="103">
        <f t="shared" si="432"/>
        <v>549.85830480000004</v>
      </c>
      <c r="D671" s="104">
        <f t="shared" si="428"/>
        <v>1183.953</v>
      </c>
      <c r="E671" s="105">
        <f t="shared" si="413"/>
        <v>1190.8820000000001</v>
      </c>
      <c r="F671" s="106">
        <f t="shared" si="414"/>
        <v>44732</v>
      </c>
      <c r="G671" s="107">
        <f t="shared" si="421"/>
        <v>5.8524282636220892E-3</v>
      </c>
      <c r="H671" s="108">
        <f t="shared" si="433"/>
        <v>44795</v>
      </c>
      <c r="I671" s="108">
        <f t="shared" si="422"/>
        <v>44795</v>
      </c>
      <c r="J671" s="109">
        <f t="shared" si="429"/>
        <v>23</v>
      </c>
      <c r="K671" s="109">
        <f t="shared" si="419"/>
        <v>17</v>
      </c>
      <c r="L671" s="8">
        <f t="shared" si="430"/>
        <v>1.0043224100000001</v>
      </c>
      <c r="M671" s="110">
        <f t="shared" si="416"/>
        <v>1.00521646</v>
      </c>
      <c r="N671" s="110">
        <f t="shared" ref="N671:N734" si="437">IF(I671&gt;I670,N670*M671,N670)</f>
        <v>1.3800537400869732</v>
      </c>
      <c r="O671" s="103">
        <f t="shared" si="415"/>
        <v>1.3860188899999999</v>
      </c>
      <c r="P671" s="103">
        <f t="shared" si="423"/>
        <v>762.11399727000003</v>
      </c>
      <c r="Q671" s="11">
        <f t="shared" si="436"/>
        <v>0</v>
      </c>
      <c r="R671" s="30">
        <f t="shared" si="417"/>
        <v>0</v>
      </c>
      <c r="S671" s="103">
        <f t="shared" si="418"/>
        <v>0</v>
      </c>
      <c r="T671" s="113">
        <f t="shared" si="431"/>
        <v>0.1</v>
      </c>
      <c r="U671" s="111">
        <f t="shared" si="412"/>
        <v>17</v>
      </c>
      <c r="V671" s="111">
        <v>252</v>
      </c>
      <c r="W671" s="110">
        <f t="shared" si="424"/>
        <v>1.00645037</v>
      </c>
      <c r="X671" s="103">
        <f t="shared" si="425"/>
        <v>4.9159172599999996</v>
      </c>
      <c r="Y671" s="103">
        <f t="shared" si="426"/>
        <v>0</v>
      </c>
      <c r="Z671" s="114" t="str">
        <f t="shared" si="434"/>
        <v>A+J=</v>
      </c>
      <c r="AA671" s="108">
        <f t="shared" si="435"/>
        <v>44795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2.75" x14ac:dyDescent="0.2">
      <c r="A672" s="102">
        <f t="shared" si="427"/>
        <v>44786</v>
      </c>
      <c r="B672" s="103">
        <f t="shared" si="420"/>
        <v>767.51477734999992</v>
      </c>
      <c r="C672" s="103">
        <f t="shared" si="432"/>
        <v>549.85830480000004</v>
      </c>
      <c r="D672" s="104">
        <f t="shared" si="428"/>
        <v>1183.953</v>
      </c>
      <c r="E672" s="105">
        <f t="shared" si="413"/>
        <v>1190.8820000000001</v>
      </c>
      <c r="F672" s="106">
        <f t="shared" si="414"/>
        <v>44732</v>
      </c>
      <c r="G672" s="107">
        <f t="shared" si="421"/>
        <v>5.8524282636220892E-3</v>
      </c>
      <c r="H672" s="108">
        <f t="shared" si="433"/>
        <v>44795</v>
      </c>
      <c r="I672" s="108">
        <f t="shared" si="422"/>
        <v>44795</v>
      </c>
      <c r="J672" s="109">
        <f t="shared" si="429"/>
        <v>23</v>
      </c>
      <c r="K672" s="109">
        <f t="shared" si="419"/>
        <v>18</v>
      </c>
      <c r="L672" s="8">
        <f t="shared" si="430"/>
        <v>1.0045772500000001</v>
      </c>
      <c r="M672" s="110">
        <f t="shared" si="416"/>
        <v>1.00521646</v>
      </c>
      <c r="N672" s="110">
        <f t="shared" si="437"/>
        <v>1.3800537400869732</v>
      </c>
      <c r="O672" s="103">
        <f t="shared" si="415"/>
        <v>1.3863705900000001</v>
      </c>
      <c r="P672" s="103">
        <f t="shared" si="423"/>
        <v>762.30738243999997</v>
      </c>
      <c r="Q672" s="11">
        <f t="shared" si="436"/>
        <v>0</v>
      </c>
      <c r="R672" s="30">
        <f t="shared" si="417"/>
        <v>0</v>
      </c>
      <c r="S672" s="103">
        <f t="shared" si="418"/>
        <v>0</v>
      </c>
      <c r="T672" s="113">
        <f t="shared" si="431"/>
        <v>0.1</v>
      </c>
      <c r="U672" s="111">
        <f t="shared" si="412"/>
        <v>18</v>
      </c>
      <c r="V672" s="111">
        <v>252</v>
      </c>
      <c r="W672" s="110">
        <f t="shared" si="424"/>
        <v>1.006831096</v>
      </c>
      <c r="X672" s="103">
        <f t="shared" si="425"/>
        <v>5.2073949099999997</v>
      </c>
      <c r="Y672" s="103">
        <f t="shared" si="426"/>
        <v>0</v>
      </c>
      <c r="Z672" s="114" t="str">
        <f t="shared" si="434"/>
        <v>A+J=</v>
      </c>
      <c r="AA672" s="108">
        <f t="shared" si="435"/>
        <v>44795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2.75" x14ac:dyDescent="0.2">
      <c r="A673" s="102">
        <f t="shared" si="427"/>
        <v>44787</v>
      </c>
      <c r="B673" s="103">
        <f t="shared" si="420"/>
        <v>767.51477734999992</v>
      </c>
      <c r="C673" s="103">
        <f t="shared" si="432"/>
        <v>549.85830480000004</v>
      </c>
      <c r="D673" s="104">
        <f t="shared" si="428"/>
        <v>1183.953</v>
      </c>
      <c r="E673" s="105">
        <f t="shared" si="413"/>
        <v>1190.8820000000001</v>
      </c>
      <c r="F673" s="106">
        <f t="shared" si="414"/>
        <v>44732</v>
      </c>
      <c r="G673" s="107">
        <f t="shared" si="421"/>
        <v>5.8524282636220892E-3</v>
      </c>
      <c r="H673" s="108">
        <f t="shared" si="433"/>
        <v>44795</v>
      </c>
      <c r="I673" s="108">
        <f t="shared" si="422"/>
        <v>44795</v>
      </c>
      <c r="J673" s="109">
        <f t="shared" si="429"/>
        <v>23</v>
      </c>
      <c r="K673" s="109">
        <f t="shared" si="419"/>
        <v>18</v>
      </c>
      <c r="L673" s="8">
        <f t="shared" si="430"/>
        <v>1.0045772500000001</v>
      </c>
      <c r="M673" s="110">
        <f t="shared" si="416"/>
        <v>1.00521646</v>
      </c>
      <c r="N673" s="110">
        <f t="shared" si="437"/>
        <v>1.3800537400869732</v>
      </c>
      <c r="O673" s="103">
        <f t="shared" si="415"/>
        <v>1.3863705900000001</v>
      </c>
      <c r="P673" s="103">
        <f t="shared" si="423"/>
        <v>762.30738243999997</v>
      </c>
      <c r="Q673" s="11">
        <f t="shared" si="436"/>
        <v>0</v>
      </c>
      <c r="R673" s="30">
        <f t="shared" si="417"/>
        <v>0</v>
      </c>
      <c r="S673" s="103">
        <f t="shared" si="418"/>
        <v>0</v>
      </c>
      <c r="T673" s="113">
        <f t="shared" si="431"/>
        <v>0.1</v>
      </c>
      <c r="U673" s="111">
        <f t="shared" si="412"/>
        <v>18</v>
      </c>
      <c r="V673" s="111">
        <v>252</v>
      </c>
      <c r="W673" s="110">
        <f t="shared" si="424"/>
        <v>1.006831096</v>
      </c>
      <c r="X673" s="103">
        <f t="shared" si="425"/>
        <v>5.2073949099999997</v>
      </c>
      <c r="Y673" s="103">
        <f t="shared" si="426"/>
        <v>0</v>
      </c>
      <c r="Z673" s="114" t="str">
        <f t="shared" si="434"/>
        <v>A+J=</v>
      </c>
      <c r="AA673" s="108">
        <f t="shared" si="435"/>
        <v>44795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2.75" x14ac:dyDescent="0.2">
      <c r="A674" s="102">
        <f t="shared" si="427"/>
        <v>44788</v>
      </c>
      <c r="B674" s="103">
        <f t="shared" si="420"/>
        <v>767.51477734999992</v>
      </c>
      <c r="C674" s="103">
        <f t="shared" si="432"/>
        <v>549.85830480000004</v>
      </c>
      <c r="D674" s="104">
        <f t="shared" si="428"/>
        <v>1183.953</v>
      </c>
      <c r="E674" s="105">
        <f t="shared" si="413"/>
        <v>1190.8820000000001</v>
      </c>
      <c r="F674" s="106">
        <f t="shared" si="414"/>
        <v>44732</v>
      </c>
      <c r="G674" s="107">
        <f t="shared" si="421"/>
        <v>5.8524282636220892E-3</v>
      </c>
      <c r="H674" s="108">
        <f t="shared" si="433"/>
        <v>44795</v>
      </c>
      <c r="I674" s="108">
        <f t="shared" si="422"/>
        <v>44795</v>
      </c>
      <c r="J674" s="109">
        <f t="shared" si="429"/>
        <v>23</v>
      </c>
      <c r="K674" s="109">
        <f t="shared" si="419"/>
        <v>18</v>
      </c>
      <c r="L674" s="8">
        <f t="shared" si="430"/>
        <v>1.0045772500000001</v>
      </c>
      <c r="M674" s="110">
        <f t="shared" si="416"/>
        <v>1.00521646</v>
      </c>
      <c r="N674" s="110">
        <f t="shared" si="437"/>
        <v>1.3800537400869732</v>
      </c>
      <c r="O674" s="103">
        <f t="shared" si="415"/>
        <v>1.3863705900000001</v>
      </c>
      <c r="P674" s="103">
        <f t="shared" si="423"/>
        <v>762.30738243999997</v>
      </c>
      <c r="Q674" s="11">
        <f t="shared" si="436"/>
        <v>0</v>
      </c>
      <c r="R674" s="30">
        <f t="shared" si="417"/>
        <v>0</v>
      </c>
      <c r="S674" s="103">
        <f t="shared" si="418"/>
        <v>0</v>
      </c>
      <c r="T674" s="113">
        <f t="shared" si="431"/>
        <v>0.1</v>
      </c>
      <c r="U674" s="111">
        <f t="shared" si="412"/>
        <v>18</v>
      </c>
      <c r="V674" s="111">
        <v>252</v>
      </c>
      <c r="W674" s="110">
        <f t="shared" si="424"/>
        <v>1.006831096</v>
      </c>
      <c r="X674" s="103">
        <f t="shared" si="425"/>
        <v>5.2073949099999997</v>
      </c>
      <c r="Y674" s="103">
        <f t="shared" si="426"/>
        <v>0</v>
      </c>
      <c r="Z674" s="114" t="str">
        <f t="shared" si="434"/>
        <v>A+J=</v>
      </c>
      <c r="AA674" s="108">
        <f t="shared" si="435"/>
        <v>44795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2.75" x14ac:dyDescent="0.2">
      <c r="A675" s="102">
        <f t="shared" si="427"/>
        <v>44789</v>
      </c>
      <c r="B675" s="103">
        <f t="shared" si="420"/>
        <v>767.99993673999995</v>
      </c>
      <c r="C675" s="103">
        <f t="shared" si="432"/>
        <v>549.85830480000004</v>
      </c>
      <c r="D675" s="104">
        <f t="shared" si="428"/>
        <v>1183.953</v>
      </c>
      <c r="E675" s="105">
        <f t="shared" si="413"/>
        <v>1190.8820000000001</v>
      </c>
      <c r="F675" s="106">
        <f t="shared" si="414"/>
        <v>44732</v>
      </c>
      <c r="G675" s="107">
        <f t="shared" si="421"/>
        <v>5.8524282636220892E-3</v>
      </c>
      <c r="H675" s="108">
        <f t="shared" si="433"/>
        <v>44795</v>
      </c>
      <c r="I675" s="108">
        <f t="shared" si="422"/>
        <v>44795</v>
      </c>
      <c r="J675" s="109">
        <f t="shared" si="429"/>
        <v>23</v>
      </c>
      <c r="K675" s="109">
        <f t="shared" si="419"/>
        <v>19</v>
      </c>
      <c r="L675" s="8">
        <f t="shared" si="430"/>
        <v>1.0048321499999999</v>
      </c>
      <c r="M675" s="110">
        <f t="shared" si="416"/>
        <v>1.00521646</v>
      </c>
      <c r="N675" s="110">
        <f t="shared" si="437"/>
        <v>1.3800537400869732</v>
      </c>
      <c r="O675" s="103">
        <f t="shared" si="415"/>
        <v>1.38672236</v>
      </c>
      <c r="P675" s="103">
        <f t="shared" si="423"/>
        <v>762.50080608999997</v>
      </c>
      <c r="Q675" s="11">
        <f t="shared" si="436"/>
        <v>0</v>
      </c>
      <c r="R675" s="30">
        <f t="shared" si="417"/>
        <v>0</v>
      </c>
      <c r="S675" s="103">
        <f t="shared" si="418"/>
        <v>0</v>
      </c>
      <c r="T675" s="113">
        <f t="shared" si="431"/>
        <v>0.1</v>
      </c>
      <c r="U675" s="111">
        <f t="shared" si="412"/>
        <v>19</v>
      </c>
      <c r="V675" s="111">
        <v>252</v>
      </c>
      <c r="W675" s="110">
        <f t="shared" si="424"/>
        <v>1.0072119669999999</v>
      </c>
      <c r="X675" s="103">
        <f t="shared" si="425"/>
        <v>5.4991306499999997</v>
      </c>
      <c r="Y675" s="103">
        <f t="shared" si="426"/>
        <v>0</v>
      </c>
      <c r="Z675" s="114" t="str">
        <f t="shared" si="434"/>
        <v>A+J=</v>
      </c>
      <c r="AA675" s="108">
        <f t="shared" si="435"/>
        <v>44795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2.75" x14ac:dyDescent="0.2">
      <c r="A676" s="102">
        <f t="shared" si="427"/>
        <v>44790</v>
      </c>
      <c r="B676" s="103">
        <f t="shared" si="420"/>
        <v>768.48540869999999</v>
      </c>
      <c r="C676" s="103">
        <f t="shared" si="432"/>
        <v>549.85830480000004</v>
      </c>
      <c r="D676" s="104">
        <f t="shared" si="428"/>
        <v>1183.953</v>
      </c>
      <c r="E676" s="105">
        <f t="shared" si="413"/>
        <v>1190.8820000000001</v>
      </c>
      <c r="F676" s="106">
        <f t="shared" si="414"/>
        <v>44732</v>
      </c>
      <c r="G676" s="107">
        <f t="shared" si="421"/>
        <v>5.8524282636220892E-3</v>
      </c>
      <c r="H676" s="108">
        <f t="shared" si="433"/>
        <v>44795</v>
      </c>
      <c r="I676" s="108">
        <f t="shared" si="422"/>
        <v>44795</v>
      </c>
      <c r="J676" s="109">
        <f t="shared" si="429"/>
        <v>23</v>
      </c>
      <c r="K676" s="109">
        <f t="shared" si="419"/>
        <v>20</v>
      </c>
      <c r="L676" s="8">
        <f t="shared" si="430"/>
        <v>1.00508712</v>
      </c>
      <c r="M676" s="110">
        <f t="shared" si="416"/>
        <v>1.00521646</v>
      </c>
      <c r="N676" s="110">
        <f t="shared" si="437"/>
        <v>1.3800537400869732</v>
      </c>
      <c r="O676" s="103">
        <f t="shared" si="415"/>
        <v>1.3870742300000001</v>
      </c>
      <c r="P676" s="103">
        <f t="shared" si="423"/>
        <v>762.69428473000005</v>
      </c>
      <c r="Q676" s="11">
        <f t="shared" si="436"/>
        <v>0</v>
      </c>
      <c r="R676" s="30">
        <f t="shared" si="417"/>
        <v>0</v>
      </c>
      <c r="S676" s="103">
        <f t="shared" si="418"/>
        <v>0</v>
      </c>
      <c r="T676" s="113">
        <f t="shared" si="431"/>
        <v>0.1</v>
      </c>
      <c r="U676" s="111">
        <f t="shared" si="412"/>
        <v>20</v>
      </c>
      <c r="V676" s="111">
        <v>252</v>
      </c>
      <c r="W676" s="110">
        <f t="shared" si="424"/>
        <v>1.007592982</v>
      </c>
      <c r="X676" s="103">
        <f t="shared" si="425"/>
        <v>5.7911239700000001</v>
      </c>
      <c r="Y676" s="103">
        <f t="shared" si="426"/>
        <v>0</v>
      </c>
      <c r="Z676" s="114" t="str">
        <f t="shared" si="434"/>
        <v>A+J=</v>
      </c>
      <c r="AA676" s="108">
        <f t="shared" si="435"/>
        <v>44795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2.75" x14ac:dyDescent="0.2">
      <c r="A677" s="102">
        <f t="shared" si="427"/>
        <v>44791</v>
      </c>
      <c r="B677" s="103">
        <f t="shared" si="420"/>
        <v>768.97119262000001</v>
      </c>
      <c r="C677" s="103">
        <f t="shared" si="432"/>
        <v>549.85830480000004</v>
      </c>
      <c r="D677" s="104">
        <f t="shared" si="428"/>
        <v>1183.953</v>
      </c>
      <c r="E677" s="105">
        <f t="shared" si="413"/>
        <v>1190.8820000000001</v>
      </c>
      <c r="F677" s="106">
        <f t="shared" si="414"/>
        <v>44732</v>
      </c>
      <c r="G677" s="107">
        <f t="shared" si="421"/>
        <v>5.8524282636220892E-3</v>
      </c>
      <c r="H677" s="108">
        <f t="shared" si="433"/>
        <v>44795</v>
      </c>
      <c r="I677" s="108">
        <f t="shared" si="422"/>
        <v>44795</v>
      </c>
      <c r="J677" s="109">
        <f t="shared" si="429"/>
        <v>23</v>
      </c>
      <c r="K677" s="109">
        <f t="shared" si="419"/>
        <v>21</v>
      </c>
      <c r="L677" s="8">
        <f t="shared" si="430"/>
        <v>1.0053421600000001</v>
      </c>
      <c r="M677" s="110">
        <f t="shared" si="416"/>
        <v>1.00521646</v>
      </c>
      <c r="N677" s="110">
        <f t="shared" si="437"/>
        <v>1.3800537400869732</v>
      </c>
      <c r="O677" s="103">
        <f t="shared" si="415"/>
        <v>1.3874261999999999</v>
      </c>
      <c r="P677" s="103">
        <f t="shared" si="423"/>
        <v>762.88781835999998</v>
      </c>
      <c r="Q677" s="11">
        <f t="shared" si="436"/>
        <v>0</v>
      </c>
      <c r="R677" s="30">
        <f t="shared" si="417"/>
        <v>0</v>
      </c>
      <c r="S677" s="103">
        <f t="shared" si="418"/>
        <v>0</v>
      </c>
      <c r="T677" s="113">
        <f t="shared" si="431"/>
        <v>0.1</v>
      </c>
      <c r="U677" s="111">
        <f t="shared" ref="U677:U740" si="438">IF(Q676&gt;0,1,IF(K677=K676,U676,U676+1))</f>
        <v>21</v>
      </c>
      <c r="V677" s="111">
        <v>252</v>
      </c>
      <c r="W677" s="110">
        <f t="shared" si="424"/>
        <v>1.00797414</v>
      </c>
      <c r="X677" s="103">
        <f t="shared" si="425"/>
        <v>6.0833742600000003</v>
      </c>
      <c r="Y677" s="103">
        <f t="shared" si="426"/>
        <v>0</v>
      </c>
      <c r="Z677" s="114" t="str">
        <f t="shared" si="434"/>
        <v>A+J=</v>
      </c>
      <c r="AA677" s="108">
        <f t="shared" si="435"/>
        <v>44795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2.75" x14ac:dyDescent="0.2">
      <c r="A678" s="102">
        <f t="shared" si="427"/>
        <v>44792</v>
      </c>
      <c r="B678" s="103">
        <f t="shared" si="420"/>
        <v>769.45727908000003</v>
      </c>
      <c r="C678" s="103">
        <f t="shared" si="432"/>
        <v>549.85830480000004</v>
      </c>
      <c r="D678" s="104">
        <f t="shared" si="428"/>
        <v>1183.953</v>
      </c>
      <c r="E678" s="105">
        <f t="shared" si="413"/>
        <v>1190.8820000000001</v>
      </c>
      <c r="F678" s="106">
        <f t="shared" si="414"/>
        <v>44732</v>
      </c>
      <c r="G678" s="107">
        <f t="shared" si="421"/>
        <v>5.8524282636220892E-3</v>
      </c>
      <c r="H678" s="108">
        <f t="shared" si="433"/>
        <v>44795</v>
      </c>
      <c r="I678" s="108">
        <f t="shared" si="422"/>
        <v>44795</v>
      </c>
      <c r="J678" s="109">
        <f t="shared" si="429"/>
        <v>23</v>
      </c>
      <c r="K678" s="109">
        <f t="shared" si="419"/>
        <v>22</v>
      </c>
      <c r="L678" s="8">
        <f t="shared" si="430"/>
        <v>1.00559726</v>
      </c>
      <c r="M678" s="110">
        <f t="shared" si="416"/>
        <v>1.00521646</v>
      </c>
      <c r="N678" s="110">
        <f t="shared" si="437"/>
        <v>1.3800537400869732</v>
      </c>
      <c r="O678" s="103">
        <f t="shared" si="415"/>
        <v>1.38777825</v>
      </c>
      <c r="P678" s="103">
        <f t="shared" si="423"/>
        <v>763.08139598000002</v>
      </c>
      <c r="Q678" s="11">
        <f t="shared" si="436"/>
        <v>0</v>
      </c>
      <c r="R678" s="30">
        <f t="shared" si="417"/>
        <v>0</v>
      </c>
      <c r="S678" s="103">
        <f t="shared" si="418"/>
        <v>0</v>
      </c>
      <c r="T678" s="113">
        <f t="shared" si="431"/>
        <v>0.1</v>
      </c>
      <c r="U678" s="111">
        <f t="shared" si="438"/>
        <v>22</v>
      </c>
      <c r="V678" s="111">
        <v>252</v>
      </c>
      <c r="W678" s="110">
        <f t="shared" si="424"/>
        <v>1.0083554429999999</v>
      </c>
      <c r="X678" s="103">
        <f t="shared" si="425"/>
        <v>6.3758831000000002</v>
      </c>
      <c r="Y678" s="103">
        <f t="shared" si="426"/>
        <v>0</v>
      </c>
      <c r="Z678" s="114" t="str">
        <f t="shared" si="434"/>
        <v>A+J=</v>
      </c>
      <c r="AA678" s="108">
        <f t="shared" si="435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2.75" x14ac:dyDescent="0.2">
      <c r="A679" s="102">
        <f t="shared" si="427"/>
        <v>44793</v>
      </c>
      <c r="B679" s="103">
        <f t="shared" si="420"/>
        <v>769.94367375000002</v>
      </c>
      <c r="C679" s="103">
        <f t="shared" si="432"/>
        <v>549.85830480000004</v>
      </c>
      <c r="D679" s="104">
        <f t="shared" si="428"/>
        <v>1183.953</v>
      </c>
      <c r="E679" s="105">
        <f t="shared" si="413"/>
        <v>1190.8820000000001</v>
      </c>
      <c r="F679" s="106">
        <f t="shared" si="414"/>
        <v>44732</v>
      </c>
      <c r="G679" s="107">
        <f t="shared" si="421"/>
        <v>5.8524282636220892E-3</v>
      </c>
      <c r="H679" s="108">
        <f t="shared" si="433"/>
        <v>44824</v>
      </c>
      <c r="I679" s="108">
        <f t="shared" si="422"/>
        <v>44795</v>
      </c>
      <c r="J679" s="109">
        <f t="shared" si="429"/>
        <v>23</v>
      </c>
      <c r="K679" s="109">
        <f t="shared" si="419"/>
        <v>23</v>
      </c>
      <c r="L679" s="8">
        <f t="shared" si="430"/>
        <v>1.0058524200000001</v>
      </c>
      <c r="M679" s="110">
        <f t="shared" si="416"/>
        <v>1.00521646</v>
      </c>
      <c r="N679" s="110">
        <f t="shared" si="437"/>
        <v>1.3800537400869732</v>
      </c>
      <c r="O679" s="103">
        <f t="shared" si="415"/>
        <v>1.3881303899999999</v>
      </c>
      <c r="P679" s="103">
        <f t="shared" si="423"/>
        <v>763.27502307999998</v>
      </c>
      <c r="Q679" s="11">
        <f t="shared" si="436"/>
        <v>0</v>
      </c>
      <c r="R679" s="30">
        <f t="shared" si="417"/>
        <v>0</v>
      </c>
      <c r="S679" s="103">
        <f t="shared" si="418"/>
        <v>0</v>
      </c>
      <c r="T679" s="113">
        <f t="shared" si="431"/>
        <v>0.1</v>
      </c>
      <c r="U679" s="111">
        <f t="shared" si="438"/>
        <v>23</v>
      </c>
      <c r="V679" s="111">
        <v>252</v>
      </c>
      <c r="W679" s="110">
        <f t="shared" si="424"/>
        <v>1.0087368910000001</v>
      </c>
      <c r="X679" s="103">
        <f t="shared" si="425"/>
        <v>6.6686506699999999</v>
      </c>
      <c r="Y679" s="103">
        <f t="shared" si="426"/>
        <v>0</v>
      </c>
      <c r="Z679" s="114" t="str">
        <f t="shared" si="434"/>
        <v>A+J=</v>
      </c>
      <c r="AA679" s="108">
        <f t="shared" si="435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2.75" x14ac:dyDescent="0.2">
      <c r="A680" s="102">
        <f t="shared" si="427"/>
        <v>44794</v>
      </c>
      <c r="B680" s="103">
        <f t="shared" si="420"/>
        <v>769.94367375000002</v>
      </c>
      <c r="C680" s="103">
        <f t="shared" si="432"/>
        <v>549.85830480000004</v>
      </c>
      <c r="D680" s="104">
        <f t="shared" si="428"/>
        <v>1183.953</v>
      </c>
      <c r="E680" s="105">
        <f t="shared" ref="E680:E743" si="439">IF($K680=1,VLOOKUP($A679,$AO$10:$AS$165,4),E679)</f>
        <v>1190.8820000000001</v>
      </c>
      <c r="F680" s="106">
        <f t="shared" ref="F680:F743" si="440">IF($K680=1,VLOOKUP($A679,$AO$10:$AS$165,5),F679)</f>
        <v>44732</v>
      </c>
      <c r="G680" s="107">
        <f t="shared" si="421"/>
        <v>5.8524282636220892E-3</v>
      </c>
      <c r="H680" s="108">
        <f t="shared" si="433"/>
        <v>44824</v>
      </c>
      <c r="I680" s="108">
        <f t="shared" si="422"/>
        <v>44795</v>
      </c>
      <c r="J680" s="109">
        <f t="shared" si="429"/>
        <v>23</v>
      </c>
      <c r="K680" s="109">
        <f t="shared" si="419"/>
        <v>23</v>
      </c>
      <c r="L680" s="8">
        <f t="shared" si="430"/>
        <v>1.0058524200000001</v>
      </c>
      <c r="M680" s="110">
        <f t="shared" si="416"/>
        <v>1.00521646</v>
      </c>
      <c r="N680" s="110">
        <f t="shared" si="437"/>
        <v>1.3800537400869732</v>
      </c>
      <c r="O680" s="103">
        <f t="shared" si="415"/>
        <v>1.3881303899999999</v>
      </c>
      <c r="P680" s="103">
        <f t="shared" si="423"/>
        <v>763.27502307999998</v>
      </c>
      <c r="Q680" s="11">
        <f t="shared" si="436"/>
        <v>0</v>
      </c>
      <c r="R680" s="30">
        <f t="shared" si="417"/>
        <v>0</v>
      </c>
      <c r="S680" s="103">
        <f t="shared" si="418"/>
        <v>0</v>
      </c>
      <c r="T680" s="113">
        <f t="shared" si="431"/>
        <v>0.1</v>
      </c>
      <c r="U680" s="111">
        <f t="shared" si="438"/>
        <v>23</v>
      </c>
      <c r="V680" s="111">
        <v>252</v>
      </c>
      <c r="W680" s="110">
        <f t="shared" si="424"/>
        <v>1.0087368910000001</v>
      </c>
      <c r="X680" s="103">
        <f t="shared" si="425"/>
        <v>6.6686506699999999</v>
      </c>
      <c r="Y680" s="103">
        <f t="shared" si="426"/>
        <v>0</v>
      </c>
      <c r="Z680" s="114" t="str">
        <f t="shared" si="434"/>
        <v>A+J=</v>
      </c>
      <c r="AA680" s="108">
        <f t="shared" si="435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2.75" x14ac:dyDescent="0.2">
      <c r="A681" s="102">
        <f t="shared" si="427"/>
        <v>44795</v>
      </c>
      <c r="B681" s="103">
        <f t="shared" si="420"/>
        <v>769.94367375000002</v>
      </c>
      <c r="C681" s="103">
        <f t="shared" si="432"/>
        <v>549.85830480000004</v>
      </c>
      <c r="D681" s="104">
        <f t="shared" si="428"/>
        <v>1183.953</v>
      </c>
      <c r="E681" s="105">
        <f t="shared" si="439"/>
        <v>1190.8820000000001</v>
      </c>
      <c r="F681" s="106">
        <f t="shared" si="440"/>
        <v>44732</v>
      </c>
      <c r="G681" s="107">
        <f t="shared" si="421"/>
        <v>5.8524282636220892E-3</v>
      </c>
      <c r="H681" s="108">
        <f t="shared" si="433"/>
        <v>44824</v>
      </c>
      <c r="I681" s="108">
        <f t="shared" si="422"/>
        <v>44795</v>
      </c>
      <c r="J681" s="109">
        <f t="shared" si="429"/>
        <v>23</v>
      </c>
      <c r="K681" s="109">
        <f t="shared" si="419"/>
        <v>23</v>
      </c>
      <c r="L681" s="8">
        <f t="shared" si="430"/>
        <v>1.0058524200000001</v>
      </c>
      <c r="M681" s="110">
        <f t="shared" si="416"/>
        <v>1.00521646</v>
      </c>
      <c r="N681" s="110">
        <f t="shared" si="437"/>
        <v>1.3800537400869732</v>
      </c>
      <c r="O681" s="103">
        <f t="shared" ref="O681:O744" si="441">TRUNC(TRUNC((L681*N681),15),8)</f>
        <v>1.3881303899999999</v>
      </c>
      <c r="P681" s="103">
        <f t="shared" si="423"/>
        <v>763.27502307999998</v>
      </c>
      <c r="Q681" s="11">
        <f t="shared" si="436"/>
        <v>22</v>
      </c>
      <c r="R681" s="30">
        <f t="shared" si="417"/>
        <v>3.3579999999999999E-2</v>
      </c>
      <c r="S681" s="103">
        <f t="shared" si="418"/>
        <v>25.630775270000001</v>
      </c>
      <c r="T681" s="113">
        <f t="shared" si="431"/>
        <v>0.1</v>
      </c>
      <c r="U681" s="111">
        <f t="shared" si="438"/>
        <v>23</v>
      </c>
      <c r="V681" s="111">
        <v>252</v>
      </c>
      <c r="W681" s="110">
        <f t="shared" si="424"/>
        <v>1.0087368910000001</v>
      </c>
      <c r="X681" s="103">
        <f t="shared" si="425"/>
        <v>6.6686506699999999</v>
      </c>
      <c r="Y681" s="103">
        <f t="shared" si="426"/>
        <v>32.299425939999999</v>
      </c>
      <c r="Z681" s="114" t="str">
        <f t="shared" si="434"/>
        <v>A+J=</v>
      </c>
      <c r="AA681" s="108">
        <f t="shared" si="435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2.75" x14ac:dyDescent="0.2">
      <c r="A682" s="102">
        <f t="shared" si="427"/>
        <v>44796</v>
      </c>
      <c r="B682" s="103">
        <f t="shared" si="420"/>
        <v>737.99926918999995</v>
      </c>
      <c r="C682" s="103">
        <f t="shared" si="432"/>
        <v>531.39406293000002</v>
      </c>
      <c r="D682" s="104">
        <f t="shared" si="428"/>
        <v>1190.8820000000001</v>
      </c>
      <c r="E682" s="105">
        <f t="shared" si="439"/>
        <v>1193.337</v>
      </c>
      <c r="F682" s="106">
        <f t="shared" si="440"/>
        <v>44764</v>
      </c>
      <c r="G682" s="107">
        <f t="shared" si="421"/>
        <v>2.0614972768082662E-3</v>
      </c>
      <c r="H682" s="108">
        <f t="shared" si="433"/>
        <v>44824</v>
      </c>
      <c r="I682" s="108">
        <f t="shared" si="422"/>
        <v>44824</v>
      </c>
      <c r="J682" s="109">
        <f t="shared" si="429"/>
        <v>20</v>
      </c>
      <c r="K682" s="109">
        <f t="shared" si="419"/>
        <v>1</v>
      </c>
      <c r="L682" s="8">
        <f t="shared" si="430"/>
        <v>1.0001029699999999</v>
      </c>
      <c r="M682" s="110">
        <f t="shared" ref="M682:M745" si="442">IF(I682&gt;I681,L681,M681)</f>
        <v>1.0058524200000001</v>
      </c>
      <c r="N682" s="110">
        <f t="shared" si="437"/>
        <v>1.3881303941965331</v>
      </c>
      <c r="O682" s="103">
        <f t="shared" si="441"/>
        <v>1.3882733199999999</v>
      </c>
      <c r="P682" s="103">
        <f t="shared" si="423"/>
        <v>737.72019996999995</v>
      </c>
      <c r="Q682" s="11">
        <f t="shared" si="436"/>
        <v>0</v>
      </c>
      <c r="R682" s="30">
        <f t="shared" si="417"/>
        <v>0</v>
      </c>
      <c r="S682" s="103">
        <f t="shared" si="418"/>
        <v>0</v>
      </c>
      <c r="T682" s="113">
        <f t="shared" si="431"/>
        <v>0.1</v>
      </c>
      <c r="U682" s="111">
        <f t="shared" si="438"/>
        <v>1</v>
      </c>
      <c r="V682" s="111">
        <v>252</v>
      </c>
      <c r="W682" s="110">
        <f t="shared" si="424"/>
        <v>1.0003782859999999</v>
      </c>
      <c r="X682" s="103">
        <f t="shared" si="425"/>
        <v>0.27906922000000001</v>
      </c>
      <c r="Y682" s="103">
        <f t="shared" si="426"/>
        <v>0</v>
      </c>
      <c r="Z682" s="114" t="str">
        <f t="shared" si="434"/>
        <v>A+J=</v>
      </c>
      <c r="AA682" s="108">
        <f t="shared" si="435"/>
        <v>44824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2.75" x14ac:dyDescent="0.2">
      <c r="A683" s="102">
        <f t="shared" si="427"/>
        <v>44797</v>
      </c>
      <c r="B683" s="103">
        <f t="shared" si="420"/>
        <v>738.35446491000005</v>
      </c>
      <c r="C683" s="103">
        <f t="shared" si="432"/>
        <v>531.39406293000002</v>
      </c>
      <c r="D683" s="104">
        <f t="shared" si="428"/>
        <v>1190.8820000000001</v>
      </c>
      <c r="E683" s="105">
        <f t="shared" si="439"/>
        <v>1193.337</v>
      </c>
      <c r="F683" s="106">
        <f t="shared" si="440"/>
        <v>44764</v>
      </c>
      <c r="G683" s="107">
        <f t="shared" si="421"/>
        <v>2.0614972768082662E-3</v>
      </c>
      <c r="H683" s="108">
        <f t="shared" si="433"/>
        <v>44824</v>
      </c>
      <c r="I683" s="108">
        <f t="shared" si="422"/>
        <v>44824</v>
      </c>
      <c r="J683" s="109">
        <f t="shared" si="429"/>
        <v>20</v>
      </c>
      <c r="K683" s="109">
        <f t="shared" si="419"/>
        <v>2</v>
      </c>
      <c r="L683" s="8">
        <f t="shared" si="430"/>
        <v>1.00020595</v>
      </c>
      <c r="M683" s="110">
        <f t="shared" si="442"/>
        <v>1.0058524200000001</v>
      </c>
      <c r="N683" s="110">
        <f t="shared" si="437"/>
        <v>1.3881303941965331</v>
      </c>
      <c r="O683" s="103">
        <f t="shared" si="441"/>
        <v>1.38841627</v>
      </c>
      <c r="P683" s="103">
        <f t="shared" si="423"/>
        <v>737.79616275000001</v>
      </c>
      <c r="Q683" s="11">
        <f t="shared" si="436"/>
        <v>0</v>
      </c>
      <c r="R683" s="30">
        <f t="shared" ref="R683:R746" si="443">IF(Q683&gt;0,VLOOKUP($A683,$AD$10:$AI$165,6),0)</f>
        <v>0</v>
      </c>
      <c r="S683" s="103">
        <f t="shared" ref="S683:S746" si="444">IF(R683&gt;0,TRUNC(R683*P683,8),0)</f>
        <v>0</v>
      </c>
      <c r="T683" s="113">
        <f t="shared" si="431"/>
        <v>0.1</v>
      </c>
      <c r="U683" s="111">
        <f t="shared" si="438"/>
        <v>2</v>
      </c>
      <c r="V683" s="111">
        <v>252</v>
      </c>
      <c r="W683" s="110">
        <f t="shared" si="424"/>
        <v>1.0007567159999999</v>
      </c>
      <c r="X683" s="103">
        <f t="shared" si="425"/>
        <v>0.55830215999999999</v>
      </c>
      <c r="Y683" s="103">
        <f t="shared" si="426"/>
        <v>0</v>
      </c>
      <c r="Z683" s="114" t="str">
        <f t="shared" si="434"/>
        <v>A+J=</v>
      </c>
      <c r="AA683" s="108">
        <f t="shared" si="435"/>
        <v>44824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2.75" x14ac:dyDescent="0.2">
      <c r="A684" s="102">
        <f t="shared" si="427"/>
        <v>44798</v>
      </c>
      <c r="B684" s="103">
        <f t="shared" si="420"/>
        <v>738.70983959</v>
      </c>
      <c r="C684" s="103">
        <f t="shared" si="432"/>
        <v>531.39406293000002</v>
      </c>
      <c r="D684" s="104">
        <f t="shared" si="428"/>
        <v>1190.8820000000001</v>
      </c>
      <c r="E684" s="105">
        <f t="shared" si="439"/>
        <v>1193.337</v>
      </c>
      <c r="F684" s="106">
        <f t="shared" si="440"/>
        <v>44764</v>
      </c>
      <c r="G684" s="107">
        <f t="shared" si="421"/>
        <v>2.0614972768082662E-3</v>
      </c>
      <c r="H684" s="108">
        <f t="shared" si="433"/>
        <v>44824</v>
      </c>
      <c r="I684" s="108">
        <f t="shared" si="422"/>
        <v>44824</v>
      </c>
      <c r="J684" s="109">
        <f t="shared" si="429"/>
        <v>20</v>
      </c>
      <c r="K684" s="109">
        <f t="shared" ref="K684:K747" si="445">(J684-(NETWORKDAYS(A684,I684,AD$171:AD$502)-1))</f>
        <v>3</v>
      </c>
      <c r="L684" s="8">
        <f t="shared" si="430"/>
        <v>1.00030895</v>
      </c>
      <c r="M684" s="110">
        <f t="shared" si="442"/>
        <v>1.0058524200000001</v>
      </c>
      <c r="N684" s="110">
        <f t="shared" si="437"/>
        <v>1.3881303941965331</v>
      </c>
      <c r="O684" s="103">
        <f t="shared" si="441"/>
        <v>1.3885592499999999</v>
      </c>
      <c r="P684" s="103">
        <f t="shared" si="423"/>
        <v>737.87214146999997</v>
      </c>
      <c r="Q684" s="11">
        <f t="shared" si="436"/>
        <v>0</v>
      </c>
      <c r="R684" s="30">
        <f t="shared" si="443"/>
        <v>0</v>
      </c>
      <c r="S684" s="103">
        <f t="shared" si="444"/>
        <v>0</v>
      </c>
      <c r="T684" s="113">
        <f t="shared" si="431"/>
        <v>0.1</v>
      </c>
      <c r="U684" s="111">
        <f t="shared" si="438"/>
        <v>3</v>
      </c>
      <c r="V684" s="111">
        <v>252</v>
      </c>
      <c r="W684" s="110">
        <f t="shared" si="424"/>
        <v>1.001135289</v>
      </c>
      <c r="X684" s="103">
        <f t="shared" si="425"/>
        <v>0.83769811999999999</v>
      </c>
      <c r="Y684" s="103">
        <f t="shared" si="426"/>
        <v>0</v>
      </c>
      <c r="Z684" s="114" t="str">
        <f t="shared" si="434"/>
        <v>A+J=</v>
      </c>
      <c r="AA684" s="108">
        <f t="shared" si="435"/>
        <v>44824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2.75" x14ac:dyDescent="0.2">
      <c r="A685" s="102">
        <f t="shared" si="427"/>
        <v>44799</v>
      </c>
      <c r="B685" s="103">
        <f t="shared" si="420"/>
        <v>739.06537733000005</v>
      </c>
      <c r="C685" s="103">
        <f t="shared" si="432"/>
        <v>531.39406293000002</v>
      </c>
      <c r="D685" s="104">
        <f t="shared" si="428"/>
        <v>1190.8820000000001</v>
      </c>
      <c r="E685" s="105">
        <f t="shared" si="439"/>
        <v>1193.337</v>
      </c>
      <c r="F685" s="106">
        <f t="shared" si="440"/>
        <v>44764</v>
      </c>
      <c r="G685" s="107">
        <f t="shared" si="421"/>
        <v>2.0614972768082662E-3</v>
      </c>
      <c r="H685" s="108">
        <f t="shared" si="433"/>
        <v>44824</v>
      </c>
      <c r="I685" s="108">
        <f t="shared" si="422"/>
        <v>44824</v>
      </c>
      <c r="J685" s="109">
        <f t="shared" si="429"/>
        <v>20</v>
      </c>
      <c r="K685" s="109">
        <f t="shared" si="445"/>
        <v>4</v>
      </c>
      <c r="L685" s="8">
        <f t="shared" si="430"/>
        <v>1.0004119499999999</v>
      </c>
      <c r="M685" s="110">
        <f t="shared" si="442"/>
        <v>1.0058524200000001</v>
      </c>
      <c r="N685" s="110">
        <f t="shared" si="437"/>
        <v>1.3881303941965331</v>
      </c>
      <c r="O685" s="103">
        <f t="shared" si="441"/>
        <v>1.38870223</v>
      </c>
      <c r="P685" s="103">
        <f t="shared" si="423"/>
        <v>737.94812019000005</v>
      </c>
      <c r="Q685" s="11">
        <f t="shared" si="436"/>
        <v>0</v>
      </c>
      <c r="R685" s="30">
        <f t="shared" si="443"/>
        <v>0</v>
      </c>
      <c r="S685" s="103">
        <f t="shared" si="444"/>
        <v>0</v>
      </c>
      <c r="T685" s="113">
        <f t="shared" si="431"/>
        <v>0.1</v>
      </c>
      <c r="U685" s="111">
        <f t="shared" si="438"/>
        <v>4</v>
      </c>
      <c r="V685" s="111">
        <v>252</v>
      </c>
      <c r="W685" s="110">
        <f t="shared" si="424"/>
        <v>1.001514005</v>
      </c>
      <c r="X685" s="103">
        <f t="shared" si="425"/>
        <v>1.11725714</v>
      </c>
      <c r="Y685" s="103">
        <f t="shared" si="426"/>
        <v>0</v>
      </c>
      <c r="Z685" s="114" t="str">
        <f t="shared" si="434"/>
        <v>A+J=</v>
      </c>
      <c r="AA685" s="108">
        <f t="shared" si="435"/>
        <v>44824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2.75" x14ac:dyDescent="0.2">
      <c r="A686" s="102">
        <f t="shared" si="427"/>
        <v>44800</v>
      </c>
      <c r="B686" s="103">
        <f t="shared" si="420"/>
        <v>739.42108881000001</v>
      </c>
      <c r="C686" s="103">
        <f t="shared" si="432"/>
        <v>531.39406293000002</v>
      </c>
      <c r="D686" s="104">
        <f t="shared" si="428"/>
        <v>1190.8820000000001</v>
      </c>
      <c r="E686" s="105">
        <f t="shared" si="439"/>
        <v>1193.337</v>
      </c>
      <c r="F686" s="106">
        <f t="shared" si="440"/>
        <v>44764</v>
      </c>
      <c r="G686" s="107">
        <f t="shared" si="421"/>
        <v>2.0614972768082662E-3</v>
      </c>
      <c r="H686" s="108">
        <f t="shared" si="433"/>
        <v>44824</v>
      </c>
      <c r="I686" s="108">
        <f t="shared" si="422"/>
        <v>44824</v>
      </c>
      <c r="J686" s="109">
        <f t="shared" si="429"/>
        <v>20</v>
      </c>
      <c r="K686" s="109">
        <f t="shared" si="445"/>
        <v>5</v>
      </c>
      <c r="L686" s="8">
        <f t="shared" si="430"/>
        <v>1.00051497</v>
      </c>
      <c r="M686" s="110">
        <f t="shared" si="442"/>
        <v>1.0058524200000001</v>
      </c>
      <c r="N686" s="110">
        <f t="shared" si="437"/>
        <v>1.3881303941965331</v>
      </c>
      <c r="O686" s="103">
        <f t="shared" si="441"/>
        <v>1.38884523</v>
      </c>
      <c r="P686" s="103">
        <f t="shared" si="423"/>
        <v>738.02410955000005</v>
      </c>
      <c r="Q686" s="11">
        <f t="shared" si="436"/>
        <v>0</v>
      </c>
      <c r="R686" s="30">
        <f t="shared" si="443"/>
        <v>0</v>
      </c>
      <c r="S686" s="103">
        <f t="shared" si="444"/>
        <v>0</v>
      </c>
      <c r="T686" s="113">
        <f t="shared" si="431"/>
        <v>0.1</v>
      </c>
      <c r="U686" s="111">
        <f t="shared" si="438"/>
        <v>5</v>
      </c>
      <c r="V686" s="111">
        <v>252</v>
      </c>
      <c r="W686" s="110">
        <f t="shared" si="424"/>
        <v>1.001892864</v>
      </c>
      <c r="X686" s="103">
        <f t="shared" si="425"/>
        <v>1.3969792599999999</v>
      </c>
      <c r="Y686" s="103">
        <f t="shared" si="426"/>
        <v>0</v>
      </c>
      <c r="Z686" s="114" t="str">
        <f t="shared" si="434"/>
        <v>A+J=</v>
      </c>
      <c r="AA686" s="108">
        <f t="shared" si="435"/>
        <v>44824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2.75" x14ac:dyDescent="0.2">
      <c r="A687" s="102">
        <f t="shared" si="427"/>
        <v>44801</v>
      </c>
      <c r="B687" s="103">
        <f t="shared" si="420"/>
        <v>739.42108881000001</v>
      </c>
      <c r="C687" s="103">
        <f t="shared" si="432"/>
        <v>531.39406293000002</v>
      </c>
      <c r="D687" s="104">
        <f t="shared" si="428"/>
        <v>1190.8820000000001</v>
      </c>
      <c r="E687" s="105">
        <f t="shared" si="439"/>
        <v>1193.337</v>
      </c>
      <c r="F687" s="106">
        <f t="shared" si="440"/>
        <v>44764</v>
      </c>
      <c r="G687" s="107">
        <f t="shared" si="421"/>
        <v>2.0614972768082662E-3</v>
      </c>
      <c r="H687" s="108">
        <f t="shared" si="433"/>
        <v>44824</v>
      </c>
      <c r="I687" s="108">
        <f t="shared" si="422"/>
        <v>44824</v>
      </c>
      <c r="J687" s="109">
        <f t="shared" si="429"/>
        <v>20</v>
      </c>
      <c r="K687" s="109">
        <f t="shared" si="445"/>
        <v>5</v>
      </c>
      <c r="L687" s="8">
        <f t="shared" si="430"/>
        <v>1.00051497</v>
      </c>
      <c r="M687" s="110">
        <f t="shared" si="442"/>
        <v>1.0058524200000001</v>
      </c>
      <c r="N687" s="110">
        <f t="shared" si="437"/>
        <v>1.3881303941965331</v>
      </c>
      <c r="O687" s="103">
        <f t="shared" si="441"/>
        <v>1.38884523</v>
      </c>
      <c r="P687" s="103">
        <f t="shared" si="423"/>
        <v>738.02410955000005</v>
      </c>
      <c r="Q687" s="11">
        <f t="shared" si="436"/>
        <v>0</v>
      </c>
      <c r="R687" s="30">
        <f t="shared" si="443"/>
        <v>0</v>
      </c>
      <c r="S687" s="103">
        <f t="shared" si="444"/>
        <v>0</v>
      </c>
      <c r="T687" s="113">
        <f t="shared" si="431"/>
        <v>0.1</v>
      </c>
      <c r="U687" s="111">
        <f t="shared" si="438"/>
        <v>5</v>
      </c>
      <c r="V687" s="111">
        <v>252</v>
      </c>
      <c r="W687" s="110">
        <f t="shared" si="424"/>
        <v>1.001892864</v>
      </c>
      <c r="X687" s="103">
        <f t="shared" si="425"/>
        <v>1.3969792599999999</v>
      </c>
      <c r="Y687" s="103">
        <f t="shared" si="426"/>
        <v>0</v>
      </c>
      <c r="Z687" s="114" t="str">
        <f t="shared" si="434"/>
        <v>A+J=</v>
      </c>
      <c r="AA687" s="108">
        <f t="shared" si="435"/>
        <v>44824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2.75" x14ac:dyDescent="0.2">
      <c r="A688" s="102">
        <f t="shared" si="427"/>
        <v>44802</v>
      </c>
      <c r="B688" s="103">
        <f t="shared" si="420"/>
        <v>739.42108881000001</v>
      </c>
      <c r="C688" s="103">
        <f t="shared" si="432"/>
        <v>531.39406293000002</v>
      </c>
      <c r="D688" s="104">
        <f t="shared" si="428"/>
        <v>1190.8820000000001</v>
      </c>
      <c r="E688" s="105">
        <f t="shared" si="439"/>
        <v>1193.337</v>
      </c>
      <c r="F688" s="106">
        <f t="shared" si="440"/>
        <v>44764</v>
      </c>
      <c r="G688" s="107">
        <f t="shared" si="421"/>
        <v>2.0614972768082662E-3</v>
      </c>
      <c r="H688" s="108">
        <f t="shared" si="433"/>
        <v>44824</v>
      </c>
      <c r="I688" s="108">
        <f t="shared" si="422"/>
        <v>44824</v>
      </c>
      <c r="J688" s="109">
        <f t="shared" si="429"/>
        <v>20</v>
      </c>
      <c r="K688" s="109">
        <f t="shared" si="445"/>
        <v>5</v>
      </c>
      <c r="L688" s="8">
        <f t="shared" si="430"/>
        <v>1.00051497</v>
      </c>
      <c r="M688" s="110">
        <f t="shared" si="442"/>
        <v>1.0058524200000001</v>
      </c>
      <c r="N688" s="110">
        <f t="shared" si="437"/>
        <v>1.3881303941965331</v>
      </c>
      <c r="O688" s="103">
        <f t="shared" si="441"/>
        <v>1.38884523</v>
      </c>
      <c r="P688" s="103">
        <f t="shared" si="423"/>
        <v>738.02410955000005</v>
      </c>
      <c r="Q688" s="11">
        <f t="shared" si="436"/>
        <v>0</v>
      </c>
      <c r="R688" s="30">
        <f t="shared" si="443"/>
        <v>0</v>
      </c>
      <c r="S688" s="103">
        <f t="shared" si="444"/>
        <v>0</v>
      </c>
      <c r="T688" s="113">
        <f t="shared" si="431"/>
        <v>0.1</v>
      </c>
      <c r="U688" s="111">
        <f t="shared" si="438"/>
        <v>5</v>
      </c>
      <c r="V688" s="111">
        <v>252</v>
      </c>
      <c r="W688" s="110">
        <f t="shared" si="424"/>
        <v>1.001892864</v>
      </c>
      <c r="X688" s="103">
        <f t="shared" si="425"/>
        <v>1.3969792599999999</v>
      </c>
      <c r="Y688" s="103">
        <f t="shared" si="426"/>
        <v>0</v>
      </c>
      <c r="Z688" s="114" t="str">
        <f t="shared" si="434"/>
        <v>A+J=</v>
      </c>
      <c r="AA688" s="108">
        <f t="shared" si="435"/>
        <v>44824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2.75" x14ac:dyDescent="0.2">
      <c r="A689" s="102">
        <f t="shared" si="427"/>
        <v>44803</v>
      </c>
      <c r="B689" s="103">
        <f t="shared" si="420"/>
        <v>739.77697480000006</v>
      </c>
      <c r="C689" s="103">
        <f t="shared" si="432"/>
        <v>531.39406293000002</v>
      </c>
      <c r="D689" s="104">
        <f t="shared" si="428"/>
        <v>1190.8820000000001</v>
      </c>
      <c r="E689" s="105">
        <f t="shared" si="439"/>
        <v>1193.337</v>
      </c>
      <c r="F689" s="106">
        <f t="shared" si="440"/>
        <v>44764</v>
      </c>
      <c r="G689" s="107">
        <f t="shared" si="421"/>
        <v>2.0614972768082662E-3</v>
      </c>
      <c r="H689" s="108">
        <f t="shared" si="433"/>
        <v>44824</v>
      </c>
      <c r="I689" s="108">
        <f t="shared" si="422"/>
        <v>44824</v>
      </c>
      <c r="J689" s="109">
        <f t="shared" si="429"/>
        <v>20</v>
      </c>
      <c r="K689" s="109">
        <f t="shared" si="445"/>
        <v>6</v>
      </c>
      <c r="L689" s="8">
        <f t="shared" si="430"/>
        <v>1.000618</v>
      </c>
      <c r="M689" s="110">
        <f t="shared" si="442"/>
        <v>1.0058524200000001</v>
      </c>
      <c r="N689" s="110">
        <f t="shared" si="437"/>
        <v>1.3881303941965331</v>
      </c>
      <c r="O689" s="103">
        <f t="shared" si="441"/>
        <v>1.3889882499999999</v>
      </c>
      <c r="P689" s="103">
        <f t="shared" si="423"/>
        <v>738.10010952000005</v>
      </c>
      <c r="Q689" s="11">
        <f t="shared" si="436"/>
        <v>0</v>
      </c>
      <c r="R689" s="30">
        <f t="shared" si="443"/>
        <v>0</v>
      </c>
      <c r="S689" s="103">
        <f t="shared" si="444"/>
        <v>0</v>
      </c>
      <c r="T689" s="113">
        <f t="shared" si="431"/>
        <v>0.1</v>
      </c>
      <c r="U689" s="111">
        <f t="shared" si="438"/>
        <v>6</v>
      </c>
      <c r="V689" s="111">
        <v>252</v>
      </c>
      <c r="W689" s="110">
        <f t="shared" si="424"/>
        <v>1.0022718669999999</v>
      </c>
      <c r="X689" s="103">
        <f t="shared" si="425"/>
        <v>1.6768652799999999</v>
      </c>
      <c r="Y689" s="103">
        <f t="shared" si="426"/>
        <v>0</v>
      </c>
      <c r="Z689" s="114" t="str">
        <f t="shared" si="434"/>
        <v>A+J=</v>
      </c>
      <c r="AA689" s="108">
        <f t="shared" si="435"/>
        <v>44824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2.75" x14ac:dyDescent="0.2">
      <c r="A690" s="102">
        <f t="shared" si="427"/>
        <v>44804</v>
      </c>
      <c r="B690" s="103">
        <f t="shared" si="420"/>
        <v>740.13303461999999</v>
      </c>
      <c r="C690" s="103">
        <f t="shared" si="432"/>
        <v>531.39406293000002</v>
      </c>
      <c r="D690" s="104">
        <f t="shared" si="428"/>
        <v>1190.8820000000001</v>
      </c>
      <c r="E690" s="105">
        <f t="shared" si="439"/>
        <v>1193.337</v>
      </c>
      <c r="F690" s="106">
        <f t="shared" si="440"/>
        <v>44764</v>
      </c>
      <c r="G690" s="107">
        <f t="shared" si="421"/>
        <v>2.0614972768082662E-3</v>
      </c>
      <c r="H690" s="108">
        <f t="shared" si="433"/>
        <v>44824</v>
      </c>
      <c r="I690" s="108">
        <f t="shared" si="422"/>
        <v>44824</v>
      </c>
      <c r="J690" s="109">
        <f t="shared" si="429"/>
        <v>20</v>
      </c>
      <c r="K690" s="109">
        <f t="shared" si="445"/>
        <v>7</v>
      </c>
      <c r="L690" s="8">
        <f t="shared" si="430"/>
        <v>1.00072104</v>
      </c>
      <c r="M690" s="110">
        <f t="shared" si="442"/>
        <v>1.0058524200000001</v>
      </c>
      <c r="N690" s="110">
        <f t="shared" si="437"/>
        <v>1.3881303941965331</v>
      </c>
      <c r="O690" s="103">
        <f t="shared" si="441"/>
        <v>1.3891312899999999</v>
      </c>
      <c r="P690" s="103">
        <f t="shared" si="423"/>
        <v>738.17612012999996</v>
      </c>
      <c r="Q690" s="11">
        <f t="shared" si="436"/>
        <v>0</v>
      </c>
      <c r="R690" s="30">
        <f t="shared" si="443"/>
        <v>0</v>
      </c>
      <c r="S690" s="103">
        <f t="shared" si="444"/>
        <v>0</v>
      </c>
      <c r="T690" s="113">
        <f t="shared" si="431"/>
        <v>0.1</v>
      </c>
      <c r="U690" s="111">
        <f t="shared" si="438"/>
        <v>7</v>
      </c>
      <c r="V690" s="111">
        <v>252</v>
      </c>
      <c r="W690" s="110">
        <f t="shared" si="424"/>
        <v>1.0026510129999999</v>
      </c>
      <c r="X690" s="103">
        <f t="shared" si="425"/>
        <v>1.95691449</v>
      </c>
      <c r="Y690" s="103">
        <f t="shared" si="426"/>
        <v>0</v>
      </c>
      <c r="Z690" s="114" t="str">
        <f t="shared" si="434"/>
        <v>A+J=</v>
      </c>
      <c r="AA690" s="108">
        <f t="shared" si="435"/>
        <v>44824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2.75" x14ac:dyDescent="0.2">
      <c r="A691" s="102">
        <f t="shared" si="427"/>
        <v>44805</v>
      </c>
      <c r="B691" s="103">
        <f t="shared" si="420"/>
        <v>740.48925230999998</v>
      </c>
      <c r="C691" s="103">
        <f t="shared" si="432"/>
        <v>531.39406293000002</v>
      </c>
      <c r="D691" s="104">
        <f t="shared" si="428"/>
        <v>1190.8820000000001</v>
      </c>
      <c r="E691" s="105">
        <f t="shared" si="439"/>
        <v>1193.337</v>
      </c>
      <c r="F691" s="106">
        <f t="shared" si="440"/>
        <v>44764</v>
      </c>
      <c r="G691" s="107">
        <f t="shared" si="421"/>
        <v>2.0614972768082662E-3</v>
      </c>
      <c r="H691" s="108">
        <f t="shared" si="433"/>
        <v>44824</v>
      </c>
      <c r="I691" s="108">
        <f t="shared" si="422"/>
        <v>44824</v>
      </c>
      <c r="J691" s="109">
        <f t="shared" si="429"/>
        <v>20</v>
      </c>
      <c r="K691" s="109">
        <f t="shared" si="445"/>
        <v>8</v>
      </c>
      <c r="L691" s="8">
        <f t="shared" si="430"/>
        <v>1.0008240799999999</v>
      </c>
      <c r="M691" s="110">
        <f t="shared" si="442"/>
        <v>1.0058524200000001</v>
      </c>
      <c r="N691" s="110">
        <f t="shared" si="437"/>
        <v>1.3881303941965331</v>
      </c>
      <c r="O691" s="103">
        <f t="shared" si="441"/>
        <v>1.38927432</v>
      </c>
      <c r="P691" s="103">
        <f t="shared" si="423"/>
        <v>738.25212541999997</v>
      </c>
      <c r="Q691" s="11">
        <f t="shared" si="436"/>
        <v>0</v>
      </c>
      <c r="R691" s="30">
        <f t="shared" si="443"/>
        <v>0</v>
      </c>
      <c r="S691" s="103">
        <f t="shared" si="444"/>
        <v>0</v>
      </c>
      <c r="T691" s="113">
        <f t="shared" si="431"/>
        <v>0.1</v>
      </c>
      <c r="U691" s="111">
        <f t="shared" si="438"/>
        <v>8</v>
      </c>
      <c r="V691" s="111">
        <v>252</v>
      </c>
      <c r="W691" s="110">
        <f t="shared" si="424"/>
        <v>1.003030302</v>
      </c>
      <c r="X691" s="103">
        <f t="shared" si="425"/>
        <v>2.2371268899999999</v>
      </c>
      <c r="Y691" s="103">
        <f t="shared" si="426"/>
        <v>0</v>
      </c>
      <c r="Z691" s="114" t="str">
        <f t="shared" si="434"/>
        <v>A+J=</v>
      </c>
      <c r="AA691" s="108">
        <f t="shared" si="435"/>
        <v>44824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2.75" x14ac:dyDescent="0.2">
      <c r="A692" s="102">
        <f t="shared" si="427"/>
        <v>44806</v>
      </c>
      <c r="B692" s="103">
        <f t="shared" si="420"/>
        <v>740.84564997999996</v>
      </c>
      <c r="C692" s="103">
        <f t="shared" si="432"/>
        <v>531.39406293000002</v>
      </c>
      <c r="D692" s="104">
        <f t="shared" si="428"/>
        <v>1190.8820000000001</v>
      </c>
      <c r="E692" s="105">
        <f t="shared" si="439"/>
        <v>1193.337</v>
      </c>
      <c r="F692" s="106">
        <f t="shared" si="440"/>
        <v>44764</v>
      </c>
      <c r="G692" s="107">
        <f t="shared" si="421"/>
        <v>2.0614972768082662E-3</v>
      </c>
      <c r="H692" s="108">
        <f t="shared" si="433"/>
        <v>44824</v>
      </c>
      <c r="I692" s="108">
        <f t="shared" si="422"/>
        <v>44824</v>
      </c>
      <c r="J692" s="109">
        <f t="shared" si="429"/>
        <v>20</v>
      </c>
      <c r="K692" s="109">
        <f t="shared" si="445"/>
        <v>9</v>
      </c>
      <c r="L692" s="8">
        <f t="shared" si="430"/>
        <v>1.0009271399999999</v>
      </c>
      <c r="M692" s="110">
        <f t="shared" si="442"/>
        <v>1.0058524200000001</v>
      </c>
      <c r="N692" s="110">
        <f t="shared" si="437"/>
        <v>1.3881303941965331</v>
      </c>
      <c r="O692" s="103">
        <f t="shared" si="441"/>
        <v>1.38941738</v>
      </c>
      <c r="P692" s="103">
        <f t="shared" si="423"/>
        <v>738.32814666000002</v>
      </c>
      <c r="Q692" s="11">
        <f t="shared" si="436"/>
        <v>0</v>
      </c>
      <c r="R692" s="30">
        <f t="shared" si="443"/>
        <v>0</v>
      </c>
      <c r="S692" s="103">
        <f t="shared" si="444"/>
        <v>0</v>
      </c>
      <c r="T692" s="113">
        <f t="shared" si="431"/>
        <v>0.1</v>
      </c>
      <c r="U692" s="111">
        <f t="shared" si="438"/>
        <v>9</v>
      </c>
      <c r="V692" s="111">
        <v>252</v>
      </c>
      <c r="W692" s="110">
        <f t="shared" si="424"/>
        <v>1.003409735</v>
      </c>
      <c r="X692" s="103">
        <f t="shared" si="425"/>
        <v>2.5175033199999999</v>
      </c>
      <c r="Y692" s="103">
        <f t="shared" si="426"/>
        <v>0</v>
      </c>
      <c r="Z692" s="114" t="str">
        <f t="shared" si="434"/>
        <v>A+J=</v>
      </c>
      <c r="AA692" s="108">
        <f t="shared" si="435"/>
        <v>44824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2.75" x14ac:dyDescent="0.2">
      <c r="A693" s="102">
        <f t="shared" si="427"/>
        <v>44807</v>
      </c>
      <c r="B693" s="103">
        <f t="shared" si="420"/>
        <v>741.20222158999991</v>
      </c>
      <c r="C693" s="103">
        <f t="shared" si="432"/>
        <v>531.39406293000002</v>
      </c>
      <c r="D693" s="104">
        <f t="shared" si="428"/>
        <v>1190.8820000000001</v>
      </c>
      <c r="E693" s="105">
        <f t="shared" si="439"/>
        <v>1193.337</v>
      </c>
      <c r="F693" s="106">
        <f t="shared" si="440"/>
        <v>44764</v>
      </c>
      <c r="G693" s="107">
        <f t="shared" si="421"/>
        <v>2.0614972768082662E-3</v>
      </c>
      <c r="H693" s="108">
        <f t="shared" si="433"/>
        <v>44824</v>
      </c>
      <c r="I693" s="108">
        <f t="shared" si="422"/>
        <v>44824</v>
      </c>
      <c r="J693" s="109">
        <f t="shared" si="429"/>
        <v>20</v>
      </c>
      <c r="K693" s="109">
        <f t="shared" si="445"/>
        <v>10</v>
      </c>
      <c r="L693" s="8">
        <f t="shared" si="430"/>
        <v>1.0010302099999999</v>
      </c>
      <c r="M693" s="110">
        <f t="shared" si="442"/>
        <v>1.0058524200000001</v>
      </c>
      <c r="N693" s="110">
        <f t="shared" si="437"/>
        <v>1.3881303941965331</v>
      </c>
      <c r="O693" s="103">
        <f t="shared" si="441"/>
        <v>1.38956046</v>
      </c>
      <c r="P693" s="103">
        <f t="shared" si="423"/>
        <v>738.40417851999996</v>
      </c>
      <c r="Q693" s="11">
        <f t="shared" si="436"/>
        <v>0</v>
      </c>
      <c r="R693" s="30">
        <f t="shared" si="443"/>
        <v>0</v>
      </c>
      <c r="S693" s="103">
        <f t="shared" si="444"/>
        <v>0</v>
      </c>
      <c r="T693" s="113">
        <f t="shared" si="431"/>
        <v>0.1</v>
      </c>
      <c r="U693" s="111">
        <f t="shared" si="438"/>
        <v>10</v>
      </c>
      <c r="V693" s="111">
        <v>252</v>
      </c>
      <c r="W693" s="110">
        <f t="shared" si="424"/>
        <v>1.003789311</v>
      </c>
      <c r="X693" s="103">
        <f t="shared" si="425"/>
        <v>2.7980430699999999</v>
      </c>
      <c r="Y693" s="103">
        <f t="shared" si="426"/>
        <v>0</v>
      </c>
      <c r="Z693" s="114" t="str">
        <f t="shared" si="434"/>
        <v>A+J=</v>
      </c>
      <c r="AA693" s="108">
        <f t="shared" si="435"/>
        <v>44824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2.75" x14ac:dyDescent="0.2">
      <c r="A694" s="102">
        <f t="shared" si="427"/>
        <v>44808</v>
      </c>
      <c r="B694" s="103">
        <f t="shared" si="420"/>
        <v>741.20222158999991</v>
      </c>
      <c r="C694" s="103">
        <f t="shared" si="432"/>
        <v>531.39406293000002</v>
      </c>
      <c r="D694" s="104">
        <f t="shared" si="428"/>
        <v>1190.8820000000001</v>
      </c>
      <c r="E694" s="105">
        <f t="shared" si="439"/>
        <v>1193.337</v>
      </c>
      <c r="F694" s="106">
        <f t="shared" si="440"/>
        <v>44764</v>
      </c>
      <c r="G694" s="107">
        <f t="shared" si="421"/>
        <v>2.0614972768082662E-3</v>
      </c>
      <c r="H694" s="108">
        <f t="shared" si="433"/>
        <v>44824</v>
      </c>
      <c r="I694" s="108">
        <f t="shared" si="422"/>
        <v>44824</v>
      </c>
      <c r="J694" s="109">
        <f t="shared" si="429"/>
        <v>20</v>
      </c>
      <c r="K694" s="109">
        <f t="shared" si="445"/>
        <v>10</v>
      </c>
      <c r="L694" s="8">
        <f t="shared" si="430"/>
        <v>1.0010302099999999</v>
      </c>
      <c r="M694" s="110">
        <f t="shared" si="442"/>
        <v>1.0058524200000001</v>
      </c>
      <c r="N694" s="110">
        <f t="shared" si="437"/>
        <v>1.3881303941965331</v>
      </c>
      <c r="O694" s="103">
        <f t="shared" si="441"/>
        <v>1.38956046</v>
      </c>
      <c r="P694" s="103">
        <f t="shared" si="423"/>
        <v>738.40417851999996</v>
      </c>
      <c r="Q694" s="11">
        <f t="shared" si="436"/>
        <v>0</v>
      </c>
      <c r="R694" s="30">
        <f t="shared" si="443"/>
        <v>0</v>
      </c>
      <c r="S694" s="103">
        <f t="shared" si="444"/>
        <v>0</v>
      </c>
      <c r="T694" s="113">
        <f t="shared" si="431"/>
        <v>0.1</v>
      </c>
      <c r="U694" s="111">
        <f t="shared" si="438"/>
        <v>10</v>
      </c>
      <c r="V694" s="111">
        <v>252</v>
      </c>
      <c r="W694" s="110">
        <f t="shared" si="424"/>
        <v>1.003789311</v>
      </c>
      <c r="X694" s="103">
        <f t="shared" si="425"/>
        <v>2.7980430699999999</v>
      </c>
      <c r="Y694" s="103">
        <f t="shared" si="426"/>
        <v>0</v>
      </c>
      <c r="Z694" s="114" t="str">
        <f t="shared" si="434"/>
        <v>A+J=</v>
      </c>
      <c r="AA694" s="108">
        <f t="shared" si="435"/>
        <v>44824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2.75" x14ac:dyDescent="0.2">
      <c r="A695" s="102">
        <f t="shared" si="427"/>
        <v>44809</v>
      </c>
      <c r="B695" s="103">
        <f t="shared" si="420"/>
        <v>741.20222158999991</v>
      </c>
      <c r="C695" s="103">
        <f t="shared" si="432"/>
        <v>531.39406293000002</v>
      </c>
      <c r="D695" s="104">
        <f t="shared" si="428"/>
        <v>1190.8820000000001</v>
      </c>
      <c r="E695" s="105">
        <f t="shared" si="439"/>
        <v>1193.337</v>
      </c>
      <c r="F695" s="106">
        <f t="shared" si="440"/>
        <v>44764</v>
      </c>
      <c r="G695" s="107">
        <f t="shared" si="421"/>
        <v>2.0614972768082662E-3</v>
      </c>
      <c r="H695" s="108">
        <f t="shared" si="433"/>
        <v>44824</v>
      </c>
      <c r="I695" s="108">
        <f t="shared" si="422"/>
        <v>44824</v>
      </c>
      <c r="J695" s="109">
        <f t="shared" si="429"/>
        <v>20</v>
      </c>
      <c r="K695" s="109">
        <f t="shared" si="445"/>
        <v>10</v>
      </c>
      <c r="L695" s="8">
        <f t="shared" si="430"/>
        <v>1.0010302099999999</v>
      </c>
      <c r="M695" s="110">
        <f t="shared" si="442"/>
        <v>1.0058524200000001</v>
      </c>
      <c r="N695" s="110">
        <f t="shared" si="437"/>
        <v>1.3881303941965331</v>
      </c>
      <c r="O695" s="103">
        <f t="shared" si="441"/>
        <v>1.38956046</v>
      </c>
      <c r="P695" s="103">
        <f t="shared" si="423"/>
        <v>738.40417851999996</v>
      </c>
      <c r="Q695" s="11">
        <f t="shared" si="436"/>
        <v>0</v>
      </c>
      <c r="R695" s="30">
        <f t="shared" si="443"/>
        <v>0</v>
      </c>
      <c r="S695" s="103">
        <f t="shared" si="444"/>
        <v>0</v>
      </c>
      <c r="T695" s="113">
        <f t="shared" si="431"/>
        <v>0.1</v>
      </c>
      <c r="U695" s="111">
        <f t="shared" si="438"/>
        <v>10</v>
      </c>
      <c r="V695" s="111">
        <v>252</v>
      </c>
      <c r="W695" s="110">
        <f t="shared" si="424"/>
        <v>1.003789311</v>
      </c>
      <c r="X695" s="103">
        <f t="shared" si="425"/>
        <v>2.7980430699999999</v>
      </c>
      <c r="Y695" s="103">
        <f t="shared" si="426"/>
        <v>0</v>
      </c>
      <c r="Z695" s="114" t="str">
        <f t="shared" si="434"/>
        <v>A+J=</v>
      </c>
      <c r="AA695" s="108">
        <f t="shared" si="435"/>
        <v>44824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2.75" x14ac:dyDescent="0.2">
      <c r="A696" s="102">
        <f t="shared" si="427"/>
        <v>44810</v>
      </c>
      <c r="B696" s="103">
        <f t="shared" si="420"/>
        <v>741.55895726000006</v>
      </c>
      <c r="C696" s="103">
        <f t="shared" si="432"/>
        <v>531.39406293000002</v>
      </c>
      <c r="D696" s="104">
        <f t="shared" si="428"/>
        <v>1190.8820000000001</v>
      </c>
      <c r="E696" s="105">
        <f t="shared" si="439"/>
        <v>1193.337</v>
      </c>
      <c r="F696" s="106">
        <f t="shared" si="440"/>
        <v>44764</v>
      </c>
      <c r="G696" s="107">
        <f t="shared" si="421"/>
        <v>2.0614972768082662E-3</v>
      </c>
      <c r="H696" s="108">
        <f t="shared" si="433"/>
        <v>44824</v>
      </c>
      <c r="I696" s="108">
        <f t="shared" si="422"/>
        <v>44824</v>
      </c>
      <c r="J696" s="109">
        <f t="shared" si="429"/>
        <v>20</v>
      </c>
      <c r="K696" s="109">
        <f t="shared" si="445"/>
        <v>11</v>
      </c>
      <c r="L696" s="8">
        <f t="shared" si="430"/>
        <v>1.0011332900000001</v>
      </c>
      <c r="M696" s="110">
        <f t="shared" si="442"/>
        <v>1.0058524200000001</v>
      </c>
      <c r="N696" s="110">
        <f t="shared" si="437"/>
        <v>1.3881303941965331</v>
      </c>
      <c r="O696" s="103">
        <f t="shared" si="441"/>
        <v>1.38970354</v>
      </c>
      <c r="P696" s="103">
        <f t="shared" si="423"/>
        <v>738.48021038000002</v>
      </c>
      <c r="Q696" s="11">
        <f t="shared" si="436"/>
        <v>0</v>
      </c>
      <c r="R696" s="30">
        <f t="shared" si="443"/>
        <v>0</v>
      </c>
      <c r="S696" s="103">
        <f t="shared" si="444"/>
        <v>0</v>
      </c>
      <c r="T696" s="113">
        <f t="shared" si="431"/>
        <v>0.1</v>
      </c>
      <c r="U696" s="111">
        <f t="shared" si="438"/>
        <v>11</v>
      </c>
      <c r="V696" s="111">
        <v>252</v>
      </c>
      <c r="W696" s="110">
        <f t="shared" si="424"/>
        <v>1.004169031</v>
      </c>
      <c r="X696" s="103">
        <f t="shared" si="425"/>
        <v>3.0787468800000002</v>
      </c>
      <c r="Y696" s="103">
        <f t="shared" si="426"/>
        <v>0</v>
      </c>
      <c r="Z696" s="114" t="str">
        <f t="shared" si="434"/>
        <v>A+J=</v>
      </c>
      <c r="AA696" s="108">
        <f t="shared" si="435"/>
        <v>44824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2.75" x14ac:dyDescent="0.2">
      <c r="A697" s="102">
        <f t="shared" si="427"/>
        <v>44811</v>
      </c>
      <c r="B697" s="103">
        <f t="shared" si="420"/>
        <v>741.91587305999997</v>
      </c>
      <c r="C697" s="103">
        <f t="shared" si="432"/>
        <v>531.39406293000002</v>
      </c>
      <c r="D697" s="104">
        <f t="shared" si="428"/>
        <v>1190.8820000000001</v>
      </c>
      <c r="E697" s="105">
        <f t="shared" si="439"/>
        <v>1193.337</v>
      </c>
      <c r="F697" s="106">
        <f t="shared" si="440"/>
        <v>44764</v>
      </c>
      <c r="G697" s="107">
        <f t="shared" si="421"/>
        <v>2.0614972768082662E-3</v>
      </c>
      <c r="H697" s="108">
        <f t="shared" si="433"/>
        <v>44824</v>
      </c>
      <c r="I697" s="108">
        <f t="shared" si="422"/>
        <v>44824</v>
      </c>
      <c r="J697" s="109">
        <f t="shared" si="429"/>
        <v>20</v>
      </c>
      <c r="K697" s="109">
        <f t="shared" si="445"/>
        <v>12</v>
      </c>
      <c r="L697" s="8">
        <f t="shared" si="430"/>
        <v>1.0012363799999999</v>
      </c>
      <c r="M697" s="110">
        <f t="shared" si="442"/>
        <v>1.0058524200000001</v>
      </c>
      <c r="N697" s="110">
        <f t="shared" si="437"/>
        <v>1.3881303941965331</v>
      </c>
      <c r="O697" s="103">
        <f t="shared" si="441"/>
        <v>1.38984665</v>
      </c>
      <c r="P697" s="103">
        <f t="shared" si="423"/>
        <v>738.55625818999999</v>
      </c>
      <c r="Q697" s="11">
        <f t="shared" si="436"/>
        <v>0</v>
      </c>
      <c r="R697" s="30">
        <f t="shared" si="443"/>
        <v>0</v>
      </c>
      <c r="S697" s="103">
        <f t="shared" si="444"/>
        <v>0</v>
      </c>
      <c r="T697" s="113">
        <f t="shared" si="431"/>
        <v>0.1</v>
      </c>
      <c r="U697" s="111">
        <f t="shared" si="438"/>
        <v>12</v>
      </c>
      <c r="V697" s="111">
        <v>252</v>
      </c>
      <c r="W697" s="110">
        <f t="shared" si="424"/>
        <v>1.0045488950000001</v>
      </c>
      <c r="X697" s="103">
        <f t="shared" si="425"/>
        <v>3.3596148700000001</v>
      </c>
      <c r="Y697" s="103">
        <f t="shared" si="426"/>
        <v>0</v>
      </c>
      <c r="Z697" s="114" t="str">
        <f t="shared" si="434"/>
        <v>A+J=</v>
      </c>
      <c r="AA697" s="108">
        <f t="shared" si="435"/>
        <v>44824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2.75" x14ac:dyDescent="0.2">
      <c r="A698" s="102">
        <f t="shared" si="427"/>
        <v>44812</v>
      </c>
      <c r="B698" s="103">
        <f t="shared" si="420"/>
        <v>741.91587305999997</v>
      </c>
      <c r="C698" s="103">
        <f t="shared" si="432"/>
        <v>531.39406293000002</v>
      </c>
      <c r="D698" s="104">
        <f t="shared" si="428"/>
        <v>1190.8820000000001</v>
      </c>
      <c r="E698" s="105">
        <f t="shared" si="439"/>
        <v>1193.337</v>
      </c>
      <c r="F698" s="106">
        <f t="shared" si="440"/>
        <v>44764</v>
      </c>
      <c r="G698" s="107">
        <f t="shared" si="421"/>
        <v>2.0614972768082662E-3</v>
      </c>
      <c r="H698" s="108">
        <f t="shared" si="433"/>
        <v>44824</v>
      </c>
      <c r="I698" s="108">
        <f t="shared" si="422"/>
        <v>44824</v>
      </c>
      <c r="J698" s="109">
        <f t="shared" si="429"/>
        <v>20</v>
      </c>
      <c r="K698" s="109">
        <f t="shared" si="445"/>
        <v>12</v>
      </c>
      <c r="L698" s="8">
        <f t="shared" si="430"/>
        <v>1.0012363799999999</v>
      </c>
      <c r="M698" s="110">
        <f t="shared" si="442"/>
        <v>1.0058524200000001</v>
      </c>
      <c r="N698" s="110">
        <f t="shared" si="437"/>
        <v>1.3881303941965331</v>
      </c>
      <c r="O698" s="103">
        <f t="shared" si="441"/>
        <v>1.38984665</v>
      </c>
      <c r="P698" s="103">
        <f t="shared" si="423"/>
        <v>738.55625818999999</v>
      </c>
      <c r="Q698" s="11">
        <f t="shared" si="436"/>
        <v>0</v>
      </c>
      <c r="R698" s="30">
        <f t="shared" si="443"/>
        <v>0</v>
      </c>
      <c r="S698" s="103">
        <f t="shared" si="444"/>
        <v>0</v>
      </c>
      <c r="T698" s="113">
        <f t="shared" si="431"/>
        <v>0.1</v>
      </c>
      <c r="U698" s="111">
        <f t="shared" si="438"/>
        <v>12</v>
      </c>
      <c r="V698" s="111">
        <v>252</v>
      </c>
      <c r="W698" s="110">
        <f t="shared" si="424"/>
        <v>1.0045488950000001</v>
      </c>
      <c r="X698" s="103">
        <f t="shared" si="425"/>
        <v>3.3596148700000001</v>
      </c>
      <c r="Y698" s="103">
        <f t="shared" si="426"/>
        <v>0</v>
      </c>
      <c r="Z698" s="114" t="str">
        <f t="shared" si="434"/>
        <v>A+J=</v>
      </c>
      <c r="AA698" s="108">
        <f t="shared" si="435"/>
        <v>44824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2.75" x14ac:dyDescent="0.2">
      <c r="A699" s="102">
        <f t="shared" si="427"/>
        <v>44813</v>
      </c>
      <c r="B699" s="103">
        <f t="shared" si="420"/>
        <v>742.27296291999994</v>
      </c>
      <c r="C699" s="103">
        <f t="shared" si="432"/>
        <v>531.39406293000002</v>
      </c>
      <c r="D699" s="104">
        <f t="shared" si="428"/>
        <v>1190.8820000000001</v>
      </c>
      <c r="E699" s="105">
        <f t="shared" si="439"/>
        <v>1193.337</v>
      </c>
      <c r="F699" s="106">
        <f t="shared" si="440"/>
        <v>44764</v>
      </c>
      <c r="G699" s="107">
        <f t="shared" si="421"/>
        <v>2.0614972768082662E-3</v>
      </c>
      <c r="H699" s="108">
        <f t="shared" si="433"/>
        <v>44824</v>
      </c>
      <c r="I699" s="108">
        <f t="shared" si="422"/>
        <v>44824</v>
      </c>
      <c r="J699" s="109">
        <f t="shared" si="429"/>
        <v>20</v>
      </c>
      <c r="K699" s="109">
        <f t="shared" si="445"/>
        <v>13</v>
      </c>
      <c r="L699" s="8">
        <f t="shared" si="430"/>
        <v>1.0013394900000001</v>
      </c>
      <c r="M699" s="110">
        <f t="shared" si="442"/>
        <v>1.0058524200000001</v>
      </c>
      <c r="N699" s="110">
        <f t="shared" si="437"/>
        <v>1.3881303941965331</v>
      </c>
      <c r="O699" s="103">
        <f t="shared" si="441"/>
        <v>1.3899897800000001</v>
      </c>
      <c r="P699" s="103">
        <f t="shared" si="423"/>
        <v>738.63231661999998</v>
      </c>
      <c r="Q699" s="11">
        <f t="shared" si="436"/>
        <v>0</v>
      </c>
      <c r="R699" s="30">
        <f t="shared" si="443"/>
        <v>0</v>
      </c>
      <c r="S699" s="103">
        <f t="shared" si="444"/>
        <v>0</v>
      </c>
      <c r="T699" s="113">
        <f t="shared" si="431"/>
        <v>0.1</v>
      </c>
      <c r="U699" s="111">
        <f t="shared" si="438"/>
        <v>13</v>
      </c>
      <c r="V699" s="111">
        <v>252</v>
      </c>
      <c r="W699" s="110">
        <f t="shared" si="424"/>
        <v>1.0049289020000001</v>
      </c>
      <c r="X699" s="103">
        <f t="shared" si="425"/>
        <v>3.6406462999999998</v>
      </c>
      <c r="Y699" s="103">
        <f t="shared" si="426"/>
        <v>0</v>
      </c>
      <c r="Z699" s="114" t="str">
        <f t="shared" si="434"/>
        <v>A+J=</v>
      </c>
      <c r="AA699" s="108">
        <f t="shared" si="435"/>
        <v>44824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2.75" x14ac:dyDescent="0.2">
      <c r="A700" s="102">
        <f t="shared" si="427"/>
        <v>44814</v>
      </c>
      <c r="B700" s="103">
        <f t="shared" si="420"/>
        <v>742.63021695999998</v>
      </c>
      <c r="C700" s="103">
        <f t="shared" si="432"/>
        <v>531.39406293000002</v>
      </c>
      <c r="D700" s="104">
        <f t="shared" si="428"/>
        <v>1190.8820000000001</v>
      </c>
      <c r="E700" s="105">
        <f t="shared" si="439"/>
        <v>1193.337</v>
      </c>
      <c r="F700" s="106">
        <f t="shared" si="440"/>
        <v>44764</v>
      </c>
      <c r="G700" s="107">
        <f t="shared" si="421"/>
        <v>2.0614972768082662E-3</v>
      </c>
      <c r="H700" s="108">
        <f t="shared" si="433"/>
        <v>44824</v>
      </c>
      <c r="I700" s="108">
        <f t="shared" si="422"/>
        <v>44824</v>
      </c>
      <c r="J700" s="109">
        <f t="shared" si="429"/>
        <v>20</v>
      </c>
      <c r="K700" s="109">
        <f t="shared" si="445"/>
        <v>14</v>
      </c>
      <c r="L700" s="8">
        <f t="shared" si="430"/>
        <v>1.0014426000000001</v>
      </c>
      <c r="M700" s="110">
        <f t="shared" si="442"/>
        <v>1.0058524200000001</v>
      </c>
      <c r="N700" s="110">
        <f t="shared" si="437"/>
        <v>1.3881303941965331</v>
      </c>
      <c r="O700" s="103">
        <f t="shared" si="441"/>
        <v>1.3901329099999999</v>
      </c>
      <c r="P700" s="103">
        <f t="shared" si="423"/>
        <v>738.70837504999997</v>
      </c>
      <c r="Q700" s="11">
        <f t="shared" si="436"/>
        <v>0</v>
      </c>
      <c r="R700" s="30">
        <f t="shared" si="443"/>
        <v>0</v>
      </c>
      <c r="S700" s="103">
        <f t="shared" si="444"/>
        <v>0</v>
      </c>
      <c r="T700" s="113">
        <f t="shared" si="431"/>
        <v>0.1</v>
      </c>
      <c r="U700" s="111">
        <f t="shared" si="438"/>
        <v>14</v>
      </c>
      <c r="V700" s="111">
        <v>252</v>
      </c>
      <c r="W700" s="110">
        <f t="shared" si="424"/>
        <v>1.005309053</v>
      </c>
      <c r="X700" s="103">
        <f t="shared" si="425"/>
        <v>3.9218419099999999</v>
      </c>
      <c r="Y700" s="103">
        <f t="shared" si="426"/>
        <v>0</v>
      </c>
      <c r="Z700" s="114" t="str">
        <f t="shared" si="434"/>
        <v>A+J=</v>
      </c>
      <c r="AA700" s="108">
        <f t="shared" si="435"/>
        <v>44824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2.75" x14ac:dyDescent="0.2">
      <c r="A701" s="102">
        <f t="shared" si="427"/>
        <v>44815</v>
      </c>
      <c r="B701" s="103">
        <f t="shared" si="420"/>
        <v>742.63021695999998</v>
      </c>
      <c r="C701" s="103">
        <f t="shared" si="432"/>
        <v>531.39406293000002</v>
      </c>
      <c r="D701" s="104">
        <f t="shared" si="428"/>
        <v>1190.8820000000001</v>
      </c>
      <c r="E701" s="105">
        <f t="shared" si="439"/>
        <v>1193.337</v>
      </c>
      <c r="F701" s="106">
        <f t="shared" si="440"/>
        <v>44764</v>
      </c>
      <c r="G701" s="107">
        <f t="shared" si="421"/>
        <v>2.0614972768082662E-3</v>
      </c>
      <c r="H701" s="108">
        <f t="shared" si="433"/>
        <v>44824</v>
      </c>
      <c r="I701" s="108">
        <f t="shared" si="422"/>
        <v>44824</v>
      </c>
      <c r="J701" s="109">
        <f t="shared" si="429"/>
        <v>20</v>
      </c>
      <c r="K701" s="109">
        <f t="shared" si="445"/>
        <v>14</v>
      </c>
      <c r="L701" s="8">
        <f t="shared" si="430"/>
        <v>1.0014426000000001</v>
      </c>
      <c r="M701" s="110">
        <f t="shared" si="442"/>
        <v>1.0058524200000001</v>
      </c>
      <c r="N701" s="110">
        <f t="shared" si="437"/>
        <v>1.3881303941965331</v>
      </c>
      <c r="O701" s="103">
        <f t="shared" si="441"/>
        <v>1.3901329099999999</v>
      </c>
      <c r="P701" s="103">
        <f t="shared" si="423"/>
        <v>738.70837504999997</v>
      </c>
      <c r="Q701" s="11">
        <f t="shared" si="436"/>
        <v>0</v>
      </c>
      <c r="R701" s="30">
        <f t="shared" si="443"/>
        <v>0</v>
      </c>
      <c r="S701" s="103">
        <f t="shared" si="444"/>
        <v>0</v>
      </c>
      <c r="T701" s="113">
        <f t="shared" si="431"/>
        <v>0.1</v>
      </c>
      <c r="U701" s="111">
        <f t="shared" si="438"/>
        <v>14</v>
      </c>
      <c r="V701" s="111">
        <v>252</v>
      </c>
      <c r="W701" s="110">
        <f t="shared" si="424"/>
        <v>1.005309053</v>
      </c>
      <c r="X701" s="103">
        <f t="shared" si="425"/>
        <v>3.9218419099999999</v>
      </c>
      <c r="Y701" s="103">
        <f t="shared" si="426"/>
        <v>0</v>
      </c>
      <c r="Z701" s="114" t="str">
        <f t="shared" si="434"/>
        <v>A+J=</v>
      </c>
      <c r="AA701" s="108">
        <f t="shared" si="435"/>
        <v>44824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2.75" x14ac:dyDescent="0.2">
      <c r="A702" s="102">
        <f t="shared" si="427"/>
        <v>44816</v>
      </c>
      <c r="B702" s="103">
        <f t="shared" si="420"/>
        <v>742.63021695999998</v>
      </c>
      <c r="C702" s="103">
        <f t="shared" si="432"/>
        <v>531.39406293000002</v>
      </c>
      <c r="D702" s="104">
        <f t="shared" si="428"/>
        <v>1190.8820000000001</v>
      </c>
      <c r="E702" s="105">
        <f t="shared" si="439"/>
        <v>1193.337</v>
      </c>
      <c r="F702" s="106">
        <f t="shared" si="440"/>
        <v>44764</v>
      </c>
      <c r="G702" s="107">
        <f t="shared" si="421"/>
        <v>2.0614972768082662E-3</v>
      </c>
      <c r="H702" s="108">
        <f t="shared" si="433"/>
        <v>44824</v>
      </c>
      <c r="I702" s="108">
        <f t="shared" si="422"/>
        <v>44824</v>
      </c>
      <c r="J702" s="109">
        <f t="shared" si="429"/>
        <v>20</v>
      </c>
      <c r="K702" s="109">
        <f t="shared" si="445"/>
        <v>14</v>
      </c>
      <c r="L702" s="8">
        <f t="shared" si="430"/>
        <v>1.0014426000000001</v>
      </c>
      <c r="M702" s="110">
        <f t="shared" si="442"/>
        <v>1.0058524200000001</v>
      </c>
      <c r="N702" s="110">
        <f t="shared" si="437"/>
        <v>1.3881303941965331</v>
      </c>
      <c r="O702" s="103">
        <f t="shared" si="441"/>
        <v>1.3901329099999999</v>
      </c>
      <c r="P702" s="103">
        <f t="shared" si="423"/>
        <v>738.70837504999997</v>
      </c>
      <c r="Q702" s="11">
        <f t="shared" si="436"/>
        <v>0</v>
      </c>
      <c r="R702" s="30">
        <f t="shared" si="443"/>
        <v>0</v>
      </c>
      <c r="S702" s="103">
        <f t="shared" si="444"/>
        <v>0</v>
      </c>
      <c r="T702" s="113">
        <f t="shared" si="431"/>
        <v>0.1</v>
      </c>
      <c r="U702" s="111">
        <f t="shared" si="438"/>
        <v>14</v>
      </c>
      <c r="V702" s="111">
        <v>252</v>
      </c>
      <c r="W702" s="110">
        <f t="shared" si="424"/>
        <v>1.005309053</v>
      </c>
      <c r="X702" s="103">
        <f t="shared" si="425"/>
        <v>3.9218419099999999</v>
      </c>
      <c r="Y702" s="103">
        <f t="shared" si="426"/>
        <v>0</v>
      </c>
      <c r="Z702" s="114" t="str">
        <f t="shared" si="434"/>
        <v>A+J=</v>
      </c>
      <c r="AA702" s="108">
        <f t="shared" si="435"/>
        <v>44824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2.75" x14ac:dyDescent="0.2">
      <c r="A703" s="102">
        <f t="shared" si="427"/>
        <v>44817</v>
      </c>
      <c r="B703" s="103">
        <f t="shared" si="420"/>
        <v>742.98764055999993</v>
      </c>
      <c r="C703" s="103">
        <f t="shared" si="432"/>
        <v>531.39406293000002</v>
      </c>
      <c r="D703" s="104">
        <f t="shared" si="428"/>
        <v>1190.8820000000001</v>
      </c>
      <c r="E703" s="105">
        <f t="shared" si="439"/>
        <v>1193.337</v>
      </c>
      <c r="F703" s="106">
        <f t="shared" si="440"/>
        <v>44764</v>
      </c>
      <c r="G703" s="107">
        <f t="shared" si="421"/>
        <v>2.0614972768082662E-3</v>
      </c>
      <c r="H703" s="108">
        <f t="shared" si="433"/>
        <v>44824</v>
      </c>
      <c r="I703" s="108">
        <f t="shared" si="422"/>
        <v>44824</v>
      </c>
      <c r="J703" s="109">
        <f t="shared" si="429"/>
        <v>20</v>
      </c>
      <c r="K703" s="109">
        <f t="shared" si="445"/>
        <v>15</v>
      </c>
      <c r="L703" s="8">
        <f t="shared" si="430"/>
        <v>1.00154572</v>
      </c>
      <c r="M703" s="110">
        <f t="shared" si="442"/>
        <v>1.0058524200000001</v>
      </c>
      <c r="N703" s="110">
        <f t="shared" si="437"/>
        <v>1.3881303941965331</v>
      </c>
      <c r="O703" s="103">
        <f t="shared" si="441"/>
        <v>1.39027605</v>
      </c>
      <c r="P703" s="103">
        <f t="shared" si="423"/>
        <v>738.78443879999998</v>
      </c>
      <c r="Q703" s="11">
        <f t="shared" si="436"/>
        <v>0</v>
      </c>
      <c r="R703" s="30">
        <f t="shared" si="443"/>
        <v>0</v>
      </c>
      <c r="S703" s="103">
        <f t="shared" si="444"/>
        <v>0</v>
      </c>
      <c r="T703" s="113">
        <f t="shared" si="431"/>
        <v>0.1</v>
      </c>
      <c r="U703" s="111">
        <f t="shared" si="438"/>
        <v>15</v>
      </c>
      <c r="V703" s="111">
        <v>252</v>
      </c>
      <c r="W703" s="110">
        <f t="shared" si="424"/>
        <v>1.005689348</v>
      </c>
      <c r="X703" s="103">
        <f t="shared" si="425"/>
        <v>4.2032017599999998</v>
      </c>
      <c r="Y703" s="103">
        <f t="shared" si="426"/>
        <v>0</v>
      </c>
      <c r="Z703" s="114" t="str">
        <f t="shared" si="434"/>
        <v>A+J=</v>
      </c>
      <c r="AA703" s="108">
        <f t="shared" si="435"/>
        <v>44824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2.75" x14ac:dyDescent="0.2">
      <c r="A704" s="102">
        <f t="shared" si="427"/>
        <v>44818</v>
      </c>
      <c r="B704" s="103">
        <f t="shared" si="420"/>
        <v>743.34523909999996</v>
      </c>
      <c r="C704" s="103">
        <f t="shared" si="432"/>
        <v>531.39406293000002</v>
      </c>
      <c r="D704" s="104">
        <f t="shared" si="428"/>
        <v>1190.8820000000001</v>
      </c>
      <c r="E704" s="105">
        <f t="shared" si="439"/>
        <v>1193.337</v>
      </c>
      <c r="F704" s="106">
        <f t="shared" si="440"/>
        <v>44764</v>
      </c>
      <c r="G704" s="107">
        <f t="shared" si="421"/>
        <v>2.0614972768082662E-3</v>
      </c>
      <c r="H704" s="108">
        <f t="shared" si="433"/>
        <v>44824</v>
      </c>
      <c r="I704" s="108">
        <f t="shared" si="422"/>
        <v>44824</v>
      </c>
      <c r="J704" s="109">
        <f t="shared" si="429"/>
        <v>20</v>
      </c>
      <c r="K704" s="109">
        <f t="shared" si="445"/>
        <v>16</v>
      </c>
      <c r="L704" s="8">
        <f t="shared" si="430"/>
        <v>1.00164885</v>
      </c>
      <c r="M704" s="110">
        <f t="shared" si="442"/>
        <v>1.0058524200000001</v>
      </c>
      <c r="N704" s="110">
        <f t="shared" si="437"/>
        <v>1.3881303941965331</v>
      </c>
      <c r="O704" s="103">
        <f t="shared" si="441"/>
        <v>1.3904192099999999</v>
      </c>
      <c r="P704" s="103">
        <f t="shared" si="423"/>
        <v>738.86051316999999</v>
      </c>
      <c r="Q704" s="11">
        <f t="shared" si="436"/>
        <v>0</v>
      </c>
      <c r="R704" s="30">
        <f t="shared" si="443"/>
        <v>0</v>
      </c>
      <c r="S704" s="103">
        <f t="shared" si="444"/>
        <v>0</v>
      </c>
      <c r="T704" s="113">
        <f t="shared" si="431"/>
        <v>0.1</v>
      </c>
      <c r="U704" s="111">
        <f t="shared" si="438"/>
        <v>16</v>
      </c>
      <c r="V704" s="111">
        <v>252</v>
      </c>
      <c r="W704" s="110">
        <f t="shared" si="424"/>
        <v>1.0060697869999999</v>
      </c>
      <c r="X704" s="103">
        <f t="shared" si="425"/>
        <v>4.4847259299999997</v>
      </c>
      <c r="Y704" s="103">
        <f t="shared" si="426"/>
        <v>0</v>
      </c>
      <c r="Z704" s="114" t="str">
        <f t="shared" si="434"/>
        <v>A+J=</v>
      </c>
      <c r="AA704" s="108">
        <f t="shared" si="435"/>
        <v>44824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2.75" x14ac:dyDescent="0.2">
      <c r="A705" s="102">
        <f t="shared" si="427"/>
        <v>44819</v>
      </c>
      <c r="B705" s="103">
        <f t="shared" si="420"/>
        <v>743.70301262999999</v>
      </c>
      <c r="C705" s="103">
        <f t="shared" si="432"/>
        <v>531.39406293000002</v>
      </c>
      <c r="D705" s="104">
        <f t="shared" si="428"/>
        <v>1190.8820000000001</v>
      </c>
      <c r="E705" s="105">
        <f t="shared" si="439"/>
        <v>1193.337</v>
      </c>
      <c r="F705" s="106">
        <f t="shared" si="440"/>
        <v>44764</v>
      </c>
      <c r="G705" s="107">
        <f t="shared" si="421"/>
        <v>2.0614972768082662E-3</v>
      </c>
      <c r="H705" s="108">
        <f t="shared" si="433"/>
        <v>44824</v>
      </c>
      <c r="I705" s="108">
        <f t="shared" si="422"/>
        <v>44824</v>
      </c>
      <c r="J705" s="109">
        <f t="shared" si="429"/>
        <v>20</v>
      </c>
      <c r="K705" s="109">
        <f t="shared" si="445"/>
        <v>17</v>
      </c>
      <c r="L705" s="8">
        <f t="shared" si="430"/>
        <v>1.001752</v>
      </c>
      <c r="M705" s="110">
        <f t="shared" si="442"/>
        <v>1.0058524200000001</v>
      </c>
      <c r="N705" s="110">
        <f t="shared" si="437"/>
        <v>1.3881303941965331</v>
      </c>
      <c r="O705" s="103">
        <f t="shared" si="441"/>
        <v>1.3905623899999999</v>
      </c>
      <c r="P705" s="103">
        <f t="shared" si="423"/>
        <v>738.93659817000002</v>
      </c>
      <c r="Q705" s="11">
        <f t="shared" si="436"/>
        <v>0</v>
      </c>
      <c r="R705" s="30">
        <f t="shared" si="443"/>
        <v>0</v>
      </c>
      <c r="S705" s="103">
        <f t="shared" si="444"/>
        <v>0</v>
      </c>
      <c r="T705" s="113">
        <f t="shared" si="431"/>
        <v>0.1</v>
      </c>
      <c r="U705" s="111">
        <f t="shared" si="438"/>
        <v>17</v>
      </c>
      <c r="V705" s="111">
        <v>252</v>
      </c>
      <c r="W705" s="110">
        <f t="shared" si="424"/>
        <v>1.00645037</v>
      </c>
      <c r="X705" s="103">
        <f t="shared" si="425"/>
        <v>4.76641446</v>
      </c>
      <c r="Y705" s="103">
        <f t="shared" si="426"/>
        <v>0</v>
      </c>
      <c r="Z705" s="114" t="str">
        <f t="shared" si="434"/>
        <v>A+J=</v>
      </c>
      <c r="AA705" s="108">
        <f t="shared" si="435"/>
        <v>44824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2.75" x14ac:dyDescent="0.2">
      <c r="A706" s="102">
        <f t="shared" si="427"/>
        <v>44820</v>
      </c>
      <c r="B706" s="103">
        <f t="shared" si="420"/>
        <v>744.06095511000001</v>
      </c>
      <c r="C706" s="103">
        <f t="shared" si="432"/>
        <v>531.39406293000002</v>
      </c>
      <c r="D706" s="104">
        <f t="shared" si="428"/>
        <v>1190.8820000000001</v>
      </c>
      <c r="E706" s="105">
        <f t="shared" si="439"/>
        <v>1193.337</v>
      </c>
      <c r="F706" s="106">
        <f t="shared" si="440"/>
        <v>44764</v>
      </c>
      <c r="G706" s="107">
        <f t="shared" si="421"/>
        <v>2.0614972768082662E-3</v>
      </c>
      <c r="H706" s="108">
        <f t="shared" si="433"/>
        <v>44824</v>
      </c>
      <c r="I706" s="108">
        <f t="shared" si="422"/>
        <v>44824</v>
      </c>
      <c r="J706" s="109">
        <f t="shared" si="429"/>
        <v>20</v>
      </c>
      <c r="K706" s="109">
        <f t="shared" si="445"/>
        <v>18</v>
      </c>
      <c r="L706" s="8">
        <f t="shared" si="430"/>
        <v>1.0018551499999999</v>
      </c>
      <c r="M706" s="110">
        <f t="shared" si="442"/>
        <v>1.0058524200000001</v>
      </c>
      <c r="N706" s="110">
        <f t="shared" si="437"/>
        <v>1.3881303941965331</v>
      </c>
      <c r="O706" s="103">
        <f t="shared" si="441"/>
        <v>1.3907055800000001</v>
      </c>
      <c r="P706" s="103">
        <f t="shared" si="423"/>
        <v>739.01268848999996</v>
      </c>
      <c r="Q706" s="11">
        <f t="shared" si="436"/>
        <v>0</v>
      </c>
      <c r="R706" s="30">
        <f t="shared" si="443"/>
        <v>0</v>
      </c>
      <c r="S706" s="103">
        <f t="shared" si="444"/>
        <v>0</v>
      </c>
      <c r="T706" s="113">
        <f t="shared" si="431"/>
        <v>0.1</v>
      </c>
      <c r="U706" s="111">
        <f t="shared" si="438"/>
        <v>18</v>
      </c>
      <c r="V706" s="111">
        <v>252</v>
      </c>
      <c r="W706" s="110">
        <f t="shared" si="424"/>
        <v>1.006831096</v>
      </c>
      <c r="X706" s="103">
        <f t="shared" si="425"/>
        <v>5.0482666199999997</v>
      </c>
      <c r="Y706" s="103">
        <f t="shared" si="426"/>
        <v>0</v>
      </c>
      <c r="Z706" s="114" t="str">
        <f t="shared" si="434"/>
        <v>A+J=</v>
      </c>
      <c r="AA706" s="108">
        <f t="shared" si="435"/>
        <v>44824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2.75" x14ac:dyDescent="0.2">
      <c r="A707" s="102">
        <f t="shared" si="427"/>
        <v>44821</v>
      </c>
      <c r="B707" s="103">
        <f t="shared" si="420"/>
        <v>744.41907337999999</v>
      </c>
      <c r="C707" s="103">
        <f t="shared" si="432"/>
        <v>531.39406293000002</v>
      </c>
      <c r="D707" s="104">
        <f t="shared" si="428"/>
        <v>1190.8820000000001</v>
      </c>
      <c r="E707" s="105">
        <f t="shared" si="439"/>
        <v>1193.337</v>
      </c>
      <c r="F707" s="106">
        <f t="shared" si="440"/>
        <v>44764</v>
      </c>
      <c r="G707" s="107">
        <f t="shared" si="421"/>
        <v>2.0614972768082662E-3</v>
      </c>
      <c r="H707" s="108">
        <f t="shared" si="433"/>
        <v>44824</v>
      </c>
      <c r="I707" s="108">
        <f t="shared" si="422"/>
        <v>44824</v>
      </c>
      <c r="J707" s="109">
        <f t="shared" si="429"/>
        <v>20</v>
      </c>
      <c r="K707" s="109">
        <f t="shared" si="445"/>
        <v>19</v>
      </c>
      <c r="L707" s="8">
        <f t="shared" si="430"/>
        <v>1.00195832</v>
      </c>
      <c r="M707" s="110">
        <f t="shared" si="442"/>
        <v>1.0058524200000001</v>
      </c>
      <c r="N707" s="110">
        <f t="shared" si="437"/>
        <v>1.3881303941965331</v>
      </c>
      <c r="O707" s="103">
        <f t="shared" si="441"/>
        <v>1.3908487899999999</v>
      </c>
      <c r="P707" s="103">
        <f t="shared" si="423"/>
        <v>739.08878943000002</v>
      </c>
      <c r="Q707" s="11">
        <f t="shared" si="436"/>
        <v>0</v>
      </c>
      <c r="R707" s="30">
        <f t="shared" si="443"/>
        <v>0</v>
      </c>
      <c r="S707" s="103">
        <f t="shared" si="444"/>
        <v>0</v>
      </c>
      <c r="T707" s="113">
        <f t="shared" si="431"/>
        <v>0.1</v>
      </c>
      <c r="U707" s="111">
        <f t="shared" si="438"/>
        <v>19</v>
      </c>
      <c r="V707" s="111">
        <v>252</v>
      </c>
      <c r="W707" s="110">
        <f t="shared" si="424"/>
        <v>1.0072119669999999</v>
      </c>
      <c r="X707" s="103">
        <f t="shared" si="425"/>
        <v>5.3302839500000001</v>
      </c>
      <c r="Y707" s="103">
        <f t="shared" si="426"/>
        <v>0</v>
      </c>
      <c r="Z707" s="114" t="str">
        <f t="shared" si="434"/>
        <v>A+J=</v>
      </c>
      <c r="AA707" s="108">
        <f t="shared" si="435"/>
        <v>44824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2.75" x14ac:dyDescent="0.2">
      <c r="A708" s="102">
        <f t="shared" si="427"/>
        <v>44822</v>
      </c>
      <c r="B708" s="103">
        <f t="shared" si="420"/>
        <v>744.41907337999999</v>
      </c>
      <c r="C708" s="103">
        <f t="shared" si="432"/>
        <v>531.39406293000002</v>
      </c>
      <c r="D708" s="104">
        <f t="shared" si="428"/>
        <v>1190.8820000000001</v>
      </c>
      <c r="E708" s="105">
        <f t="shared" si="439"/>
        <v>1193.337</v>
      </c>
      <c r="F708" s="106">
        <f t="shared" si="440"/>
        <v>44764</v>
      </c>
      <c r="G708" s="107">
        <f t="shared" si="421"/>
        <v>2.0614972768082662E-3</v>
      </c>
      <c r="H708" s="108">
        <f t="shared" si="433"/>
        <v>44824</v>
      </c>
      <c r="I708" s="108">
        <f t="shared" si="422"/>
        <v>44824</v>
      </c>
      <c r="J708" s="109">
        <f t="shared" si="429"/>
        <v>20</v>
      </c>
      <c r="K708" s="109">
        <f t="shared" si="445"/>
        <v>19</v>
      </c>
      <c r="L708" s="8">
        <f t="shared" si="430"/>
        <v>1.00195832</v>
      </c>
      <c r="M708" s="110">
        <f t="shared" si="442"/>
        <v>1.0058524200000001</v>
      </c>
      <c r="N708" s="110">
        <f t="shared" si="437"/>
        <v>1.3881303941965331</v>
      </c>
      <c r="O708" s="103">
        <f t="shared" si="441"/>
        <v>1.3908487899999999</v>
      </c>
      <c r="P708" s="103">
        <f t="shared" si="423"/>
        <v>739.08878943000002</v>
      </c>
      <c r="Q708" s="11">
        <f t="shared" si="436"/>
        <v>0</v>
      </c>
      <c r="R708" s="30">
        <f t="shared" si="443"/>
        <v>0</v>
      </c>
      <c r="S708" s="103">
        <f t="shared" si="444"/>
        <v>0</v>
      </c>
      <c r="T708" s="113">
        <f t="shared" si="431"/>
        <v>0.1</v>
      </c>
      <c r="U708" s="111">
        <f t="shared" si="438"/>
        <v>19</v>
      </c>
      <c r="V708" s="111">
        <v>252</v>
      </c>
      <c r="W708" s="110">
        <f t="shared" si="424"/>
        <v>1.0072119669999999</v>
      </c>
      <c r="X708" s="103">
        <f t="shared" si="425"/>
        <v>5.3302839500000001</v>
      </c>
      <c r="Y708" s="103">
        <f t="shared" si="426"/>
        <v>0</v>
      </c>
      <c r="Z708" s="114" t="str">
        <f t="shared" si="434"/>
        <v>A+J=</v>
      </c>
      <c r="AA708" s="108">
        <f t="shared" si="435"/>
        <v>44824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2.75" x14ac:dyDescent="0.2">
      <c r="A709" s="102">
        <f t="shared" si="427"/>
        <v>44823</v>
      </c>
      <c r="B709" s="103">
        <f t="shared" si="420"/>
        <v>744.41907337999999</v>
      </c>
      <c r="C709" s="103">
        <f t="shared" si="432"/>
        <v>531.39406293000002</v>
      </c>
      <c r="D709" s="104">
        <f t="shared" si="428"/>
        <v>1190.8820000000001</v>
      </c>
      <c r="E709" s="105">
        <f t="shared" si="439"/>
        <v>1193.337</v>
      </c>
      <c r="F709" s="106">
        <f t="shared" si="440"/>
        <v>44764</v>
      </c>
      <c r="G709" s="107">
        <f t="shared" si="421"/>
        <v>2.0614972768082662E-3</v>
      </c>
      <c r="H709" s="108">
        <f t="shared" si="433"/>
        <v>44824</v>
      </c>
      <c r="I709" s="108">
        <f t="shared" si="422"/>
        <v>44824</v>
      </c>
      <c r="J709" s="109">
        <f t="shared" si="429"/>
        <v>20</v>
      </c>
      <c r="K709" s="109">
        <f t="shared" si="445"/>
        <v>19</v>
      </c>
      <c r="L709" s="8">
        <f t="shared" si="430"/>
        <v>1.00195832</v>
      </c>
      <c r="M709" s="110">
        <f t="shared" si="442"/>
        <v>1.0058524200000001</v>
      </c>
      <c r="N709" s="110">
        <f t="shared" si="437"/>
        <v>1.3881303941965331</v>
      </c>
      <c r="O709" s="103">
        <f t="shared" si="441"/>
        <v>1.3908487899999999</v>
      </c>
      <c r="P709" s="103">
        <f t="shared" si="423"/>
        <v>739.08878943000002</v>
      </c>
      <c r="Q709" s="11">
        <f t="shared" si="436"/>
        <v>0</v>
      </c>
      <c r="R709" s="30">
        <f t="shared" si="443"/>
        <v>0</v>
      </c>
      <c r="S709" s="103">
        <f t="shared" si="444"/>
        <v>0</v>
      </c>
      <c r="T709" s="113">
        <f t="shared" si="431"/>
        <v>0.1</v>
      </c>
      <c r="U709" s="111">
        <f t="shared" si="438"/>
        <v>19</v>
      </c>
      <c r="V709" s="111">
        <v>252</v>
      </c>
      <c r="W709" s="110">
        <f t="shared" si="424"/>
        <v>1.0072119669999999</v>
      </c>
      <c r="X709" s="103">
        <f t="shared" si="425"/>
        <v>5.3302839500000001</v>
      </c>
      <c r="Y709" s="103">
        <f t="shared" si="426"/>
        <v>0</v>
      </c>
      <c r="Z709" s="114" t="str">
        <f t="shared" si="434"/>
        <v>A+J=</v>
      </c>
      <c r="AA709" s="108">
        <f t="shared" si="435"/>
        <v>44824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2.75" x14ac:dyDescent="0.2">
      <c r="A710" s="102">
        <f t="shared" si="427"/>
        <v>44824</v>
      </c>
      <c r="B710" s="103">
        <f t="shared" si="420"/>
        <v>744.77736142999993</v>
      </c>
      <c r="C710" s="103">
        <f t="shared" si="432"/>
        <v>531.39406293000002</v>
      </c>
      <c r="D710" s="104">
        <f t="shared" si="428"/>
        <v>1190.8820000000001</v>
      </c>
      <c r="E710" s="105">
        <f t="shared" si="439"/>
        <v>1193.337</v>
      </c>
      <c r="F710" s="106">
        <f t="shared" si="440"/>
        <v>44764</v>
      </c>
      <c r="G710" s="107">
        <f t="shared" si="421"/>
        <v>2.0614972768082662E-3</v>
      </c>
      <c r="H710" s="108">
        <f t="shared" si="433"/>
        <v>44854</v>
      </c>
      <c r="I710" s="108">
        <f t="shared" si="422"/>
        <v>44824</v>
      </c>
      <c r="J710" s="109">
        <f t="shared" si="429"/>
        <v>20</v>
      </c>
      <c r="K710" s="109">
        <f t="shared" si="445"/>
        <v>20</v>
      </c>
      <c r="L710" s="8">
        <f t="shared" si="430"/>
        <v>1.00206149</v>
      </c>
      <c r="M710" s="110">
        <f t="shared" si="442"/>
        <v>1.0058524200000001</v>
      </c>
      <c r="N710" s="110">
        <f t="shared" si="437"/>
        <v>1.3881303941965331</v>
      </c>
      <c r="O710" s="103">
        <f t="shared" si="441"/>
        <v>1.3909920099999999</v>
      </c>
      <c r="P710" s="103">
        <f t="shared" si="423"/>
        <v>739.16489568999998</v>
      </c>
      <c r="Q710" s="11">
        <f t="shared" si="436"/>
        <v>23</v>
      </c>
      <c r="R710" s="30">
        <f t="shared" si="443"/>
        <v>3.5865000000000001E-2</v>
      </c>
      <c r="S710" s="103">
        <f t="shared" si="444"/>
        <v>26.51014898</v>
      </c>
      <c r="T710" s="113">
        <f t="shared" si="431"/>
        <v>0.1</v>
      </c>
      <c r="U710" s="111">
        <f t="shared" si="438"/>
        <v>20</v>
      </c>
      <c r="V710" s="111">
        <v>252</v>
      </c>
      <c r="W710" s="110">
        <f t="shared" si="424"/>
        <v>1.007592982</v>
      </c>
      <c r="X710" s="103">
        <f t="shared" si="425"/>
        <v>5.6124657400000002</v>
      </c>
      <c r="Y710" s="103">
        <f t="shared" si="426"/>
        <v>32.122614720000001</v>
      </c>
      <c r="Z710" s="114" t="str">
        <f t="shared" si="434"/>
        <v>A+J=</v>
      </c>
      <c r="AA710" s="108">
        <f t="shared" si="435"/>
        <v>44824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2.75" x14ac:dyDescent="0.2">
      <c r="A711" s="102">
        <f t="shared" si="427"/>
        <v>44825</v>
      </c>
      <c r="B711" s="103">
        <f t="shared" si="420"/>
        <v>712.92433403000007</v>
      </c>
      <c r="C711" s="103">
        <f t="shared" si="432"/>
        <v>512.33561486999997</v>
      </c>
      <c r="D711" s="104">
        <f t="shared" si="428"/>
        <v>1193.337</v>
      </c>
      <c r="E711" s="105">
        <f t="shared" si="439"/>
        <v>1185.0039999999999</v>
      </c>
      <c r="F711" s="106">
        <f t="shared" si="440"/>
        <v>44793</v>
      </c>
      <c r="G711" s="107">
        <f t="shared" si="421"/>
        <v>-6.98293943789563E-3</v>
      </c>
      <c r="H711" s="108">
        <f t="shared" si="433"/>
        <v>44854</v>
      </c>
      <c r="I711" s="108">
        <f t="shared" si="422"/>
        <v>44854</v>
      </c>
      <c r="J711" s="109">
        <f t="shared" si="429"/>
        <v>21</v>
      </c>
      <c r="K711" s="109">
        <f t="shared" si="445"/>
        <v>1</v>
      </c>
      <c r="L711" s="8">
        <f t="shared" si="430"/>
        <v>1</v>
      </c>
      <c r="M711" s="110">
        <f t="shared" si="442"/>
        <v>1.00206149</v>
      </c>
      <c r="N711" s="110">
        <f t="shared" si="437"/>
        <v>1.3909920111228653</v>
      </c>
      <c r="O711" s="103">
        <f t="shared" si="441"/>
        <v>1.3909920099999999</v>
      </c>
      <c r="P711" s="103">
        <f t="shared" si="423"/>
        <v>712.65474672000005</v>
      </c>
      <c r="Q711" s="11">
        <f t="shared" si="436"/>
        <v>0</v>
      </c>
      <c r="R711" s="30">
        <f t="shared" si="443"/>
        <v>0</v>
      </c>
      <c r="S711" s="103">
        <f t="shared" si="444"/>
        <v>0</v>
      </c>
      <c r="T711" s="113">
        <f t="shared" si="431"/>
        <v>0.1</v>
      </c>
      <c r="U711" s="111">
        <f t="shared" si="438"/>
        <v>1</v>
      </c>
      <c r="V711" s="111">
        <v>252</v>
      </c>
      <c r="W711" s="110">
        <f t="shared" si="424"/>
        <v>1.0003782859999999</v>
      </c>
      <c r="X711" s="103">
        <f t="shared" si="425"/>
        <v>0.26958731000000002</v>
      </c>
      <c r="Y711" s="103">
        <f t="shared" si="426"/>
        <v>0</v>
      </c>
      <c r="Z711" s="114" t="str">
        <f t="shared" si="434"/>
        <v>A+J=</v>
      </c>
      <c r="AA711" s="108">
        <f t="shared" si="435"/>
        <v>44854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2.75" x14ac:dyDescent="0.2">
      <c r="A712" s="102">
        <f t="shared" si="427"/>
        <v>44826</v>
      </c>
      <c r="B712" s="103">
        <f t="shared" si="420"/>
        <v>713.1940239600001</v>
      </c>
      <c r="C712" s="103">
        <f t="shared" si="432"/>
        <v>512.33561486999997</v>
      </c>
      <c r="D712" s="104">
        <f t="shared" si="428"/>
        <v>1193.337</v>
      </c>
      <c r="E712" s="105">
        <f t="shared" si="439"/>
        <v>1185.0039999999999</v>
      </c>
      <c r="F712" s="106">
        <f t="shared" si="440"/>
        <v>44793</v>
      </c>
      <c r="G712" s="107">
        <f t="shared" si="421"/>
        <v>-6.98293943789563E-3</v>
      </c>
      <c r="H712" s="108">
        <f t="shared" si="433"/>
        <v>44854</v>
      </c>
      <c r="I712" s="108">
        <f t="shared" si="422"/>
        <v>44854</v>
      </c>
      <c r="J712" s="109">
        <f t="shared" si="429"/>
        <v>21</v>
      </c>
      <c r="K712" s="109">
        <f t="shared" si="445"/>
        <v>2</v>
      </c>
      <c r="L712" s="8">
        <f t="shared" si="430"/>
        <v>1</v>
      </c>
      <c r="M712" s="110">
        <f t="shared" si="442"/>
        <v>1.00206149</v>
      </c>
      <c r="N712" s="110">
        <f t="shared" si="437"/>
        <v>1.3909920111228653</v>
      </c>
      <c r="O712" s="103">
        <f t="shared" si="441"/>
        <v>1.3909920099999999</v>
      </c>
      <c r="P712" s="103">
        <f t="shared" si="423"/>
        <v>712.65474672000005</v>
      </c>
      <c r="Q712" s="11">
        <f t="shared" si="436"/>
        <v>0</v>
      </c>
      <c r="R712" s="30">
        <f t="shared" si="443"/>
        <v>0</v>
      </c>
      <c r="S712" s="103">
        <f t="shared" si="444"/>
        <v>0</v>
      </c>
      <c r="T712" s="113">
        <f t="shared" si="431"/>
        <v>0.1</v>
      </c>
      <c r="U712" s="111">
        <f t="shared" si="438"/>
        <v>2</v>
      </c>
      <c r="V712" s="111">
        <v>252</v>
      </c>
      <c r="W712" s="110">
        <f t="shared" si="424"/>
        <v>1.0007567159999999</v>
      </c>
      <c r="X712" s="103">
        <f t="shared" si="425"/>
        <v>0.53927723999999999</v>
      </c>
      <c r="Y712" s="103">
        <f t="shared" si="426"/>
        <v>0</v>
      </c>
      <c r="Z712" s="114" t="str">
        <f t="shared" si="434"/>
        <v>A+J=</v>
      </c>
      <c r="AA712" s="108">
        <f t="shared" si="435"/>
        <v>44854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2.75" x14ac:dyDescent="0.2">
      <c r="A713" s="102">
        <f t="shared" si="427"/>
        <v>44827</v>
      </c>
      <c r="B713" s="103">
        <f t="shared" si="420"/>
        <v>713.46381581000003</v>
      </c>
      <c r="C713" s="103">
        <f t="shared" si="432"/>
        <v>512.33561486999997</v>
      </c>
      <c r="D713" s="104">
        <f t="shared" si="428"/>
        <v>1193.337</v>
      </c>
      <c r="E713" s="105">
        <f t="shared" si="439"/>
        <v>1185.0039999999999</v>
      </c>
      <c r="F713" s="106">
        <f t="shared" si="440"/>
        <v>44793</v>
      </c>
      <c r="G713" s="107">
        <f t="shared" si="421"/>
        <v>-6.98293943789563E-3</v>
      </c>
      <c r="H713" s="108">
        <f t="shared" si="433"/>
        <v>44854</v>
      </c>
      <c r="I713" s="108">
        <f t="shared" si="422"/>
        <v>44854</v>
      </c>
      <c r="J713" s="109">
        <f t="shared" si="429"/>
        <v>21</v>
      </c>
      <c r="K713" s="109">
        <f t="shared" si="445"/>
        <v>3</v>
      </c>
      <c r="L713" s="8">
        <f t="shared" si="430"/>
        <v>1</v>
      </c>
      <c r="M713" s="110">
        <f t="shared" si="442"/>
        <v>1.00206149</v>
      </c>
      <c r="N713" s="110">
        <f t="shared" si="437"/>
        <v>1.3909920111228653</v>
      </c>
      <c r="O713" s="103">
        <f t="shared" si="441"/>
        <v>1.3909920099999999</v>
      </c>
      <c r="P713" s="103">
        <f t="shared" si="423"/>
        <v>712.65474672000005</v>
      </c>
      <c r="Q713" s="11">
        <f t="shared" si="436"/>
        <v>0</v>
      </c>
      <c r="R713" s="30">
        <f t="shared" si="443"/>
        <v>0</v>
      </c>
      <c r="S713" s="103">
        <f t="shared" si="444"/>
        <v>0</v>
      </c>
      <c r="T713" s="113">
        <f t="shared" si="431"/>
        <v>0.1</v>
      </c>
      <c r="U713" s="111">
        <f t="shared" si="438"/>
        <v>3</v>
      </c>
      <c r="V713" s="111">
        <v>252</v>
      </c>
      <c r="W713" s="110">
        <f t="shared" si="424"/>
        <v>1.001135289</v>
      </c>
      <c r="X713" s="103">
        <f t="shared" si="425"/>
        <v>0.80906909000000005</v>
      </c>
      <c r="Y713" s="103">
        <f t="shared" si="426"/>
        <v>0</v>
      </c>
      <c r="Z713" s="114" t="str">
        <f t="shared" si="434"/>
        <v>A+J=</v>
      </c>
      <c r="AA713" s="108">
        <f t="shared" si="435"/>
        <v>44854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2.75" x14ac:dyDescent="0.2">
      <c r="A714" s="102">
        <f t="shared" si="427"/>
        <v>44828</v>
      </c>
      <c r="B714" s="103">
        <f t="shared" ref="B714:B777" si="446">(P714+X714)</f>
        <v>713.73370956000008</v>
      </c>
      <c r="C714" s="103">
        <f t="shared" si="432"/>
        <v>512.33561486999997</v>
      </c>
      <c r="D714" s="104">
        <f t="shared" si="428"/>
        <v>1193.337</v>
      </c>
      <c r="E714" s="105">
        <f t="shared" si="439"/>
        <v>1185.0039999999999</v>
      </c>
      <c r="F714" s="106">
        <f t="shared" si="440"/>
        <v>44793</v>
      </c>
      <c r="G714" s="107">
        <f t="shared" ref="G714:G777" si="447">(E714/D714)-1</f>
        <v>-6.98293943789563E-3</v>
      </c>
      <c r="H714" s="108">
        <f t="shared" si="433"/>
        <v>44854</v>
      </c>
      <c r="I714" s="108">
        <f t="shared" ref="I714:I777" si="448">IF(A714&gt;I713,H714,I713)</f>
        <v>44854</v>
      </c>
      <c r="J714" s="109">
        <f t="shared" si="429"/>
        <v>21</v>
      </c>
      <c r="K714" s="109">
        <f t="shared" si="445"/>
        <v>4</v>
      </c>
      <c r="L714" s="8">
        <f t="shared" si="430"/>
        <v>1</v>
      </c>
      <c r="M714" s="110">
        <f t="shared" si="442"/>
        <v>1.00206149</v>
      </c>
      <c r="N714" s="110">
        <f t="shared" si="437"/>
        <v>1.3909920111228653</v>
      </c>
      <c r="O714" s="103">
        <f t="shared" si="441"/>
        <v>1.3909920099999999</v>
      </c>
      <c r="P714" s="103">
        <f t="shared" ref="P714:P777" si="449">TRUNC(C714*O714,8)</f>
        <v>712.65474672000005</v>
      </c>
      <c r="Q714" s="11">
        <f t="shared" si="436"/>
        <v>0</v>
      </c>
      <c r="R714" s="30">
        <f t="shared" si="443"/>
        <v>0</v>
      </c>
      <c r="S714" s="103">
        <f t="shared" si="444"/>
        <v>0</v>
      </c>
      <c r="T714" s="113">
        <f t="shared" si="431"/>
        <v>0.1</v>
      </c>
      <c r="U714" s="111">
        <f t="shared" si="438"/>
        <v>4</v>
      </c>
      <c r="V714" s="111">
        <v>252</v>
      </c>
      <c r="W714" s="110">
        <f t="shared" ref="W714:W777" si="450">ROUND((1+T714)^TRUNC((U714/V714),9),9)</f>
        <v>1.001514005</v>
      </c>
      <c r="X714" s="103">
        <f t="shared" ref="X714:X777" si="451">TRUNC((P714*(W714-1)),8)</f>
        <v>1.07896284</v>
      </c>
      <c r="Y714" s="103">
        <f t="shared" ref="Y714:Y777" si="452">IF(Q714&gt;0,S714+X714,0)</f>
        <v>0</v>
      </c>
      <c r="Z714" s="114" t="str">
        <f t="shared" si="434"/>
        <v>A+J=</v>
      </c>
      <c r="AA714" s="108">
        <f t="shared" si="435"/>
        <v>44854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2.75" x14ac:dyDescent="0.2">
      <c r="A715" s="102">
        <f t="shared" ref="A715:A778" si="453">(A714+1)</f>
        <v>44829</v>
      </c>
      <c r="B715" s="103">
        <f t="shared" si="446"/>
        <v>713.73370956000008</v>
      </c>
      <c r="C715" s="103">
        <f t="shared" si="432"/>
        <v>512.33561486999997</v>
      </c>
      <c r="D715" s="104">
        <f t="shared" ref="D715:D778" si="454">IF(E715=E714,D714,E714)</f>
        <v>1193.337</v>
      </c>
      <c r="E715" s="105">
        <f t="shared" si="439"/>
        <v>1185.0039999999999</v>
      </c>
      <c r="F715" s="106">
        <f t="shared" si="440"/>
        <v>44793</v>
      </c>
      <c r="G715" s="107">
        <f t="shared" si="447"/>
        <v>-6.98293943789563E-3</v>
      </c>
      <c r="H715" s="108">
        <f t="shared" si="433"/>
        <v>44854</v>
      </c>
      <c r="I715" s="108">
        <f t="shared" si="448"/>
        <v>44854</v>
      </c>
      <c r="J715" s="109">
        <f t="shared" ref="J715:J778" si="455">IF(I715=I714,J714,NETWORKDAYS(I714,I715,$AD$171:$AD$502)-1)</f>
        <v>21</v>
      </c>
      <c r="K715" s="109">
        <f t="shared" si="445"/>
        <v>4</v>
      </c>
      <c r="L715" s="8">
        <f t="shared" ref="L715:L778" si="456">IF(E715&lt;D715,1,TRUNC((E715/D715)^TRUNC((K715/J715),9),8))</f>
        <v>1</v>
      </c>
      <c r="M715" s="110">
        <f t="shared" si="442"/>
        <v>1.00206149</v>
      </c>
      <c r="N715" s="110">
        <f t="shared" si="437"/>
        <v>1.3909920111228653</v>
      </c>
      <c r="O715" s="103">
        <f t="shared" si="441"/>
        <v>1.3909920099999999</v>
      </c>
      <c r="P715" s="103">
        <f t="shared" si="449"/>
        <v>712.65474672000005</v>
      </c>
      <c r="Q715" s="11">
        <f t="shared" si="436"/>
        <v>0</v>
      </c>
      <c r="R715" s="30">
        <f t="shared" si="443"/>
        <v>0</v>
      </c>
      <c r="S715" s="103">
        <f t="shared" si="444"/>
        <v>0</v>
      </c>
      <c r="T715" s="113">
        <f t="shared" ref="T715:T778" si="457">(T714)</f>
        <v>0.1</v>
      </c>
      <c r="U715" s="111">
        <f t="shared" si="438"/>
        <v>4</v>
      </c>
      <c r="V715" s="111">
        <v>252</v>
      </c>
      <c r="W715" s="110">
        <f t="shared" si="450"/>
        <v>1.001514005</v>
      </c>
      <c r="X715" s="103">
        <f t="shared" si="451"/>
        <v>1.07896284</v>
      </c>
      <c r="Y715" s="103">
        <f t="shared" si="452"/>
        <v>0</v>
      </c>
      <c r="Z715" s="114" t="str">
        <f t="shared" si="434"/>
        <v>A+J=</v>
      </c>
      <c r="AA715" s="108">
        <f t="shared" si="435"/>
        <v>44854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2.75" x14ac:dyDescent="0.2">
      <c r="A716" s="102">
        <f t="shared" si="453"/>
        <v>44830</v>
      </c>
      <c r="B716" s="103">
        <f t="shared" si="446"/>
        <v>713.73370956000008</v>
      </c>
      <c r="C716" s="103">
        <f t="shared" ref="C716:C779" si="458">TRUNC(IF(Q715&gt;0,VLOOKUP(A715,$AD$12:$AE$165,2),C715),8)</f>
        <v>512.33561486999997</v>
      </c>
      <c r="D716" s="104">
        <f t="shared" si="454"/>
        <v>1193.337</v>
      </c>
      <c r="E716" s="105">
        <f t="shared" si="439"/>
        <v>1185.0039999999999</v>
      </c>
      <c r="F716" s="106">
        <f t="shared" si="440"/>
        <v>44793</v>
      </c>
      <c r="G716" s="107">
        <f t="shared" si="447"/>
        <v>-6.98293943789563E-3</v>
      </c>
      <c r="H716" s="108">
        <f t="shared" ref="H716:H779" si="459">IF(DAY(A716)=H$9,VLOOKUP(A716,AH$118:AN$450,4),H715)</f>
        <v>44854</v>
      </c>
      <c r="I716" s="108">
        <f t="shared" si="448"/>
        <v>44854</v>
      </c>
      <c r="J716" s="109">
        <f t="shared" si="455"/>
        <v>21</v>
      </c>
      <c r="K716" s="109">
        <f t="shared" si="445"/>
        <v>4</v>
      </c>
      <c r="L716" s="8">
        <f t="shared" si="456"/>
        <v>1</v>
      </c>
      <c r="M716" s="110">
        <f t="shared" si="442"/>
        <v>1.00206149</v>
      </c>
      <c r="N716" s="110">
        <f t="shared" si="437"/>
        <v>1.3909920111228653</v>
      </c>
      <c r="O716" s="103">
        <f t="shared" si="441"/>
        <v>1.3909920099999999</v>
      </c>
      <c r="P716" s="103">
        <f t="shared" si="449"/>
        <v>712.65474672000005</v>
      </c>
      <c r="Q716" s="11">
        <f t="shared" si="436"/>
        <v>0</v>
      </c>
      <c r="R716" s="30">
        <f t="shared" si="443"/>
        <v>0</v>
      </c>
      <c r="S716" s="103">
        <f t="shared" si="444"/>
        <v>0</v>
      </c>
      <c r="T716" s="113">
        <f t="shared" si="457"/>
        <v>0.1</v>
      </c>
      <c r="U716" s="111">
        <f t="shared" si="438"/>
        <v>4</v>
      </c>
      <c r="V716" s="111">
        <v>252</v>
      </c>
      <c r="W716" s="110">
        <f t="shared" si="450"/>
        <v>1.001514005</v>
      </c>
      <c r="X716" s="103">
        <f t="shared" si="451"/>
        <v>1.07896284</v>
      </c>
      <c r="Y716" s="103">
        <f t="shared" si="452"/>
        <v>0</v>
      </c>
      <c r="Z716" s="114" t="str">
        <f t="shared" ref="Z716:Z779" si="460">IF($Q715&gt;0,VLOOKUP($A715,$AD$10:$AM$165,9),Z715)</f>
        <v>A+J=</v>
      </c>
      <c r="AA716" s="108">
        <f t="shared" ref="AA716:AA779" si="461">IF($Q715&gt;0,VLOOKUP($A715,$AD$10:$AM$165,10),AA715)</f>
        <v>44854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2.75" x14ac:dyDescent="0.2">
      <c r="A717" s="102">
        <f t="shared" si="453"/>
        <v>44831</v>
      </c>
      <c r="B717" s="103">
        <f t="shared" si="446"/>
        <v>714.00370523000004</v>
      </c>
      <c r="C717" s="103">
        <f t="shared" si="458"/>
        <v>512.33561486999997</v>
      </c>
      <c r="D717" s="104">
        <f t="shared" si="454"/>
        <v>1193.337</v>
      </c>
      <c r="E717" s="105">
        <f t="shared" si="439"/>
        <v>1185.0039999999999</v>
      </c>
      <c r="F717" s="106">
        <f t="shared" si="440"/>
        <v>44793</v>
      </c>
      <c r="G717" s="107">
        <f t="shared" si="447"/>
        <v>-6.98293943789563E-3</v>
      </c>
      <c r="H717" s="108">
        <f t="shared" si="459"/>
        <v>44854</v>
      </c>
      <c r="I717" s="108">
        <f t="shared" si="448"/>
        <v>44854</v>
      </c>
      <c r="J717" s="109">
        <f t="shared" si="455"/>
        <v>21</v>
      </c>
      <c r="K717" s="109">
        <f t="shared" si="445"/>
        <v>5</v>
      </c>
      <c r="L717" s="8">
        <f t="shared" si="456"/>
        <v>1</v>
      </c>
      <c r="M717" s="110">
        <f t="shared" si="442"/>
        <v>1.00206149</v>
      </c>
      <c r="N717" s="110">
        <f t="shared" si="437"/>
        <v>1.3909920111228653</v>
      </c>
      <c r="O717" s="103">
        <f t="shared" si="441"/>
        <v>1.3909920099999999</v>
      </c>
      <c r="P717" s="103">
        <f t="shared" si="449"/>
        <v>712.65474672000005</v>
      </c>
      <c r="Q717" s="11">
        <f t="shared" ref="Q717:Q780" si="462">IF(VLOOKUP(A717,AD$10:AK$165,8)=VLOOKUP(A716,AD$10:AK$165,8),0,VLOOKUP(A717,AD$10:AK$165,8))</f>
        <v>0</v>
      </c>
      <c r="R717" s="30">
        <f t="shared" si="443"/>
        <v>0</v>
      </c>
      <c r="S717" s="103">
        <f t="shared" si="444"/>
        <v>0</v>
      </c>
      <c r="T717" s="113">
        <f t="shared" si="457"/>
        <v>0.1</v>
      </c>
      <c r="U717" s="111">
        <f t="shared" si="438"/>
        <v>5</v>
      </c>
      <c r="V717" s="111">
        <v>252</v>
      </c>
      <c r="W717" s="110">
        <f t="shared" si="450"/>
        <v>1.001892864</v>
      </c>
      <c r="X717" s="103">
        <f t="shared" si="451"/>
        <v>1.3489585100000001</v>
      </c>
      <c r="Y717" s="103">
        <f t="shared" si="452"/>
        <v>0</v>
      </c>
      <c r="Z717" s="114" t="str">
        <f t="shared" si="460"/>
        <v>A+J=</v>
      </c>
      <c r="AA717" s="108">
        <f t="shared" si="461"/>
        <v>44854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2.75" x14ac:dyDescent="0.2">
      <c r="A718" s="102">
        <f t="shared" si="453"/>
        <v>44832</v>
      </c>
      <c r="B718" s="103">
        <f t="shared" si="446"/>
        <v>714.27380352</v>
      </c>
      <c r="C718" s="103">
        <f t="shared" si="458"/>
        <v>512.33561486999997</v>
      </c>
      <c r="D718" s="104">
        <f t="shared" si="454"/>
        <v>1193.337</v>
      </c>
      <c r="E718" s="105">
        <f t="shared" si="439"/>
        <v>1185.0039999999999</v>
      </c>
      <c r="F718" s="106">
        <f t="shared" si="440"/>
        <v>44793</v>
      </c>
      <c r="G718" s="107">
        <f t="shared" si="447"/>
        <v>-6.98293943789563E-3</v>
      </c>
      <c r="H718" s="108">
        <f t="shared" si="459"/>
        <v>44854</v>
      </c>
      <c r="I718" s="108">
        <f t="shared" si="448"/>
        <v>44854</v>
      </c>
      <c r="J718" s="109">
        <f t="shared" si="455"/>
        <v>21</v>
      </c>
      <c r="K718" s="109">
        <f t="shared" si="445"/>
        <v>6</v>
      </c>
      <c r="L718" s="8">
        <f t="shared" si="456"/>
        <v>1</v>
      </c>
      <c r="M718" s="110">
        <f t="shared" si="442"/>
        <v>1.00206149</v>
      </c>
      <c r="N718" s="110">
        <f t="shared" si="437"/>
        <v>1.3909920111228653</v>
      </c>
      <c r="O718" s="103">
        <f t="shared" si="441"/>
        <v>1.3909920099999999</v>
      </c>
      <c r="P718" s="103">
        <f t="shared" si="449"/>
        <v>712.65474672000005</v>
      </c>
      <c r="Q718" s="11">
        <f t="shared" si="462"/>
        <v>0</v>
      </c>
      <c r="R718" s="30">
        <f t="shared" si="443"/>
        <v>0</v>
      </c>
      <c r="S718" s="103">
        <f t="shared" si="444"/>
        <v>0</v>
      </c>
      <c r="T718" s="113">
        <f t="shared" si="457"/>
        <v>0.1</v>
      </c>
      <c r="U718" s="111">
        <f t="shared" si="438"/>
        <v>6</v>
      </c>
      <c r="V718" s="111">
        <v>252</v>
      </c>
      <c r="W718" s="110">
        <f t="shared" si="450"/>
        <v>1.0022718669999999</v>
      </c>
      <c r="X718" s="103">
        <f t="shared" si="451"/>
        <v>1.6190568000000001</v>
      </c>
      <c r="Y718" s="103">
        <f t="shared" si="452"/>
        <v>0</v>
      </c>
      <c r="Z718" s="114" t="str">
        <f t="shared" si="460"/>
        <v>A+J=</v>
      </c>
      <c r="AA718" s="108">
        <f t="shared" si="461"/>
        <v>44854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2.75" x14ac:dyDescent="0.2">
      <c r="A719" s="102">
        <f t="shared" si="453"/>
        <v>44833</v>
      </c>
      <c r="B719" s="103">
        <f t="shared" si="446"/>
        <v>714.54400371000008</v>
      </c>
      <c r="C719" s="103">
        <f t="shared" si="458"/>
        <v>512.33561486999997</v>
      </c>
      <c r="D719" s="104">
        <f t="shared" si="454"/>
        <v>1193.337</v>
      </c>
      <c r="E719" s="105">
        <f t="shared" si="439"/>
        <v>1185.0039999999999</v>
      </c>
      <c r="F719" s="106">
        <f t="shared" si="440"/>
        <v>44793</v>
      </c>
      <c r="G719" s="107">
        <f t="shared" si="447"/>
        <v>-6.98293943789563E-3</v>
      </c>
      <c r="H719" s="108">
        <f t="shared" si="459"/>
        <v>44854</v>
      </c>
      <c r="I719" s="108">
        <f t="shared" si="448"/>
        <v>44854</v>
      </c>
      <c r="J719" s="109">
        <f t="shared" si="455"/>
        <v>21</v>
      </c>
      <c r="K719" s="109">
        <f t="shared" si="445"/>
        <v>7</v>
      </c>
      <c r="L719" s="8">
        <f t="shared" si="456"/>
        <v>1</v>
      </c>
      <c r="M719" s="110">
        <f t="shared" si="442"/>
        <v>1.00206149</v>
      </c>
      <c r="N719" s="110">
        <f t="shared" si="437"/>
        <v>1.3909920111228653</v>
      </c>
      <c r="O719" s="103">
        <f t="shared" si="441"/>
        <v>1.3909920099999999</v>
      </c>
      <c r="P719" s="103">
        <f t="shared" si="449"/>
        <v>712.65474672000005</v>
      </c>
      <c r="Q719" s="11">
        <f t="shared" si="462"/>
        <v>0</v>
      </c>
      <c r="R719" s="30">
        <f t="shared" si="443"/>
        <v>0</v>
      </c>
      <c r="S719" s="103">
        <f t="shared" si="444"/>
        <v>0</v>
      </c>
      <c r="T719" s="113">
        <f t="shared" si="457"/>
        <v>0.1</v>
      </c>
      <c r="U719" s="111">
        <f t="shared" si="438"/>
        <v>7</v>
      </c>
      <c r="V719" s="111">
        <v>252</v>
      </c>
      <c r="W719" s="110">
        <f t="shared" si="450"/>
        <v>1.0026510129999999</v>
      </c>
      <c r="X719" s="103">
        <f t="shared" si="451"/>
        <v>1.88925699</v>
      </c>
      <c r="Y719" s="103">
        <f t="shared" si="452"/>
        <v>0</v>
      </c>
      <c r="Z719" s="114" t="str">
        <f t="shared" si="460"/>
        <v>A+J=</v>
      </c>
      <c r="AA719" s="108">
        <f t="shared" si="461"/>
        <v>44854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2.75" x14ac:dyDescent="0.2">
      <c r="A720" s="102">
        <f t="shared" si="453"/>
        <v>44834</v>
      </c>
      <c r="B720" s="103">
        <f t="shared" si="446"/>
        <v>714.81430582000007</v>
      </c>
      <c r="C720" s="103">
        <f t="shared" si="458"/>
        <v>512.33561486999997</v>
      </c>
      <c r="D720" s="104">
        <f t="shared" si="454"/>
        <v>1193.337</v>
      </c>
      <c r="E720" s="105">
        <f t="shared" si="439"/>
        <v>1185.0039999999999</v>
      </c>
      <c r="F720" s="106">
        <f t="shared" si="440"/>
        <v>44793</v>
      </c>
      <c r="G720" s="107">
        <f t="shared" si="447"/>
        <v>-6.98293943789563E-3</v>
      </c>
      <c r="H720" s="108">
        <f t="shared" si="459"/>
        <v>44854</v>
      </c>
      <c r="I720" s="108">
        <f t="shared" si="448"/>
        <v>44854</v>
      </c>
      <c r="J720" s="109">
        <f t="shared" si="455"/>
        <v>21</v>
      </c>
      <c r="K720" s="109">
        <f t="shared" si="445"/>
        <v>8</v>
      </c>
      <c r="L720" s="8">
        <f t="shared" si="456"/>
        <v>1</v>
      </c>
      <c r="M720" s="110">
        <f t="shared" si="442"/>
        <v>1.00206149</v>
      </c>
      <c r="N720" s="110">
        <f t="shared" si="437"/>
        <v>1.3909920111228653</v>
      </c>
      <c r="O720" s="103">
        <f t="shared" si="441"/>
        <v>1.3909920099999999</v>
      </c>
      <c r="P720" s="103">
        <f t="shared" si="449"/>
        <v>712.65474672000005</v>
      </c>
      <c r="Q720" s="11">
        <f t="shared" si="462"/>
        <v>0</v>
      </c>
      <c r="R720" s="30">
        <f t="shared" si="443"/>
        <v>0</v>
      </c>
      <c r="S720" s="103">
        <f t="shared" si="444"/>
        <v>0</v>
      </c>
      <c r="T720" s="113">
        <f t="shared" si="457"/>
        <v>0.1</v>
      </c>
      <c r="U720" s="111">
        <f t="shared" si="438"/>
        <v>8</v>
      </c>
      <c r="V720" s="111">
        <v>252</v>
      </c>
      <c r="W720" s="110">
        <f t="shared" si="450"/>
        <v>1.003030302</v>
      </c>
      <c r="X720" s="103">
        <f t="shared" si="451"/>
        <v>2.1595591000000001</v>
      </c>
      <c r="Y720" s="103">
        <f t="shared" si="452"/>
        <v>0</v>
      </c>
      <c r="Z720" s="114" t="str">
        <f t="shared" si="460"/>
        <v>A+J=</v>
      </c>
      <c r="AA720" s="108">
        <f t="shared" si="461"/>
        <v>44854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2.75" x14ac:dyDescent="0.2">
      <c r="A721" s="102">
        <f t="shared" si="453"/>
        <v>44835</v>
      </c>
      <c r="B721" s="103">
        <f t="shared" si="446"/>
        <v>715.08471055000007</v>
      </c>
      <c r="C721" s="103">
        <f t="shared" si="458"/>
        <v>512.33561486999997</v>
      </c>
      <c r="D721" s="104">
        <f t="shared" si="454"/>
        <v>1193.337</v>
      </c>
      <c r="E721" s="105">
        <f t="shared" si="439"/>
        <v>1185.0039999999999</v>
      </c>
      <c r="F721" s="106">
        <f t="shared" si="440"/>
        <v>44793</v>
      </c>
      <c r="G721" s="107">
        <f t="shared" si="447"/>
        <v>-6.98293943789563E-3</v>
      </c>
      <c r="H721" s="108">
        <f t="shared" si="459"/>
        <v>44854</v>
      </c>
      <c r="I721" s="108">
        <f t="shared" si="448"/>
        <v>44854</v>
      </c>
      <c r="J721" s="109">
        <f t="shared" si="455"/>
        <v>21</v>
      </c>
      <c r="K721" s="109">
        <f t="shared" si="445"/>
        <v>9</v>
      </c>
      <c r="L721" s="8">
        <f t="shared" si="456"/>
        <v>1</v>
      </c>
      <c r="M721" s="110">
        <f t="shared" si="442"/>
        <v>1.00206149</v>
      </c>
      <c r="N721" s="110">
        <f t="shared" si="437"/>
        <v>1.3909920111228653</v>
      </c>
      <c r="O721" s="103">
        <f t="shared" si="441"/>
        <v>1.3909920099999999</v>
      </c>
      <c r="P721" s="103">
        <f t="shared" si="449"/>
        <v>712.65474672000005</v>
      </c>
      <c r="Q721" s="11">
        <f t="shared" si="462"/>
        <v>0</v>
      </c>
      <c r="R721" s="30">
        <f t="shared" si="443"/>
        <v>0</v>
      </c>
      <c r="S721" s="103">
        <f t="shared" si="444"/>
        <v>0</v>
      </c>
      <c r="T721" s="113">
        <f t="shared" si="457"/>
        <v>0.1</v>
      </c>
      <c r="U721" s="111">
        <f t="shared" si="438"/>
        <v>9</v>
      </c>
      <c r="V721" s="111">
        <v>252</v>
      </c>
      <c r="W721" s="110">
        <f t="shared" si="450"/>
        <v>1.003409735</v>
      </c>
      <c r="X721" s="103">
        <f t="shared" si="451"/>
        <v>2.4299638300000002</v>
      </c>
      <c r="Y721" s="103">
        <f t="shared" si="452"/>
        <v>0</v>
      </c>
      <c r="Z721" s="114" t="str">
        <f t="shared" si="460"/>
        <v>A+J=</v>
      </c>
      <c r="AA721" s="108">
        <f t="shared" si="461"/>
        <v>44854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2.75" x14ac:dyDescent="0.2">
      <c r="A722" s="102">
        <f t="shared" si="453"/>
        <v>44836</v>
      </c>
      <c r="B722" s="103">
        <f t="shared" si="446"/>
        <v>715.08471055000007</v>
      </c>
      <c r="C722" s="103">
        <f t="shared" si="458"/>
        <v>512.33561486999997</v>
      </c>
      <c r="D722" s="104">
        <f t="shared" si="454"/>
        <v>1193.337</v>
      </c>
      <c r="E722" s="105">
        <f t="shared" si="439"/>
        <v>1185.0039999999999</v>
      </c>
      <c r="F722" s="106">
        <f t="shared" si="440"/>
        <v>44793</v>
      </c>
      <c r="G722" s="107">
        <f t="shared" si="447"/>
        <v>-6.98293943789563E-3</v>
      </c>
      <c r="H722" s="108">
        <f t="shared" si="459"/>
        <v>44854</v>
      </c>
      <c r="I722" s="108">
        <f t="shared" si="448"/>
        <v>44854</v>
      </c>
      <c r="J722" s="109">
        <f t="shared" si="455"/>
        <v>21</v>
      </c>
      <c r="K722" s="109">
        <f t="shared" si="445"/>
        <v>9</v>
      </c>
      <c r="L722" s="8">
        <f t="shared" si="456"/>
        <v>1</v>
      </c>
      <c r="M722" s="110">
        <f t="shared" si="442"/>
        <v>1.00206149</v>
      </c>
      <c r="N722" s="110">
        <f t="shared" si="437"/>
        <v>1.3909920111228653</v>
      </c>
      <c r="O722" s="103">
        <f t="shared" si="441"/>
        <v>1.3909920099999999</v>
      </c>
      <c r="P722" s="103">
        <f t="shared" si="449"/>
        <v>712.65474672000005</v>
      </c>
      <c r="Q722" s="11">
        <f t="shared" si="462"/>
        <v>0</v>
      </c>
      <c r="R722" s="30">
        <f t="shared" si="443"/>
        <v>0</v>
      </c>
      <c r="S722" s="103">
        <f t="shared" si="444"/>
        <v>0</v>
      </c>
      <c r="T722" s="113">
        <f t="shared" si="457"/>
        <v>0.1</v>
      </c>
      <c r="U722" s="111">
        <f t="shared" si="438"/>
        <v>9</v>
      </c>
      <c r="V722" s="111">
        <v>252</v>
      </c>
      <c r="W722" s="110">
        <f t="shared" si="450"/>
        <v>1.003409735</v>
      </c>
      <c r="X722" s="103">
        <f t="shared" si="451"/>
        <v>2.4299638300000002</v>
      </c>
      <c r="Y722" s="103">
        <f t="shared" si="452"/>
        <v>0</v>
      </c>
      <c r="Z722" s="114" t="str">
        <f t="shared" si="460"/>
        <v>A+J=</v>
      </c>
      <c r="AA722" s="108">
        <f t="shared" si="461"/>
        <v>44854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2.75" x14ac:dyDescent="0.2">
      <c r="A723" s="102">
        <f t="shared" si="453"/>
        <v>44837</v>
      </c>
      <c r="B723" s="103">
        <f t="shared" si="446"/>
        <v>715.08471055000007</v>
      </c>
      <c r="C723" s="103">
        <f t="shared" si="458"/>
        <v>512.33561486999997</v>
      </c>
      <c r="D723" s="104">
        <f t="shared" si="454"/>
        <v>1193.337</v>
      </c>
      <c r="E723" s="105">
        <f t="shared" si="439"/>
        <v>1185.0039999999999</v>
      </c>
      <c r="F723" s="106">
        <f t="shared" si="440"/>
        <v>44793</v>
      </c>
      <c r="G723" s="107">
        <f t="shared" si="447"/>
        <v>-6.98293943789563E-3</v>
      </c>
      <c r="H723" s="108">
        <f t="shared" si="459"/>
        <v>44854</v>
      </c>
      <c r="I723" s="108">
        <f t="shared" si="448"/>
        <v>44854</v>
      </c>
      <c r="J723" s="109">
        <f t="shared" si="455"/>
        <v>21</v>
      </c>
      <c r="K723" s="109">
        <f t="shared" si="445"/>
        <v>9</v>
      </c>
      <c r="L723" s="8">
        <f t="shared" si="456"/>
        <v>1</v>
      </c>
      <c r="M723" s="110">
        <f t="shared" si="442"/>
        <v>1.00206149</v>
      </c>
      <c r="N723" s="110">
        <f t="shared" si="437"/>
        <v>1.3909920111228653</v>
      </c>
      <c r="O723" s="103">
        <f t="shared" si="441"/>
        <v>1.3909920099999999</v>
      </c>
      <c r="P723" s="103">
        <f t="shared" si="449"/>
        <v>712.65474672000005</v>
      </c>
      <c r="Q723" s="11">
        <f t="shared" si="462"/>
        <v>0</v>
      </c>
      <c r="R723" s="30">
        <f t="shared" si="443"/>
        <v>0</v>
      </c>
      <c r="S723" s="103">
        <f t="shared" si="444"/>
        <v>0</v>
      </c>
      <c r="T723" s="113">
        <f t="shared" si="457"/>
        <v>0.1</v>
      </c>
      <c r="U723" s="111">
        <f t="shared" si="438"/>
        <v>9</v>
      </c>
      <c r="V723" s="111">
        <v>252</v>
      </c>
      <c r="W723" s="110">
        <f t="shared" si="450"/>
        <v>1.003409735</v>
      </c>
      <c r="X723" s="103">
        <f t="shared" si="451"/>
        <v>2.4299638300000002</v>
      </c>
      <c r="Y723" s="103">
        <f t="shared" si="452"/>
        <v>0</v>
      </c>
      <c r="Z723" s="114" t="str">
        <f t="shared" si="460"/>
        <v>A+J=</v>
      </c>
      <c r="AA723" s="108">
        <f t="shared" si="461"/>
        <v>44854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2.75" x14ac:dyDescent="0.2">
      <c r="A724" s="102">
        <f t="shared" si="453"/>
        <v>44838</v>
      </c>
      <c r="B724" s="103">
        <f t="shared" si="446"/>
        <v>715.35521719000008</v>
      </c>
      <c r="C724" s="103">
        <f t="shared" si="458"/>
        <v>512.33561486999997</v>
      </c>
      <c r="D724" s="104">
        <f t="shared" si="454"/>
        <v>1193.337</v>
      </c>
      <c r="E724" s="105">
        <f t="shared" si="439"/>
        <v>1185.0039999999999</v>
      </c>
      <c r="F724" s="106">
        <f t="shared" si="440"/>
        <v>44793</v>
      </c>
      <c r="G724" s="107">
        <f t="shared" si="447"/>
        <v>-6.98293943789563E-3</v>
      </c>
      <c r="H724" s="108">
        <f t="shared" si="459"/>
        <v>44854</v>
      </c>
      <c r="I724" s="108">
        <f t="shared" si="448"/>
        <v>44854</v>
      </c>
      <c r="J724" s="109">
        <f t="shared" si="455"/>
        <v>21</v>
      </c>
      <c r="K724" s="109">
        <f t="shared" si="445"/>
        <v>10</v>
      </c>
      <c r="L724" s="8">
        <f t="shared" si="456"/>
        <v>1</v>
      </c>
      <c r="M724" s="110">
        <f t="shared" si="442"/>
        <v>1.00206149</v>
      </c>
      <c r="N724" s="110">
        <f t="shared" si="437"/>
        <v>1.3909920111228653</v>
      </c>
      <c r="O724" s="103">
        <f t="shared" si="441"/>
        <v>1.3909920099999999</v>
      </c>
      <c r="P724" s="103">
        <f t="shared" si="449"/>
        <v>712.65474672000005</v>
      </c>
      <c r="Q724" s="11">
        <f t="shared" si="462"/>
        <v>0</v>
      </c>
      <c r="R724" s="30">
        <f t="shared" si="443"/>
        <v>0</v>
      </c>
      <c r="S724" s="103">
        <f t="shared" si="444"/>
        <v>0</v>
      </c>
      <c r="T724" s="113">
        <f t="shared" si="457"/>
        <v>0.1</v>
      </c>
      <c r="U724" s="111">
        <f t="shared" si="438"/>
        <v>10</v>
      </c>
      <c r="V724" s="111">
        <v>252</v>
      </c>
      <c r="W724" s="110">
        <f t="shared" si="450"/>
        <v>1.003789311</v>
      </c>
      <c r="X724" s="103">
        <f t="shared" si="451"/>
        <v>2.70047047</v>
      </c>
      <c r="Y724" s="103">
        <f t="shared" si="452"/>
        <v>0</v>
      </c>
      <c r="Z724" s="114" t="str">
        <f t="shared" si="460"/>
        <v>A+J=</v>
      </c>
      <c r="AA724" s="108">
        <f t="shared" si="461"/>
        <v>44854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2.75" x14ac:dyDescent="0.2">
      <c r="A725" s="102">
        <f t="shared" si="453"/>
        <v>44839</v>
      </c>
      <c r="B725" s="103">
        <f t="shared" si="446"/>
        <v>715.62582645000009</v>
      </c>
      <c r="C725" s="103">
        <f t="shared" si="458"/>
        <v>512.33561486999997</v>
      </c>
      <c r="D725" s="104">
        <f t="shared" si="454"/>
        <v>1193.337</v>
      </c>
      <c r="E725" s="105">
        <f t="shared" si="439"/>
        <v>1185.0039999999999</v>
      </c>
      <c r="F725" s="106">
        <f t="shared" si="440"/>
        <v>44793</v>
      </c>
      <c r="G725" s="107">
        <f t="shared" si="447"/>
        <v>-6.98293943789563E-3</v>
      </c>
      <c r="H725" s="108">
        <f t="shared" si="459"/>
        <v>44854</v>
      </c>
      <c r="I725" s="108">
        <f t="shared" si="448"/>
        <v>44854</v>
      </c>
      <c r="J725" s="109">
        <f t="shared" si="455"/>
        <v>21</v>
      </c>
      <c r="K725" s="109">
        <f t="shared" si="445"/>
        <v>11</v>
      </c>
      <c r="L725" s="8">
        <f t="shared" si="456"/>
        <v>1</v>
      </c>
      <c r="M725" s="110">
        <f t="shared" si="442"/>
        <v>1.00206149</v>
      </c>
      <c r="N725" s="110">
        <f t="shared" si="437"/>
        <v>1.3909920111228653</v>
      </c>
      <c r="O725" s="103">
        <f t="shared" si="441"/>
        <v>1.3909920099999999</v>
      </c>
      <c r="P725" s="103">
        <f t="shared" si="449"/>
        <v>712.65474672000005</v>
      </c>
      <c r="Q725" s="11">
        <f t="shared" si="462"/>
        <v>0</v>
      </c>
      <c r="R725" s="30">
        <f t="shared" si="443"/>
        <v>0</v>
      </c>
      <c r="S725" s="103">
        <f t="shared" si="444"/>
        <v>0</v>
      </c>
      <c r="T725" s="113">
        <f t="shared" si="457"/>
        <v>0.1</v>
      </c>
      <c r="U725" s="111">
        <f t="shared" si="438"/>
        <v>11</v>
      </c>
      <c r="V725" s="111">
        <v>252</v>
      </c>
      <c r="W725" s="110">
        <f t="shared" si="450"/>
        <v>1.004169031</v>
      </c>
      <c r="X725" s="103">
        <f t="shared" si="451"/>
        <v>2.97107973</v>
      </c>
      <c r="Y725" s="103">
        <f t="shared" si="452"/>
        <v>0</v>
      </c>
      <c r="Z725" s="114" t="str">
        <f t="shared" si="460"/>
        <v>A+J=</v>
      </c>
      <c r="AA725" s="108">
        <f t="shared" si="461"/>
        <v>44854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2.75" x14ac:dyDescent="0.2">
      <c r="A726" s="102">
        <f t="shared" si="453"/>
        <v>44840</v>
      </c>
      <c r="B726" s="103">
        <f t="shared" si="446"/>
        <v>715.89653833</v>
      </c>
      <c r="C726" s="103">
        <f t="shared" si="458"/>
        <v>512.33561486999997</v>
      </c>
      <c r="D726" s="104">
        <f t="shared" si="454"/>
        <v>1193.337</v>
      </c>
      <c r="E726" s="105">
        <f t="shared" si="439"/>
        <v>1185.0039999999999</v>
      </c>
      <c r="F726" s="106">
        <f t="shared" si="440"/>
        <v>44793</v>
      </c>
      <c r="G726" s="107">
        <f t="shared" si="447"/>
        <v>-6.98293943789563E-3</v>
      </c>
      <c r="H726" s="108">
        <f t="shared" si="459"/>
        <v>44854</v>
      </c>
      <c r="I726" s="108">
        <f t="shared" si="448"/>
        <v>44854</v>
      </c>
      <c r="J726" s="109">
        <f t="shared" si="455"/>
        <v>21</v>
      </c>
      <c r="K726" s="109">
        <f t="shared" si="445"/>
        <v>12</v>
      </c>
      <c r="L726" s="8">
        <f t="shared" si="456"/>
        <v>1</v>
      </c>
      <c r="M726" s="110">
        <f t="shared" si="442"/>
        <v>1.00206149</v>
      </c>
      <c r="N726" s="110">
        <f t="shared" si="437"/>
        <v>1.3909920111228653</v>
      </c>
      <c r="O726" s="103">
        <f t="shared" si="441"/>
        <v>1.3909920099999999</v>
      </c>
      <c r="P726" s="103">
        <f t="shared" si="449"/>
        <v>712.65474672000005</v>
      </c>
      <c r="Q726" s="11">
        <f t="shared" si="462"/>
        <v>0</v>
      </c>
      <c r="R726" s="30">
        <f t="shared" si="443"/>
        <v>0</v>
      </c>
      <c r="S726" s="103">
        <f t="shared" si="444"/>
        <v>0</v>
      </c>
      <c r="T726" s="113">
        <f t="shared" si="457"/>
        <v>0.1</v>
      </c>
      <c r="U726" s="111">
        <f t="shared" si="438"/>
        <v>12</v>
      </c>
      <c r="V726" s="111">
        <v>252</v>
      </c>
      <c r="W726" s="110">
        <f t="shared" si="450"/>
        <v>1.0045488950000001</v>
      </c>
      <c r="X726" s="103">
        <f t="shared" si="451"/>
        <v>3.2417916099999999</v>
      </c>
      <c r="Y726" s="103">
        <f t="shared" si="452"/>
        <v>0</v>
      </c>
      <c r="Z726" s="114" t="str">
        <f t="shared" si="460"/>
        <v>A+J=</v>
      </c>
      <c r="AA726" s="108">
        <f t="shared" si="461"/>
        <v>44854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2.75" x14ac:dyDescent="0.2">
      <c r="A727" s="102">
        <f t="shared" si="453"/>
        <v>44841</v>
      </c>
      <c r="B727" s="103">
        <f t="shared" si="446"/>
        <v>716.16735212000003</v>
      </c>
      <c r="C727" s="103">
        <f t="shared" si="458"/>
        <v>512.33561486999997</v>
      </c>
      <c r="D727" s="104">
        <f t="shared" si="454"/>
        <v>1193.337</v>
      </c>
      <c r="E727" s="105">
        <f t="shared" si="439"/>
        <v>1185.0039999999999</v>
      </c>
      <c r="F727" s="106">
        <f t="shared" si="440"/>
        <v>44793</v>
      </c>
      <c r="G727" s="107">
        <f t="shared" si="447"/>
        <v>-6.98293943789563E-3</v>
      </c>
      <c r="H727" s="108">
        <f t="shared" si="459"/>
        <v>44854</v>
      </c>
      <c r="I727" s="108">
        <f t="shared" si="448"/>
        <v>44854</v>
      </c>
      <c r="J727" s="109">
        <f t="shared" si="455"/>
        <v>21</v>
      </c>
      <c r="K727" s="109">
        <f t="shared" si="445"/>
        <v>13</v>
      </c>
      <c r="L727" s="8">
        <f t="shared" si="456"/>
        <v>1</v>
      </c>
      <c r="M727" s="110">
        <f t="shared" si="442"/>
        <v>1.00206149</v>
      </c>
      <c r="N727" s="110">
        <f t="shared" si="437"/>
        <v>1.3909920111228653</v>
      </c>
      <c r="O727" s="103">
        <f t="shared" si="441"/>
        <v>1.3909920099999999</v>
      </c>
      <c r="P727" s="103">
        <f t="shared" si="449"/>
        <v>712.65474672000005</v>
      </c>
      <c r="Q727" s="11">
        <f t="shared" si="462"/>
        <v>0</v>
      </c>
      <c r="R727" s="30">
        <f t="shared" si="443"/>
        <v>0</v>
      </c>
      <c r="S727" s="103">
        <f t="shared" si="444"/>
        <v>0</v>
      </c>
      <c r="T727" s="113">
        <f t="shared" si="457"/>
        <v>0.1</v>
      </c>
      <c r="U727" s="111">
        <f t="shared" si="438"/>
        <v>13</v>
      </c>
      <c r="V727" s="111">
        <v>252</v>
      </c>
      <c r="W727" s="110">
        <f t="shared" si="450"/>
        <v>1.0049289020000001</v>
      </c>
      <c r="X727" s="103">
        <f t="shared" si="451"/>
        <v>3.5126054</v>
      </c>
      <c r="Y727" s="103">
        <f t="shared" si="452"/>
        <v>0</v>
      </c>
      <c r="Z727" s="114" t="str">
        <f t="shared" si="460"/>
        <v>A+J=</v>
      </c>
      <c r="AA727" s="108">
        <f t="shared" si="461"/>
        <v>44854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2.75" x14ac:dyDescent="0.2">
      <c r="A728" s="102">
        <f t="shared" si="453"/>
        <v>44842</v>
      </c>
      <c r="B728" s="103">
        <f t="shared" si="446"/>
        <v>716.43826854000008</v>
      </c>
      <c r="C728" s="103">
        <f t="shared" si="458"/>
        <v>512.33561486999997</v>
      </c>
      <c r="D728" s="104">
        <f t="shared" si="454"/>
        <v>1193.337</v>
      </c>
      <c r="E728" s="105">
        <f t="shared" si="439"/>
        <v>1185.0039999999999</v>
      </c>
      <c r="F728" s="106">
        <f t="shared" si="440"/>
        <v>44793</v>
      </c>
      <c r="G728" s="107">
        <f t="shared" si="447"/>
        <v>-6.98293943789563E-3</v>
      </c>
      <c r="H728" s="108">
        <f t="shared" si="459"/>
        <v>44854</v>
      </c>
      <c r="I728" s="108">
        <f t="shared" si="448"/>
        <v>44854</v>
      </c>
      <c r="J728" s="109">
        <f t="shared" si="455"/>
        <v>21</v>
      </c>
      <c r="K728" s="109">
        <f t="shared" si="445"/>
        <v>14</v>
      </c>
      <c r="L728" s="8">
        <f t="shared" si="456"/>
        <v>1</v>
      </c>
      <c r="M728" s="110">
        <f t="shared" si="442"/>
        <v>1.00206149</v>
      </c>
      <c r="N728" s="110">
        <f t="shared" si="437"/>
        <v>1.3909920111228653</v>
      </c>
      <c r="O728" s="103">
        <f t="shared" si="441"/>
        <v>1.3909920099999999</v>
      </c>
      <c r="P728" s="103">
        <f t="shared" si="449"/>
        <v>712.65474672000005</v>
      </c>
      <c r="Q728" s="11">
        <f t="shared" si="462"/>
        <v>0</v>
      </c>
      <c r="R728" s="30">
        <f t="shared" si="443"/>
        <v>0</v>
      </c>
      <c r="S728" s="103">
        <f t="shared" si="444"/>
        <v>0</v>
      </c>
      <c r="T728" s="113">
        <f t="shared" si="457"/>
        <v>0.1</v>
      </c>
      <c r="U728" s="111">
        <f t="shared" si="438"/>
        <v>14</v>
      </c>
      <c r="V728" s="111">
        <v>252</v>
      </c>
      <c r="W728" s="110">
        <f t="shared" si="450"/>
        <v>1.005309053</v>
      </c>
      <c r="X728" s="103">
        <f t="shared" si="451"/>
        <v>3.7835218199999998</v>
      </c>
      <c r="Y728" s="103">
        <f t="shared" si="452"/>
        <v>0</v>
      </c>
      <c r="Z728" s="114" t="str">
        <f t="shared" si="460"/>
        <v>A+J=</v>
      </c>
      <c r="AA728" s="108">
        <f t="shared" si="461"/>
        <v>44854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2.75" x14ac:dyDescent="0.2">
      <c r="A729" s="102">
        <f t="shared" si="453"/>
        <v>44843</v>
      </c>
      <c r="B729" s="103">
        <f t="shared" si="446"/>
        <v>716.43826854000008</v>
      </c>
      <c r="C729" s="103">
        <f t="shared" si="458"/>
        <v>512.33561486999997</v>
      </c>
      <c r="D729" s="104">
        <f t="shared" si="454"/>
        <v>1193.337</v>
      </c>
      <c r="E729" s="105">
        <f t="shared" si="439"/>
        <v>1185.0039999999999</v>
      </c>
      <c r="F729" s="106">
        <f t="shared" si="440"/>
        <v>44793</v>
      </c>
      <c r="G729" s="107">
        <f t="shared" si="447"/>
        <v>-6.98293943789563E-3</v>
      </c>
      <c r="H729" s="108">
        <f t="shared" si="459"/>
        <v>44854</v>
      </c>
      <c r="I729" s="108">
        <f t="shared" si="448"/>
        <v>44854</v>
      </c>
      <c r="J729" s="109">
        <f t="shared" si="455"/>
        <v>21</v>
      </c>
      <c r="K729" s="109">
        <f t="shared" si="445"/>
        <v>14</v>
      </c>
      <c r="L729" s="8">
        <f t="shared" si="456"/>
        <v>1</v>
      </c>
      <c r="M729" s="110">
        <f t="shared" si="442"/>
        <v>1.00206149</v>
      </c>
      <c r="N729" s="110">
        <f t="shared" si="437"/>
        <v>1.3909920111228653</v>
      </c>
      <c r="O729" s="103">
        <f t="shared" si="441"/>
        <v>1.3909920099999999</v>
      </c>
      <c r="P729" s="103">
        <f t="shared" si="449"/>
        <v>712.65474672000005</v>
      </c>
      <c r="Q729" s="11">
        <f t="shared" si="462"/>
        <v>0</v>
      </c>
      <c r="R729" s="30">
        <f t="shared" si="443"/>
        <v>0</v>
      </c>
      <c r="S729" s="103">
        <f t="shared" si="444"/>
        <v>0</v>
      </c>
      <c r="T729" s="113">
        <f t="shared" si="457"/>
        <v>0.1</v>
      </c>
      <c r="U729" s="111">
        <f t="shared" si="438"/>
        <v>14</v>
      </c>
      <c r="V729" s="111">
        <v>252</v>
      </c>
      <c r="W729" s="110">
        <f t="shared" si="450"/>
        <v>1.005309053</v>
      </c>
      <c r="X729" s="103">
        <f t="shared" si="451"/>
        <v>3.7835218199999998</v>
      </c>
      <c r="Y729" s="103">
        <f t="shared" si="452"/>
        <v>0</v>
      </c>
      <c r="Z729" s="114" t="str">
        <f t="shared" si="460"/>
        <v>A+J=</v>
      </c>
      <c r="AA729" s="108">
        <f t="shared" si="461"/>
        <v>44854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2.75" x14ac:dyDescent="0.2">
      <c r="A730" s="102">
        <f t="shared" si="453"/>
        <v>44844</v>
      </c>
      <c r="B730" s="103">
        <f t="shared" si="446"/>
        <v>716.43826854000008</v>
      </c>
      <c r="C730" s="103">
        <f t="shared" si="458"/>
        <v>512.33561486999997</v>
      </c>
      <c r="D730" s="104">
        <f t="shared" si="454"/>
        <v>1193.337</v>
      </c>
      <c r="E730" s="105">
        <f t="shared" si="439"/>
        <v>1185.0039999999999</v>
      </c>
      <c r="F730" s="106">
        <f t="shared" si="440"/>
        <v>44793</v>
      </c>
      <c r="G730" s="107">
        <f t="shared" si="447"/>
        <v>-6.98293943789563E-3</v>
      </c>
      <c r="H730" s="108">
        <f t="shared" si="459"/>
        <v>44854</v>
      </c>
      <c r="I730" s="108">
        <f t="shared" si="448"/>
        <v>44854</v>
      </c>
      <c r="J730" s="109">
        <f t="shared" si="455"/>
        <v>21</v>
      </c>
      <c r="K730" s="109">
        <f t="shared" si="445"/>
        <v>14</v>
      </c>
      <c r="L730" s="8">
        <f t="shared" si="456"/>
        <v>1</v>
      </c>
      <c r="M730" s="110">
        <f t="shared" si="442"/>
        <v>1.00206149</v>
      </c>
      <c r="N730" s="110">
        <f t="shared" si="437"/>
        <v>1.3909920111228653</v>
      </c>
      <c r="O730" s="103">
        <f t="shared" si="441"/>
        <v>1.3909920099999999</v>
      </c>
      <c r="P730" s="103">
        <f t="shared" si="449"/>
        <v>712.65474672000005</v>
      </c>
      <c r="Q730" s="11">
        <f t="shared" si="462"/>
        <v>0</v>
      </c>
      <c r="R730" s="30">
        <f t="shared" si="443"/>
        <v>0</v>
      </c>
      <c r="S730" s="103">
        <f t="shared" si="444"/>
        <v>0</v>
      </c>
      <c r="T730" s="113">
        <f t="shared" si="457"/>
        <v>0.1</v>
      </c>
      <c r="U730" s="111">
        <f t="shared" si="438"/>
        <v>14</v>
      </c>
      <c r="V730" s="111">
        <v>252</v>
      </c>
      <c r="W730" s="110">
        <f t="shared" si="450"/>
        <v>1.005309053</v>
      </c>
      <c r="X730" s="103">
        <f t="shared" si="451"/>
        <v>3.7835218199999998</v>
      </c>
      <c r="Y730" s="103">
        <f t="shared" si="452"/>
        <v>0</v>
      </c>
      <c r="Z730" s="114" t="str">
        <f t="shared" si="460"/>
        <v>A+J=</v>
      </c>
      <c r="AA730" s="108">
        <f t="shared" si="461"/>
        <v>44854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2.75" x14ac:dyDescent="0.2">
      <c r="A731" s="102">
        <f t="shared" si="453"/>
        <v>44845</v>
      </c>
      <c r="B731" s="103">
        <f t="shared" si="446"/>
        <v>716.70928757000001</v>
      </c>
      <c r="C731" s="103">
        <f t="shared" si="458"/>
        <v>512.33561486999997</v>
      </c>
      <c r="D731" s="104">
        <f t="shared" si="454"/>
        <v>1193.337</v>
      </c>
      <c r="E731" s="105">
        <f t="shared" si="439"/>
        <v>1185.0039999999999</v>
      </c>
      <c r="F731" s="106">
        <f t="shared" si="440"/>
        <v>44793</v>
      </c>
      <c r="G731" s="107">
        <f t="shared" si="447"/>
        <v>-6.98293943789563E-3</v>
      </c>
      <c r="H731" s="108">
        <f t="shared" si="459"/>
        <v>44854</v>
      </c>
      <c r="I731" s="108">
        <f t="shared" si="448"/>
        <v>44854</v>
      </c>
      <c r="J731" s="109">
        <f t="shared" si="455"/>
        <v>21</v>
      </c>
      <c r="K731" s="109">
        <f t="shared" si="445"/>
        <v>15</v>
      </c>
      <c r="L731" s="8">
        <f t="shared" si="456"/>
        <v>1</v>
      </c>
      <c r="M731" s="110">
        <f t="shared" si="442"/>
        <v>1.00206149</v>
      </c>
      <c r="N731" s="110">
        <f t="shared" si="437"/>
        <v>1.3909920111228653</v>
      </c>
      <c r="O731" s="103">
        <f t="shared" si="441"/>
        <v>1.3909920099999999</v>
      </c>
      <c r="P731" s="103">
        <f t="shared" si="449"/>
        <v>712.65474672000005</v>
      </c>
      <c r="Q731" s="11">
        <f t="shared" si="462"/>
        <v>0</v>
      </c>
      <c r="R731" s="30">
        <f t="shared" si="443"/>
        <v>0</v>
      </c>
      <c r="S731" s="103">
        <f t="shared" si="444"/>
        <v>0</v>
      </c>
      <c r="T731" s="113">
        <f t="shared" si="457"/>
        <v>0.1</v>
      </c>
      <c r="U731" s="111">
        <f t="shared" si="438"/>
        <v>15</v>
      </c>
      <c r="V731" s="111">
        <v>252</v>
      </c>
      <c r="W731" s="110">
        <f t="shared" si="450"/>
        <v>1.005689348</v>
      </c>
      <c r="X731" s="103">
        <f t="shared" si="451"/>
        <v>4.0545408500000004</v>
      </c>
      <c r="Y731" s="103">
        <f t="shared" si="452"/>
        <v>0</v>
      </c>
      <c r="Z731" s="114" t="str">
        <f t="shared" si="460"/>
        <v>A+J=</v>
      </c>
      <c r="AA731" s="108">
        <f t="shared" si="461"/>
        <v>44854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2.75" x14ac:dyDescent="0.2">
      <c r="A732" s="102">
        <f t="shared" si="453"/>
        <v>44846</v>
      </c>
      <c r="B732" s="103">
        <f t="shared" si="446"/>
        <v>716.98040923000008</v>
      </c>
      <c r="C732" s="103">
        <f t="shared" si="458"/>
        <v>512.33561486999997</v>
      </c>
      <c r="D732" s="104">
        <f t="shared" si="454"/>
        <v>1193.337</v>
      </c>
      <c r="E732" s="105">
        <f t="shared" si="439"/>
        <v>1185.0039999999999</v>
      </c>
      <c r="F732" s="106">
        <f t="shared" si="440"/>
        <v>44793</v>
      </c>
      <c r="G732" s="107">
        <f t="shared" si="447"/>
        <v>-6.98293943789563E-3</v>
      </c>
      <c r="H732" s="108">
        <f t="shared" si="459"/>
        <v>44854</v>
      </c>
      <c r="I732" s="108">
        <f t="shared" si="448"/>
        <v>44854</v>
      </c>
      <c r="J732" s="109">
        <f t="shared" si="455"/>
        <v>21</v>
      </c>
      <c r="K732" s="109">
        <f t="shared" si="445"/>
        <v>16</v>
      </c>
      <c r="L732" s="8">
        <f t="shared" si="456"/>
        <v>1</v>
      </c>
      <c r="M732" s="110">
        <f t="shared" si="442"/>
        <v>1.00206149</v>
      </c>
      <c r="N732" s="110">
        <f t="shared" si="437"/>
        <v>1.3909920111228653</v>
      </c>
      <c r="O732" s="103">
        <f t="shared" si="441"/>
        <v>1.3909920099999999</v>
      </c>
      <c r="P732" s="103">
        <f t="shared" si="449"/>
        <v>712.65474672000005</v>
      </c>
      <c r="Q732" s="11">
        <f t="shared" si="462"/>
        <v>0</v>
      </c>
      <c r="R732" s="30">
        <f t="shared" si="443"/>
        <v>0</v>
      </c>
      <c r="S732" s="103">
        <f t="shared" si="444"/>
        <v>0</v>
      </c>
      <c r="T732" s="113">
        <f t="shared" si="457"/>
        <v>0.1</v>
      </c>
      <c r="U732" s="111">
        <f t="shared" si="438"/>
        <v>16</v>
      </c>
      <c r="V732" s="111">
        <v>252</v>
      </c>
      <c r="W732" s="110">
        <f t="shared" si="450"/>
        <v>1.0060697869999999</v>
      </c>
      <c r="X732" s="103">
        <f t="shared" si="451"/>
        <v>4.3256625099999999</v>
      </c>
      <c r="Y732" s="103">
        <f t="shared" si="452"/>
        <v>0</v>
      </c>
      <c r="Z732" s="114" t="str">
        <f t="shared" si="460"/>
        <v>A+J=</v>
      </c>
      <c r="AA732" s="108">
        <f t="shared" si="461"/>
        <v>44854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2.75" x14ac:dyDescent="0.2">
      <c r="A733" s="102">
        <f t="shared" si="453"/>
        <v>44847</v>
      </c>
      <c r="B733" s="103">
        <f t="shared" si="446"/>
        <v>716.98040923000008</v>
      </c>
      <c r="C733" s="103">
        <f t="shared" si="458"/>
        <v>512.33561486999997</v>
      </c>
      <c r="D733" s="104">
        <f t="shared" si="454"/>
        <v>1193.337</v>
      </c>
      <c r="E733" s="105">
        <f t="shared" si="439"/>
        <v>1185.0039999999999</v>
      </c>
      <c r="F733" s="106">
        <f t="shared" si="440"/>
        <v>44793</v>
      </c>
      <c r="G733" s="107">
        <f t="shared" si="447"/>
        <v>-6.98293943789563E-3</v>
      </c>
      <c r="H733" s="108">
        <f t="shared" si="459"/>
        <v>44854</v>
      </c>
      <c r="I733" s="108">
        <f t="shared" si="448"/>
        <v>44854</v>
      </c>
      <c r="J733" s="109">
        <f t="shared" si="455"/>
        <v>21</v>
      </c>
      <c r="K733" s="109">
        <f t="shared" si="445"/>
        <v>16</v>
      </c>
      <c r="L733" s="8">
        <f t="shared" si="456"/>
        <v>1</v>
      </c>
      <c r="M733" s="110">
        <f t="shared" si="442"/>
        <v>1.00206149</v>
      </c>
      <c r="N733" s="110">
        <f t="shared" si="437"/>
        <v>1.3909920111228653</v>
      </c>
      <c r="O733" s="103">
        <f t="shared" si="441"/>
        <v>1.3909920099999999</v>
      </c>
      <c r="P733" s="103">
        <f t="shared" si="449"/>
        <v>712.65474672000005</v>
      </c>
      <c r="Q733" s="11">
        <f t="shared" si="462"/>
        <v>0</v>
      </c>
      <c r="R733" s="30">
        <f t="shared" si="443"/>
        <v>0</v>
      </c>
      <c r="S733" s="103">
        <f t="shared" si="444"/>
        <v>0</v>
      </c>
      <c r="T733" s="113">
        <f t="shared" si="457"/>
        <v>0.1</v>
      </c>
      <c r="U733" s="111">
        <f t="shared" si="438"/>
        <v>16</v>
      </c>
      <c r="V733" s="111">
        <v>252</v>
      </c>
      <c r="W733" s="110">
        <f t="shared" si="450"/>
        <v>1.0060697869999999</v>
      </c>
      <c r="X733" s="103">
        <f t="shared" si="451"/>
        <v>4.3256625099999999</v>
      </c>
      <c r="Y733" s="103">
        <f t="shared" si="452"/>
        <v>0</v>
      </c>
      <c r="Z733" s="114" t="str">
        <f t="shared" si="460"/>
        <v>A+J=</v>
      </c>
      <c r="AA733" s="108">
        <f t="shared" si="461"/>
        <v>44854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2.75" x14ac:dyDescent="0.2">
      <c r="A734" s="102">
        <f t="shared" si="453"/>
        <v>44848</v>
      </c>
      <c r="B734" s="103">
        <f t="shared" si="446"/>
        <v>717.25163351000003</v>
      </c>
      <c r="C734" s="103">
        <f t="shared" si="458"/>
        <v>512.33561486999997</v>
      </c>
      <c r="D734" s="104">
        <f t="shared" si="454"/>
        <v>1193.337</v>
      </c>
      <c r="E734" s="105">
        <f t="shared" si="439"/>
        <v>1185.0039999999999</v>
      </c>
      <c r="F734" s="106">
        <f t="shared" si="440"/>
        <v>44793</v>
      </c>
      <c r="G734" s="107">
        <f t="shared" si="447"/>
        <v>-6.98293943789563E-3</v>
      </c>
      <c r="H734" s="108">
        <f t="shared" si="459"/>
        <v>44854</v>
      </c>
      <c r="I734" s="108">
        <f t="shared" si="448"/>
        <v>44854</v>
      </c>
      <c r="J734" s="109">
        <f t="shared" si="455"/>
        <v>21</v>
      </c>
      <c r="K734" s="109">
        <f t="shared" si="445"/>
        <v>17</v>
      </c>
      <c r="L734" s="8">
        <f t="shared" si="456"/>
        <v>1</v>
      </c>
      <c r="M734" s="110">
        <f t="shared" si="442"/>
        <v>1.00206149</v>
      </c>
      <c r="N734" s="110">
        <f t="shared" si="437"/>
        <v>1.3909920111228653</v>
      </c>
      <c r="O734" s="103">
        <f t="shared" si="441"/>
        <v>1.3909920099999999</v>
      </c>
      <c r="P734" s="103">
        <f t="shared" si="449"/>
        <v>712.65474672000005</v>
      </c>
      <c r="Q734" s="11">
        <f t="shared" si="462"/>
        <v>0</v>
      </c>
      <c r="R734" s="30">
        <f t="shared" si="443"/>
        <v>0</v>
      </c>
      <c r="S734" s="103">
        <f t="shared" si="444"/>
        <v>0</v>
      </c>
      <c r="T734" s="113">
        <f t="shared" si="457"/>
        <v>0.1</v>
      </c>
      <c r="U734" s="111">
        <f t="shared" si="438"/>
        <v>17</v>
      </c>
      <c r="V734" s="111">
        <v>252</v>
      </c>
      <c r="W734" s="110">
        <f t="shared" si="450"/>
        <v>1.00645037</v>
      </c>
      <c r="X734" s="103">
        <f t="shared" si="451"/>
        <v>4.5968867900000001</v>
      </c>
      <c r="Y734" s="103">
        <f t="shared" si="452"/>
        <v>0</v>
      </c>
      <c r="Z734" s="114" t="str">
        <f t="shared" si="460"/>
        <v>A+J=</v>
      </c>
      <c r="AA734" s="108">
        <f t="shared" si="461"/>
        <v>44854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2.75" x14ac:dyDescent="0.2">
      <c r="A735" s="102">
        <f t="shared" si="453"/>
        <v>44849</v>
      </c>
      <c r="B735" s="103">
        <f t="shared" si="446"/>
        <v>717.5229597</v>
      </c>
      <c r="C735" s="103">
        <f t="shared" si="458"/>
        <v>512.33561486999997</v>
      </c>
      <c r="D735" s="104">
        <f t="shared" si="454"/>
        <v>1193.337</v>
      </c>
      <c r="E735" s="105">
        <f t="shared" si="439"/>
        <v>1185.0039999999999</v>
      </c>
      <c r="F735" s="106">
        <f t="shared" si="440"/>
        <v>44793</v>
      </c>
      <c r="G735" s="107">
        <f t="shared" si="447"/>
        <v>-6.98293943789563E-3</v>
      </c>
      <c r="H735" s="108">
        <f t="shared" si="459"/>
        <v>44854</v>
      </c>
      <c r="I735" s="108">
        <f t="shared" si="448"/>
        <v>44854</v>
      </c>
      <c r="J735" s="109">
        <f t="shared" si="455"/>
        <v>21</v>
      </c>
      <c r="K735" s="109">
        <f t="shared" si="445"/>
        <v>18</v>
      </c>
      <c r="L735" s="8">
        <f t="shared" si="456"/>
        <v>1</v>
      </c>
      <c r="M735" s="110">
        <f t="shared" si="442"/>
        <v>1.00206149</v>
      </c>
      <c r="N735" s="110">
        <f t="shared" ref="N735:N798" si="463">IF(I735&gt;I734,N734*M735,N734)</f>
        <v>1.3909920111228653</v>
      </c>
      <c r="O735" s="103">
        <f t="shared" si="441"/>
        <v>1.3909920099999999</v>
      </c>
      <c r="P735" s="103">
        <f t="shared" si="449"/>
        <v>712.65474672000005</v>
      </c>
      <c r="Q735" s="11">
        <f t="shared" si="462"/>
        <v>0</v>
      </c>
      <c r="R735" s="30">
        <f t="shared" si="443"/>
        <v>0</v>
      </c>
      <c r="S735" s="103">
        <f t="shared" si="444"/>
        <v>0</v>
      </c>
      <c r="T735" s="113">
        <f t="shared" si="457"/>
        <v>0.1</v>
      </c>
      <c r="U735" s="111">
        <f t="shared" si="438"/>
        <v>18</v>
      </c>
      <c r="V735" s="111">
        <v>252</v>
      </c>
      <c r="W735" s="110">
        <f t="shared" si="450"/>
        <v>1.006831096</v>
      </c>
      <c r="X735" s="103">
        <f t="shared" si="451"/>
        <v>4.86821298</v>
      </c>
      <c r="Y735" s="103">
        <f t="shared" si="452"/>
        <v>0</v>
      </c>
      <c r="Z735" s="114" t="str">
        <f t="shared" si="460"/>
        <v>A+J=</v>
      </c>
      <c r="AA735" s="108">
        <f t="shared" si="461"/>
        <v>44854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2.75" x14ac:dyDescent="0.2">
      <c r="A736" s="102">
        <f t="shared" si="453"/>
        <v>44850</v>
      </c>
      <c r="B736" s="103">
        <f t="shared" si="446"/>
        <v>717.5229597</v>
      </c>
      <c r="C736" s="103">
        <f t="shared" si="458"/>
        <v>512.33561486999997</v>
      </c>
      <c r="D736" s="104">
        <f t="shared" si="454"/>
        <v>1193.337</v>
      </c>
      <c r="E736" s="105">
        <f t="shared" si="439"/>
        <v>1185.0039999999999</v>
      </c>
      <c r="F736" s="106">
        <f t="shared" si="440"/>
        <v>44793</v>
      </c>
      <c r="G736" s="107">
        <f t="shared" si="447"/>
        <v>-6.98293943789563E-3</v>
      </c>
      <c r="H736" s="108">
        <f t="shared" si="459"/>
        <v>44854</v>
      </c>
      <c r="I736" s="108">
        <f t="shared" si="448"/>
        <v>44854</v>
      </c>
      <c r="J736" s="109">
        <f t="shared" si="455"/>
        <v>21</v>
      </c>
      <c r="K736" s="109">
        <f t="shared" si="445"/>
        <v>18</v>
      </c>
      <c r="L736" s="8">
        <f t="shared" si="456"/>
        <v>1</v>
      </c>
      <c r="M736" s="110">
        <f t="shared" si="442"/>
        <v>1.00206149</v>
      </c>
      <c r="N736" s="110">
        <f t="shared" si="463"/>
        <v>1.3909920111228653</v>
      </c>
      <c r="O736" s="103">
        <f t="shared" si="441"/>
        <v>1.3909920099999999</v>
      </c>
      <c r="P736" s="103">
        <f t="shared" si="449"/>
        <v>712.65474672000005</v>
      </c>
      <c r="Q736" s="11">
        <f t="shared" si="462"/>
        <v>0</v>
      </c>
      <c r="R736" s="30">
        <f t="shared" si="443"/>
        <v>0</v>
      </c>
      <c r="S736" s="103">
        <f t="shared" si="444"/>
        <v>0</v>
      </c>
      <c r="T736" s="113">
        <f t="shared" si="457"/>
        <v>0.1</v>
      </c>
      <c r="U736" s="111">
        <f t="shared" si="438"/>
        <v>18</v>
      </c>
      <c r="V736" s="111">
        <v>252</v>
      </c>
      <c r="W736" s="110">
        <f t="shared" si="450"/>
        <v>1.006831096</v>
      </c>
      <c r="X736" s="103">
        <f t="shared" si="451"/>
        <v>4.86821298</v>
      </c>
      <c r="Y736" s="103">
        <f t="shared" si="452"/>
        <v>0</v>
      </c>
      <c r="Z736" s="114" t="str">
        <f t="shared" si="460"/>
        <v>A+J=</v>
      </c>
      <c r="AA736" s="108">
        <f t="shared" si="461"/>
        <v>44854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2.75" x14ac:dyDescent="0.2">
      <c r="A737" s="102">
        <f t="shared" si="453"/>
        <v>44851</v>
      </c>
      <c r="B737" s="103">
        <f t="shared" si="446"/>
        <v>717.5229597</v>
      </c>
      <c r="C737" s="103">
        <f t="shared" si="458"/>
        <v>512.33561486999997</v>
      </c>
      <c r="D737" s="104">
        <f t="shared" si="454"/>
        <v>1193.337</v>
      </c>
      <c r="E737" s="105">
        <f t="shared" si="439"/>
        <v>1185.0039999999999</v>
      </c>
      <c r="F737" s="106">
        <f t="shared" si="440"/>
        <v>44793</v>
      </c>
      <c r="G737" s="107">
        <f t="shared" si="447"/>
        <v>-6.98293943789563E-3</v>
      </c>
      <c r="H737" s="108">
        <f t="shared" si="459"/>
        <v>44854</v>
      </c>
      <c r="I737" s="108">
        <f t="shared" si="448"/>
        <v>44854</v>
      </c>
      <c r="J737" s="109">
        <f t="shared" si="455"/>
        <v>21</v>
      </c>
      <c r="K737" s="109">
        <f t="shared" si="445"/>
        <v>18</v>
      </c>
      <c r="L737" s="8">
        <f t="shared" si="456"/>
        <v>1</v>
      </c>
      <c r="M737" s="110">
        <f t="shared" si="442"/>
        <v>1.00206149</v>
      </c>
      <c r="N737" s="110">
        <f t="shared" si="463"/>
        <v>1.3909920111228653</v>
      </c>
      <c r="O737" s="103">
        <f t="shared" si="441"/>
        <v>1.3909920099999999</v>
      </c>
      <c r="P737" s="103">
        <f t="shared" si="449"/>
        <v>712.65474672000005</v>
      </c>
      <c r="Q737" s="11">
        <f t="shared" si="462"/>
        <v>0</v>
      </c>
      <c r="R737" s="30">
        <f t="shared" si="443"/>
        <v>0</v>
      </c>
      <c r="S737" s="103">
        <f t="shared" si="444"/>
        <v>0</v>
      </c>
      <c r="T737" s="113">
        <f t="shared" si="457"/>
        <v>0.1</v>
      </c>
      <c r="U737" s="111">
        <f t="shared" si="438"/>
        <v>18</v>
      </c>
      <c r="V737" s="111">
        <v>252</v>
      </c>
      <c r="W737" s="110">
        <f t="shared" si="450"/>
        <v>1.006831096</v>
      </c>
      <c r="X737" s="103">
        <f t="shared" si="451"/>
        <v>4.86821298</v>
      </c>
      <c r="Y737" s="103">
        <f t="shared" si="452"/>
        <v>0</v>
      </c>
      <c r="Z737" s="114" t="str">
        <f t="shared" si="460"/>
        <v>A+J=</v>
      </c>
      <c r="AA737" s="108">
        <f t="shared" si="461"/>
        <v>44854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2.75" x14ac:dyDescent="0.2">
      <c r="A738" s="102">
        <f t="shared" si="453"/>
        <v>44852</v>
      </c>
      <c r="B738" s="103">
        <f t="shared" si="446"/>
        <v>717.79438923000009</v>
      </c>
      <c r="C738" s="103">
        <f t="shared" si="458"/>
        <v>512.33561486999997</v>
      </c>
      <c r="D738" s="104">
        <f t="shared" si="454"/>
        <v>1193.337</v>
      </c>
      <c r="E738" s="105">
        <f t="shared" si="439"/>
        <v>1185.0039999999999</v>
      </c>
      <c r="F738" s="106">
        <f t="shared" si="440"/>
        <v>44793</v>
      </c>
      <c r="G738" s="107">
        <f t="shared" si="447"/>
        <v>-6.98293943789563E-3</v>
      </c>
      <c r="H738" s="108">
        <f t="shared" si="459"/>
        <v>44854</v>
      </c>
      <c r="I738" s="108">
        <f t="shared" si="448"/>
        <v>44854</v>
      </c>
      <c r="J738" s="109">
        <f t="shared" si="455"/>
        <v>21</v>
      </c>
      <c r="K738" s="109">
        <f t="shared" si="445"/>
        <v>19</v>
      </c>
      <c r="L738" s="8">
        <f t="shared" si="456"/>
        <v>1</v>
      </c>
      <c r="M738" s="110">
        <f t="shared" si="442"/>
        <v>1.00206149</v>
      </c>
      <c r="N738" s="110">
        <f t="shared" si="463"/>
        <v>1.3909920111228653</v>
      </c>
      <c r="O738" s="103">
        <f t="shared" si="441"/>
        <v>1.3909920099999999</v>
      </c>
      <c r="P738" s="103">
        <f t="shared" si="449"/>
        <v>712.65474672000005</v>
      </c>
      <c r="Q738" s="11">
        <f t="shared" si="462"/>
        <v>0</v>
      </c>
      <c r="R738" s="30">
        <f t="shared" si="443"/>
        <v>0</v>
      </c>
      <c r="S738" s="103">
        <f t="shared" si="444"/>
        <v>0</v>
      </c>
      <c r="T738" s="113">
        <f t="shared" si="457"/>
        <v>0.1</v>
      </c>
      <c r="U738" s="111">
        <f t="shared" si="438"/>
        <v>19</v>
      </c>
      <c r="V738" s="111">
        <v>252</v>
      </c>
      <c r="W738" s="110">
        <f t="shared" si="450"/>
        <v>1.0072119669999999</v>
      </c>
      <c r="X738" s="103">
        <f t="shared" si="451"/>
        <v>5.1396425099999998</v>
      </c>
      <c r="Y738" s="103">
        <f t="shared" si="452"/>
        <v>0</v>
      </c>
      <c r="Z738" s="114" t="str">
        <f t="shared" si="460"/>
        <v>A+J=</v>
      </c>
      <c r="AA738" s="108">
        <f t="shared" si="461"/>
        <v>44854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2.75" x14ac:dyDescent="0.2">
      <c r="A739" s="102">
        <f t="shared" si="453"/>
        <v>44853</v>
      </c>
      <c r="B739" s="103">
        <f t="shared" si="446"/>
        <v>718.06592138000008</v>
      </c>
      <c r="C739" s="103">
        <f t="shared" si="458"/>
        <v>512.33561486999997</v>
      </c>
      <c r="D739" s="104">
        <f t="shared" si="454"/>
        <v>1193.337</v>
      </c>
      <c r="E739" s="105">
        <f t="shared" si="439"/>
        <v>1185.0039999999999</v>
      </c>
      <c r="F739" s="106">
        <f t="shared" si="440"/>
        <v>44793</v>
      </c>
      <c r="G739" s="107">
        <f t="shared" si="447"/>
        <v>-6.98293943789563E-3</v>
      </c>
      <c r="H739" s="108">
        <f t="shared" si="459"/>
        <v>44854</v>
      </c>
      <c r="I739" s="108">
        <f t="shared" si="448"/>
        <v>44854</v>
      </c>
      <c r="J739" s="109">
        <f t="shared" si="455"/>
        <v>21</v>
      </c>
      <c r="K739" s="109">
        <f t="shared" si="445"/>
        <v>20</v>
      </c>
      <c r="L739" s="8">
        <f t="shared" si="456"/>
        <v>1</v>
      </c>
      <c r="M739" s="110">
        <f t="shared" si="442"/>
        <v>1.00206149</v>
      </c>
      <c r="N739" s="110">
        <f t="shared" si="463"/>
        <v>1.3909920111228653</v>
      </c>
      <c r="O739" s="103">
        <f t="shared" si="441"/>
        <v>1.3909920099999999</v>
      </c>
      <c r="P739" s="103">
        <f t="shared" si="449"/>
        <v>712.65474672000005</v>
      </c>
      <c r="Q739" s="11">
        <f t="shared" si="462"/>
        <v>0</v>
      </c>
      <c r="R739" s="30">
        <f t="shared" si="443"/>
        <v>0</v>
      </c>
      <c r="S739" s="103">
        <f t="shared" si="444"/>
        <v>0</v>
      </c>
      <c r="T739" s="113">
        <f t="shared" si="457"/>
        <v>0.1</v>
      </c>
      <c r="U739" s="111">
        <f t="shared" si="438"/>
        <v>20</v>
      </c>
      <c r="V739" s="111">
        <v>252</v>
      </c>
      <c r="W739" s="110">
        <f t="shared" si="450"/>
        <v>1.007592982</v>
      </c>
      <c r="X739" s="103">
        <f t="shared" si="451"/>
        <v>5.4111746600000004</v>
      </c>
      <c r="Y739" s="103">
        <f t="shared" si="452"/>
        <v>0</v>
      </c>
      <c r="Z739" s="114" t="str">
        <f t="shared" si="460"/>
        <v>A+J=</v>
      </c>
      <c r="AA739" s="108">
        <f t="shared" si="461"/>
        <v>44854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2.75" x14ac:dyDescent="0.2">
      <c r="A740" s="102">
        <f t="shared" si="453"/>
        <v>44854</v>
      </c>
      <c r="B740" s="103">
        <f t="shared" si="446"/>
        <v>718.33755544000007</v>
      </c>
      <c r="C740" s="103">
        <f t="shared" si="458"/>
        <v>512.33561486999997</v>
      </c>
      <c r="D740" s="104">
        <f t="shared" si="454"/>
        <v>1193.337</v>
      </c>
      <c r="E740" s="105">
        <f t="shared" si="439"/>
        <v>1185.0039999999999</v>
      </c>
      <c r="F740" s="106">
        <f t="shared" si="440"/>
        <v>44793</v>
      </c>
      <c r="G740" s="107">
        <f t="shared" si="447"/>
        <v>-6.98293943789563E-3</v>
      </c>
      <c r="H740" s="108">
        <f t="shared" si="459"/>
        <v>44886</v>
      </c>
      <c r="I740" s="108">
        <f t="shared" si="448"/>
        <v>44854</v>
      </c>
      <c r="J740" s="109">
        <f t="shared" si="455"/>
        <v>21</v>
      </c>
      <c r="K740" s="109">
        <f t="shared" si="445"/>
        <v>21</v>
      </c>
      <c r="L740" s="8">
        <f t="shared" si="456"/>
        <v>1</v>
      </c>
      <c r="M740" s="110">
        <f t="shared" si="442"/>
        <v>1.00206149</v>
      </c>
      <c r="N740" s="110">
        <f t="shared" si="463"/>
        <v>1.3909920111228653</v>
      </c>
      <c r="O740" s="103">
        <f t="shared" si="441"/>
        <v>1.3909920099999999</v>
      </c>
      <c r="P740" s="103">
        <f t="shared" si="449"/>
        <v>712.65474672000005</v>
      </c>
      <c r="Q740" s="11">
        <f t="shared" si="462"/>
        <v>24</v>
      </c>
      <c r="R740" s="30">
        <f t="shared" si="443"/>
        <v>3.6886999999999996E-2</v>
      </c>
      <c r="S740" s="103">
        <f t="shared" si="444"/>
        <v>26.287695639999999</v>
      </c>
      <c r="T740" s="113">
        <f t="shared" si="457"/>
        <v>0.1</v>
      </c>
      <c r="U740" s="111">
        <f t="shared" si="438"/>
        <v>21</v>
      </c>
      <c r="V740" s="111">
        <v>252</v>
      </c>
      <c r="W740" s="110">
        <f t="shared" si="450"/>
        <v>1.00797414</v>
      </c>
      <c r="X740" s="103">
        <f t="shared" si="451"/>
        <v>5.6828087199999997</v>
      </c>
      <c r="Y740" s="103">
        <f t="shared" si="452"/>
        <v>31.97050436</v>
      </c>
      <c r="Z740" s="114" t="str">
        <f t="shared" si="460"/>
        <v>A+J=</v>
      </c>
      <c r="AA740" s="108">
        <f t="shared" si="461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2.75" x14ac:dyDescent="0.2">
      <c r="A741" s="102">
        <f t="shared" si="453"/>
        <v>44855</v>
      </c>
      <c r="B741" s="103">
        <f t="shared" si="446"/>
        <v>686.62669412000002</v>
      </c>
      <c r="C741" s="103">
        <f t="shared" si="458"/>
        <v>493.43709104999999</v>
      </c>
      <c r="D741" s="104">
        <f t="shared" si="454"/>
        <v>1185.0039999999999</v>
      </c>
      <c r="E741" s="105">
        <f t="shared" si="439"/>
        <v>1173.7929999999999</v>
      </c>
      <c r="F741" s="106">
        <f t="shared" si="440"/>
        <v>44824</v>
      </c>
      <c r="G741" s="107">
        <f t="shared" si="447"/>
        <v>-9.4607275587255124E-3</v>
      </c>
      <c r="H741" s="108">
        <f t="shared" si="459"/>
        <v>44886</v>
      </c>
      <c r="I741" s="108">
        <f t="shared" si="448"/>
        <v>44886</v>
      </c>
      <c r="J741" s="109">
        <f t="shared" si="455"/>
        <v>20</v>
      </c>
      <c r="K741" s="109">
        <f t="shared" si="445"/>
        <v>1</v>
      </c>
      <c r="L741" s="8">
        <f t="shared" si="456"/>
        <v>1</v>
      </c>
      <c r="M741" s="110">
        <f t="shared" si="442"/>
        <v>1</v>
      </c>
      <c r="N741" s="110">
        <f t="shared" si="463"/>
        <v>1.3909920111228653</v>
      </c>
      <c r="O741" s="103">
        <f t="shared" si="441"/>
        <v>1.3909920099999999</v>
      </c>
      <c r="P741" s="103">
        <f t="shared" si="449"/>
        <v>686.36705108000001</v>
      </c>
      <c r="Q741" s="11">
        <f t="shared" si="462"/>
        <v>0</v>
      </c>
      <c r="R741" s="30">
        <f t="shared" si="443"/>
        <v>0</v>
      </c>
      <c r="S741" s="103">
        <f t="shared" si="444"/>
        <v>0</v>
      </c>
      <c r="T741" s="113">
        <f t="shared" si="457"/>
        <v>0.1</v>
      </c>
      <c r="U741" s="111">
        <f t="shared" ref="U741:U804" si="464">IF(Q740&gt;0,1,IF(K741=K740,U740,U740+1))</f>
        <v>1</v>
      </c>
      <c r="V741" s="111">
        <v>252</v>
      </c>
      <c r="W741" s="110">
        <f t="shared" si="450"/>
        <v>1.0003782859999999</v>
      </c>
      <c r="X741" s="103">
        <f t="shared" si="451"/>
        <v>0.25964303999999999</v>
      </c>
      <c r="Y741" s="103">
        <f t="shared" si="452"/>
        <v>0</v>
      </c>
      <c r="Z741" s="114" t="str">
        <f t="shared" si="460"/>
        <v>A+J=</v>
      </c>
      <c r="AA741" s="108">
        <f t="shared" si="461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2.75" x14ac:dyDescent="0.2">
      <c r="A742" s="102">
        <f t="shared" si="453"/>
        <v>44856</v>
      </c>
      <c r="B742" s="103">
        <f t="shared" si="446"/>
        <v>686.886436</v>
      </c>
      <c r="C742" s="103">
        <f t="shared" si="458"/>
        <v>493.43709104999999</v>
      </c>
      <c r="D742" s="104">
        <f t="shared" si="454"/>
        <v>1185.0039999999999</v>
      </c>
      <c r="E742" s="105">
        <f t="shared" si="439"/>
        <v>1173.7929999999999</v>
      </c>
      <c r="F742" s="106">
        <f t="shared" si="440"/>
        <v>44824</v>
      </c>
      <c r="G742" s="107">
        <f t="shared" si="447"/>
        <v>-9.4607275587255124E-3</v>
      </c>
      <c r="H742" s="108">
        <f t="shared" si="459"/>
        <v>44886</v>
      </c>
      <c r="I742" s="108">
        <f t="shared" si="448"/>
        <v>44886</v>
      </c>
      <c r="J742" s="109">
        <f t="shared" si="455"/>
        <v>20</v>
      </c>
      <c r="K742" s="109">
        <f t="shared" si="445"/>
        <v>2</v>
      </c>
      <c r="L742" s="8">
        <f t="shared" si="456"/>
        <v>1</v>
      </c>
      <c r="M742" s="110">
        <f t="shared" si="442"/>
        <v>1</v>
      </c>
      <c r="N742" s="110">
        <f t="shared" si="463"/>
        <v>1.3909920111228653</v>
      </c>
      <c r="O742" s="103">
        <f t="shared" si="441"/>
        <v>1.3909920099999999</v>
      </c>
      <c r="P742" s="103">
        <f t="shared" si="449"/>
        <v>686.36705108000001</v>
      </c>
      <c r="Q742" s="11">
        <f t="shared" si="462"/>
        <v>0</v>
      </c>
      <c r="R742" s="30">
        <f t="shared" si="443"/>
        <v>0</v>
      </c>
      <c r="S742" s="103">
        <f t="shared" si="444"/>
        <v>0</v>
      </c>
      <c r="T742" s="113">
        <f t="shared" si="457"/>
        <v>0.1</v>
      </c>
      <c r="U742" s="111">
        <f t="shared" si="464"/>
        <v>2</v>
      </c>
      <c r="V742" s="111">
        <v>252</v>
      </c>
      <c r="W742" s="110">
        <f t="shared" si="450"/>
        <v>1.0007567159999999</v>
      </c>
      <c r="X742" s="103">
        <f t="shared" si="451"/>
        <v>0.51938492000000003</v>
      </c>
      <c r="Y742" s="103">
        <f t="shared" si="452"/>
        <v>0</v>
      </c>
      <c r="Z742" s="114" t="str">
        <f t="shared" si="460"/>
        <v>A+J=</v>
      </c>
      <c r="AA742" s="108">
        <f t="shared" si="461"/>
        <v>44886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2.75" x14ac:dyDescent="0.2">
      <c r="A743" s="102">
        <f t="shared" si="453"/>
        <v>44857</v>
      </c>
      <c r="B743" s="103">
        <f t="shared" si="446"/>
        <v>686.886436</v>
      </c>
      <c r="C743" s="103">
        <f t="shared" si="458"/>
        <v>493.43709104999999</v>
      </c>
      <c r="D743" s="104">
        <f t="shared" si="454"/>
        <v>1185.0039999999999</v>
      </c>
      <c r="E743" s="105">
        <f t="shared" si="439"/>
        <v>1173.7929999999999</v>
      </c>
      <c r="F743" s="106">
        <f t="shared" si="440"/>
        <v>44824</v>
      </c>
      <c r="G743" s="107">
        <f t="shared" si="447"/>
        <v>-9.4607275587255124E-3</v>
      </c>
      <c r="H743" s="108">
        <f t="shared" si="459"/>
        <v>44886</v>
      </c>
      <c r="I743" s="108">
        <f t="shared" si="448"/>
        <v>44886</v>
      </c>
      <c r="J743" s="109">
        <f t="shared" si="455"/>
        <v>20</v>
      </c>
      <c r="K743" s="109">
        <f t="shared" si="445"/>
        <v>2</v>
      </c>
      <c r="L743" s="8">
        <f t="shared" si="456"/>
        <v>1</v>
      </c>
      <c r="M743" s="110">
        <f t="shared" si="442"/>
        <v>1</v>
      </c>
      <c r="N743" s="110">
        <f t="shared" si="463"/>
        <v>1.3909920111228653</v>
      </c>
      <c r="O743" s="103">
        <f t="shared" si="441"/>
        <v>1.3909920099999999</v>
      </c>
      <c r="P743" s="103">
        <f t="shared" si="449"/>
        <v>686.36705108000001</v>
      </c>
      <c r="Q743" s="11">
        <f t="shared" si="462"/>
        <v>0</v>
      </c>
      <c r="R743" s="30">
        <f t="shared" si="443"/>
        <v>0</v>
      </c>
      <c r="S743" s="103">
        <f t="shared" si="444"/>
        <v>0</v>
      </c>
      <c r="T743" s="113">
        <f t="shared" si="457"/>
        <v>0.1</v>
      </c>
      <c r="U743" s="111">
        <f t="shared" si="464"/>
        <v>2</v>
      </c>
      <c r="V743" s="111">
        <v>252</v>
      </c>
      <c r="W743" s="110">
        <f t="shared" si="450"/>
        <v>1.0007567159999999</v>
      </c>
      <c r="X743" s="103">
        <f t="shared" si="451"/>
        <v>0.51938492000000003</v>
      </c>
      <c r="Y743" s="103">
        <f t="shared" si="452"/>
        <v>0</v>
      </c>
      <c r="Z743" s="114" t="str">
        <f t="shared" si="460"/>
        <v>A+J=</v>
      </c>
      <c r="AA743" s="108">
        <f t="shared" si="461"/>
        <v>44886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2.75" x14ac:dyDescent="0.2">
      <c r="A744" s="102">
        <f t="shared" si="453"/>
        <v>44858</v>
      </c>
      <c r="B744" s="103">
        <f t="shared" si="446"/>
        <v>686.886436</v>
      </c>
      <c r="C744" s="103">
        <f t="shared" si="458"/>
        <v>493.43709104999999</v>
      </c>
      <c r="D744" s="104">
        <f t="shared" si="454"/>
        <v>1185.0039999999999</v>
      </c>
      <c r="E744" s="105">
        <f t="shared" ref="E744:E807" si="465">IF($K744=1,VLOOKUP($A743,$AO$10:$AS$165,4),E743)</f>
        <v>1173.7929999999999</v>
      </c>
      <c r="F744" s="106">
        <f t="shared" ref="F744:F807" si="466">IF($K744=1,VLOOKUP($A743,$AO$10:$AS$165,5),F743)</f>
        <v>44824</v>
      </c>
      <c r="G744" s="107">
        <f t="shared" si="447"/>
        <v>-9.4607275587255124E-3</v>
      </c>
      <c r="H744" s="108">
        <f t="shared" si="459"/>
        <v>44886</v>
      </c>
      <c r="I744" s="108">
        <f t="shared" si="448"/>
        <v>44886</v>
      </c>
      <c r="J744" s="109">
        <f t="shared" si="455"/>
        <v>20</v>
      </c>
      <c r="K744" s="109">
        <f t="shared" si="445"/>
        <v>2</v>
      </c>
      <c r="L744" s="8">
        <f t="shared" si="456"/>
        <v>1</v>
      </c>
      <c r="M744" s="110">
        <f t="shared" si="442"/>
        <v>1</v>
      </c>
      <c r="N744" s="110">
        <f t="shared" si="463"/>
        <v>1.3909920111228653</v>
      </c>
      <c r="O744" s="103">
        <f t="shared" si="441"/>
        <v>1.3909920099999999</v>
      </c>
      <c r="P744" s="103">
        <f t="shared" si="449"/>
        <v>686.36705108000001</v>
      </c>
      <c r="Q744" s="11">
        <f t="shared" si="462"/>
        <v>0</v>
      </c>
      <c r="R744" s="30">
        <f t="shared" si="443"/>
        <v>0</v>
      </c>
      <c r="S744" s="103">
        <f t="shared" si="444"/>
        <v>0</v>
      </c>
      <c r="T744" s="113">
        <f t="shared" si="457"/>
        <v>0.1</v>
      </c>
      <c r="U744" s="111">
        <f t="shared" si="464"/>
        <v>2</v>
      </c>
      <c r="V744" s="111">
        <v>252</v>
      </c>
      <c r="W744" s="110">
        <f t="shared" si="450"/>
        <v>1.0007567159999999</v>
      </c>
      <c r="X744" s="103">
        <f t="shared" si="451"/>
        <v>0.51938492000000003</v>
      </c>
      <c r="Y744" s="103">
        <f t="shared" si="452"/>
        <v>0</v>
      </c>
      <c r="Z744" s="114" t="str">
        <f t="shared" si="460"/>
        <v>A+J=</v>
      </c>
      <c r="AA744" s="108">
        <f t="shared" si="461"/>
        <v>44886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2.75" x14ac:dyDescent="0.2">
      <c r="A745" s="102">
        <f t="shared" si="453"/>
        <v>44859</v>
      </c>
      <c r="B745" s="103">
        <f t="shared" si="446"/>
        <v>687.14627603999998</v>
      </c>
      <c r="C745" s="103">
        <f t="shared" si="458"/>
        <v>493.43709104999999</v>
      </c>
      <c r="D745" s="104">
        <f t="shared" si="454"/>
        <v>1185.0039999999999</v>
      </c>
      <c r="E745" s="105">
        <f t="shared" si="465"/>
        <v>1173.7929999999999</v>
      </c>
      <c r="F745" s="106">
        <f t="shared" si="466"/>
        <v>44824</v>
      </c>
      <c r="G745" s="107">
        <f t="shared" si="447"/>
        <v>-9.4607275587255124E-3</v>
      </c>
      <c r="H745" s="108">
        <f t="shared" si="459"/>
        <v>44886</v>
      </c>
      <c r="I745" s="108">
        <f t="shared" si="448"/>
        <v>44886</v>
      </c>
      <c r="J745" s="109">
        <f t="shared" si="455"/>
        <v>20</v>
      </c>
      <c r="K745" s="109">
        <f t="shared" si="445"/>
        <v>3</v>
      </c>
      <c r="L745" s="8">
        <f t="shared" si="456"/>
        <v>1</v>
      </c>
      <c r="M745" s="110">
        <f t="shared" si="442"/>
        <v>1</v>
      </c>
      <c r="N745" s="110">
        <f t="shared" si="463"/>
        <v>1.3909920111228653</v>
      </c>
      <c r="O745" s="103">
        <f t="shared" ref="O745:O808" si="467">TRUNC(TRUNC((L745*N745),15),8)</f>
        <v>1.3909920099999999</v>
      </c>
      <c r="P745" s="103">
        <f t="shared" si="449"/>
        <v>686.36705108000001</v>
      </c>
      <c r="Q745" s="11">
        <f t="shared" si="462"/>
        <v>0</v>
      </c>
      <c r="R745" s="30">
        <f t="shared" si="443"/>
        <v>0</v>
      </c>
      <c r="S745" s="103">
        <f t="shared" si="444"/>
        <v>0</v>
      </c>
      <c r="T745" s="113">
        <f t="shared" si="457"/>
        <v>0.1</v>
      </c>
      <c r="U745" s="111">
        <f t="shared" si="464"/>
        <v>3</v>
      </c>
      <c r="V745" s="111">
        <v>252</v>
      </c>
      <c r="W745" s="110">
        <f t="shared" si="450"/>
        <v>1.001135289</v>
      </c>
      <c r="X745" s="103">
        <f t="shared" si="451"/>
        <v>0.77922495999999997</v>
      </c>
      <c r="Y745" s="103">
        <f t="shared" si="452"/>
        <v>0</v>
      </c>
      <c r="Z745" s="114" t="str">
        <f t="shared" si="460"/>
        <v>A+J=</v>
      </c>
      <c r="AA745" s="108">
        <f t="shared" si="461"/>
        <v>44886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2.75" x14ac:dyDescent="0.2">
      <c r="A746" s="102">
        <f t="shared" si="453"/>
        <v>44860</v>
      </c>
      <c r="B746" s="103">
        <f t="shared" si="446"/>
        <v>687.40621422000004</v>
      </c>
      <c r="C746" s="103">
        <f t="shared" si="458"/>
        <v>493.43709104999999</v>
      </c>
      <c r="D746" s="104">
        <f t="shared" si="454"/>
        <v>1185.0039999999999</v>
      </c>
      <c r="E746" s="105">
        <f t="shared" si="465"/>
        <v>1173.7929999999999</v>
      </c>
      <c r="F746" s="106">
        <f t="shared" si="466"/>
        <v>44824</v>
      </c>
      <c r="G746" s="107">
        <f t="shared" si="447"/>
        <v>-9.4607275587255124E-3</v>
      </c>
      <c r="H746" s="108">
        <f t="shared" si="459"/>
        <v>44886</v>
      </c>
      <c r="I746" s="108">
        <f t="shared" si="448"/>
        <v>44886</v>
      </c>
      <c r="J746" s="109">
        <f t="shared" si="455"/>
        <v>20</v>
      </c>
      <c r="K746" s="109">
        <f t="shared" si="445"/>
        <v>4</v>
      </c>
      <c r="L746" s="8">
        <f t="shared" si="456"/>
        <v>1</v>
      </c>
      <c r="M746" s="110">
        <f t="shared" ref="M746:M809" si="468">IF(I746&gt;I745,L745,M745)</f>
        <v>1</v>
      </c>
      <c r="N746" s="110">
        <f t="shared" si="463"/>
        <v>1.3909920111228653</v>
      </c>
      <c r="O746" s="103">
        <f t="shared" si="467"/>
        <v>1.3909920099999999</v>
      </c>
      <c r="P746" s="103">
        <f t="shared" si="449"/>
        <v>686.36705108000001</v>
      </c>
      <c r="Q746" s="11">
        <f t="shared" si="462"/>
        <v>0</v>
      </c>
      <c r="R746" s="30">
        <f t="shared" si="443"/>
        <v>0</v>
      </c>
      <c r="S746" s="103">
        <f t="shared" si="444"/>
        <v>0</v>
      </c>
      <c r="T746" s="113">
        <f t="shared" si="457"/>
        <v>0.1</v>
      </c>
      <c r="U746" s="111">
        <f t="shared" si="464"/>
        <v>4</v>
      </c>
      <c r="V746" s="111">
        <v>252</v>
      </c>
      <c r="W746" s="110">
        <f t="shared" si="450"/>
        <v>1.001514005</v>
      </c>
      <c r="X746" s="103">
        <f t="shared" si="451"/>
        <v>1.0391631400000001</v>
      </c>
      <c r="Y746" s="103">
        <f t="shared" si="452"/>
        <v>0</v>
      </c>
      <c r="Z746" s="114" t="str">
        <f t="shared" si="460"/>
        <v>A+J=</v>
      </c>
      <c r="AA746" s="108">
        <f t="shared" si="461"/>
        <v>44886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2.75" x14ac:dyDescent="0.2">
      <c r="A747" s="102">
        <f t="shared" si="453"/>
        <v>44861</v>
      </c>
      <c r="B747" s="103">
        <f t="shared" si="446"/>
        <v>687.66625055999998</v>
      </c>
      <c r="C747" s="103">
        <f t="shared" si="458"/>
        <v>493.43709104999999</v>
      </c>
      <c r="D747" s="104">
        <f t="shared" si="454"/>
        <v>1185.0039999999999</v>
      </c>
      <c r="E747" s="105">
        <f t="shared" si="465"/>
        <v>1173.7929999999999</v>
      </c>
      <c r="F747" s="106">
        <f t="shared" si="466"/>
        <v>44824</v>
      </c>
      <c r="G747" s="107">
        <f t="shared" si="447"/>
        <v>-9.4607275587255124E-3</v>
      </c>
      <c r="H747" s="108">
        <f t="shared" si="459"/>
        <v>44886</v>
      </c>
      <c r="I747" s="108">
        <f t="shared" si="448"/>
        <v>44886</v>
      </c>
      <c r="J747" s="109">
        <f t="shared" si="455"/>
        <v>20</v>
      </c>
      <c r="K747" s="109">
        <f t="shared" si="445"/>
        <v>5</v>
      </c>
      <c r="L747" s="8">
        <f t="shared" si="456"/>
        <v>1</v>
      </c>
      <c r="M747" s="110">
        <f t="shared" si="468"/>
        <v>1</v>
      </c>
      <c r="N747" s="110">
        <f t="shared" si="463"/>
        <v>1.3909920111228653</v>
      </c>
      <c r="O747" s="103">
        <f t="shared" si="467"/>
        <v>1.3909920099999999</v>
      </c>
      <c r="P747" s="103">
        <f t="shared" si="449"/>
        <v>686.36705108000001</v>
      </c>
      <c r="Q747" s="11">
        <f t="shared" si="462"/>
        <v>0</v>
      </c>
      <c r="R747" s="30">
        <f t="shared" ref="R747:R810" si="469">IF(Q747&gt;0,VLOOKUP($A747,$AD$10:$AI$165,6),0)</f>
        <v>0</v>
      </c>
      <c r="S747" s="103">
        <f t="shared" ref="S747:S810" si="470">IF(R747&gt;0,TRUNC(R747*P747,8),0)</f>
        <v>0</v>
      </c>
      <c r="T747" s="113">
        <f t="shared" si="457"/>
        <v>0.1</v>
      </c>
      <c r="U747" s="111">
        <f t="shared" si="464"/>
        <v>5</v>
      </c>
      <c r="V747" s="111">
        <v>252</v>
      </c>
      <c r="W747" s="110">
        <f t="shared" si="450"/>
        <v>1.001892864</v>
      </c>
      <c r="X747" s="103">
        <f t="shared" si="451"/>
        <v>1.29919948</v>
      </c>
      <c r="Y747" s="103">
        <f t="shared" si="452"/>
        <v>0</v>
      </c>
      <c r="Z747" s="114" t="str">
        <f t="shared" si="460"/>
        <v>A+J=</v>
      </c>
      <c r="AA747" s="108">
        <f t="shared" si="461"/>
        <v>44886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2.75" x14ac:dyDescent="0.2">
      <c r="A748" s="102">
        <f t="shared" si="453"/>
        <v>44862</v>
      </c>
      <c r="B748" s="103">
        <f t="shared" si="446"/>
        <v>687.92638572999999</v>
      </c>
      <c r="C748" s="103">
        <f t="shared" si="458"/>
        <v>493.43709104999999</v>
      </c>
      <c r="D748" s="104">
        <f t="shared" si="454"/>
        <v>1185.0039999999999</v>
      </c>
      <c r="E748" s="105">
        <f t="shared" si="465"/>
        <v>1173.7929999999999</v>
      </c>
      <c r="F748" s="106">
        <f t="shared" si="466"/>
        <v>44824</v>
      </c>
      <c r="G748" s="107">
        <f t="shared" si="447"/>
        <v>-9.4607275587255124E-3</v>
      </c>
      <c r="H748" s="108">
        <f t="shared" si="459"/>
        <v>44886</v>
      </c>
      <c r="I748" s="108">
        <f t="shared" si="448"/>
        <v>44886</v>
      </c>
      <c r="J748" s="109">
        <f t="shared" si="455"/>
        <v>20</v>
      </c>
      <c r="K748" s="109">
        <f t="shared" ref="K748:K811" si="471">(J748-(NETWORKDAYS(A748,I748,AD$171:AD$502)-1))</f>
        <v>6</v>
      </c>
      <c r="L748" s="8">
        <f t="shared" si="456"/>
        <v>1</v>
      </c>
      <c r="M748" s="110">
        <f t="shared" si="468"/>
        <v>1</v>
      </c>
      <c r="N748" s="110">
        <f t="shared" si="463"/>
        <v>1.3909920111228653</v>
      </c>
      <c r="O748" s="103">
        <f t="shared" si="467"/>
        <v>1.3909920099999999</v>
      </c>
      <c r="P748" s="103">
        <f t="shared" si="449"/>
        <v>686.36705108000001</v>
      </c>
      <c r="Q748" s="11">
        <f t="shared" si="462"/>
        <v>0</v>
      </c>
      <c r="R748" s="30">
        <f t="shared" si="469"/>
        <v>0</v>
      </c>
      <c r="S748" s="103">
        <f t="shared" si="470"/>
        <v>0</v>
      </c>
      <c r="T748" s="113">
        <f t="shared" si="457"/>
        <v>0.1</v>
      </c>
      <c r="U748" s="111">
        <f t="shared" si="464"/>
        <v>6</v>
      </c>
      <c r="V748" s="111">
        <v>252</v>
      </c>
      <c r="W748" s="110">
        <f t="shared" si="450"/>
        <v>1.0022718669999999</v>
      </c>
      <c r="X748" s="103">
        <f t="shared" si="451"/>
        <v>1.55933465</v>
      </c>
      <c r="Y748" s="103">
        <f t="shared" si="452"/>
        <v>0</v>
      </c>
      <c r="Z748" s="114" t="str">
        <f t="shared" si="460"/>
        <v>A+J=</v>
      </c>
      <c r="AA748" s="108">
        <f t="shared" si="461"/>
        <v>44886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2.75" x14ac:dyDescent="0.2">
      <c r="A749" s="102">
        <f t="shared" si="453"/>
        <v>44863</v>
      </c>
      <c r="B749" s="103">
        <f t="shared" si="446"/>
        <v>688.18661904999999</v>
      </c>
      <c r="C749" s="103">
        <f t="shared" si="458"/>
        <v>493.43709104999999</v>
      </c>
      <c r="D749" s="104">
        <f t="shared" si="454"/>
        <v>1185.0039999999999</v>
      </c>
      <c r="E749" s="105">
        <f t="shared" si="465"/>
        <v>1173.7929999999999</v>
      </c>
      <c r="F749" s="106">
        <f t="shared" si="466"/>
        <v>44824</v>
      </c>
      <c r="G749" s="107">
        <f t="shared" si="447"/>
        <v>-9.4607275587255124E-3</v>
      </c>
      <c r="H749" s="108">
        <f t="shared" si="459"/>
        <v>44886</v>
      </c>
      <c r="I749" s="108">
        <f t="shared" si="448"/>
        <v>44886</v>
      </c>
      <c r="J749" s="109">
        <f t="shared" si="455"/>
        <v>20</v>
      </c>
      <c r="K749" s="109">
        <f t="shared" si="471"/>
        <v>7</v>
      </c>
      <c r="L749" s="8">
        <f t="shared" si="456"/>
        <v>1</v>
      </c>
      <c r="M749" s="110">
        <f t="shared" si="468"/>
        <v>1</v>
      </c>
      <c r="N749" s="110">
        <f t="shared" si="463"/>
        <v>1.3909920111228653</v>
      </c>
      <c r="O749" s="103">
        <f t="shared" si="467"/>
        <v>1.3909920099999999</v>
      </c>
      <c r="P749" s="103">
        <f t="shared" si="449"/>
        <v>686.36705108000001</v>
      </c>
      <c r="Q749" s="11">
        <f t="shared" si="462"/>
        <v>0</v>
      </c>
      <c r="R749" s="30">
        <f t="shared" si="469"/>
        <v>0</v>
      </c>
      <c r="S749" s="103">
        <f t="shared" si="470"/>
        <v>0</v>
      </c>
      <c r="T749" s="113">
        <f t="shared" si="457"/>
        <v>0.1</v>
      </c>
      <c r="U749" s="111">
        <f t="shared" si="464"/>
        <v>7</v>
      </c>
      <c r="V749" s="111">
        <v>252</v>
      </c>
      <c r="W749" s="110">
        <f t="shared" si="450"/>
        <v>1.0026510129999999</v>
      </c>
      <c r="X749" s="103">
        <f t="shared" si="451"/>
        <v>1.81956797</v>
      </c>
      <c r="Y749" s="103">
        <f t="shared" si="452"/>
        <v>0</v>
      </c>
      <c r="Z749" s="114" t="str">
        <f t="shared" si="460"/>
        <v>A+J=</v>
      </c>
      <c r="AA749" s="108">
        <f t="shared" si="461"/>
        <v>44886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2.75" x14ac:dyDescent="0.2">
      <c r="A750" s="102">
        <f t="shared" si="453"/>
        <v>44864</v>
      </c>
      <c r="B750" s="103">
        <f t="shared" si="446"/>
        <v>688.18661904999999</v>
      </c>
      <c r="C750" s="103">
        <f t="shared" si="458"/>
        <v>493.43709104999999</v>
      </c>
      <c r="D750" s="104">
        <f t="shared" si="454"/>
        <v>1185.0039999999999</v>
      </c>
      <c r="E750" s="105">
        <f t="shared" si="465"/>
        <v>1173.7929999999999</v>
      </c>
      <c r="F750" s="106">
        <f t="shared" si="466"/>
        <v>44824</v>
      </c>
      <c r="G750" s="107">
        <f t="shared" si="447"/>
        <v>-9.4607275587255124E-3</v>
      </c>
      <c r="H750" s="108">
        <f t="shared" si="459"/>
        <v>44886</v>
      </c>
      <c r="I750" s="108">
        <f t="shared" si="448"/>
        <v>44886</v>
      </c>
      <c r="J750" s="109">
        <f t="shared" si="455"/>
        <v>20</v>
      </c>
      <c r="K750" s="109">
        <f t="shared" si="471"/>
        <v>7</v>
      </c>
      <c r="L750" s="8">
        <f t="shared" si="456"/>
        <v>1</v>
      </c>
      <c r="M750" s="110">
        <f t="shared" si="468"/>
        <v>1</v>
      </c>
      <c r="N750" s="110">
        <f t="shared" si="463"/>
        <v>1.3909920111228653</v>
      </c>
      <c r="O750" s="103">
        <f t="shared" si="467"/>
        <v>1.3909920099999999</v>
      </c>
      <c r="P750" s="103">
        <f t="shared" si="449"/>
        <v>686.36705108000001</v>
      </c>
      <c r="Q750" s="11">
        <f t="shared" si="462"/>
        <v>0</v>
      </c>
      <c r="R750" s="30">
        <f t="shared" si="469"/>
        <v>0</v>
      </c>
      <c r="S750" s="103">
        <f t="shared" si="470"/>
        <v>0</v>
      </c>
      <c r="T750" s="113">
        <f t="shared" si="457"/>
        <v>0.1</v>
      </c>
      <c r="U750" s="111">
        <f t="shared" si="464"/>
        <v>7</v>
      </c>
      <c r="V750" s="111">
        <v>252</v>
      </c>
      <c r="W750" s="110">
        <f t="shared" si="450"/>
        <v>1.0026510129999999</v>
      </c>
      <c r="X750" s="103">
        <f t="shared" si="451"/>
        <v>1.81956797</v>
      </c>
      <c r="Y750" s="103">
        <f t="shared" si="452"/>
        <v>0</v>
      </c>
      <c r="Z750" s="114" t="str">
        <f t="shared" si="460"/>
        <v>A+J=</v>
      </c>
      <c r="AA750" s="108">
        <f t="shared" si="461"/>
        <v>44886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2.75" x14ac:dyDescent="0.2">
      <c r="A751" s="102">
        <f t="shared" si="453"/>
        <v>44865</v>
      </c>
      <c r="B751" s="103">
        <f t="shared" si="446"/>
        <v>688.18661904999999</v>
      </c>
      <c r="C751" s="103">
        <f t="shared" si="458"/>
        <v>493.43709104999999</v>
      </c>
      <c r="D751" s="104">
        <f t="shared" si="454"/>
        <v>1185.0039999999999</v>
      </c>
      <c r="E751" s="105">
        <f t="shared" si="465"/>
        <v>1173.7929999999999</v>
      </c>
      <c r="F751" s="106">
        <f t="shared" si="466"/>
        <v>44824</v>
      </c>
      <c r="G751" s="107">
        <f t="shared" si="447"/>
        <v>-9.4607275587255124E-3</v>
      </c>
      <c r="H751" s="108">
        <f t="shared" si="459"/>
        <v>44886</v>
      </c>
      <c r="I751" s="108">
        <f t="shared" si="448"/>
        <v>44886</v>
      </c>
      <c r="J751" s="109">
        <f t="shared" si="455"/>
        <v>20</v>
      </c>
      <c r="K751" s="109">
        <f t="shared" si="471"/>
        <v>7</v>
      </c>
      <c r="L751" s="8">
        <f t="shared" si="456"/>
        <v>1</v>
      </c>
      <c r="M751" s="110">
        <f t="shared" si="468"/>
        <v>1</v>
      </c>
      <c r="N751" s="110">
        <f t="shared" si="463"/>
        <v>1.3909920111228653</v>
      </c>
      <c r="O751" s="103">
        <f t="shared" si="467"/>
        <v>1.3909920099999999</v>
      </c>
      <c r="P751" s="103">
        <f t="shared" si="449"/>
        <v>686.36705108000001</v>
      </c>
      <c r="Q751" s="11">
        <f t="shared" si="462"/>
        <v>0</v>
      </c>
      <c r="R751" s="30">
        <f t="shared" si="469"/>
        <v>0</v>
      </c>
      <c r="S751" s="103">
        <f t="shared" si="470"/>
        <v>0</v>
      </c>
      <c r="T751" s="113">
        <f t="shared" si="457"/>
        <v>0.1</v>
      </c>
      <c r="U751" s="111">
        <f t="shared" si="464"/>
        <v>7</v>
      </c>
      <c r="V751" s="111">
        <v>252</v>
      </c>
      <c r="W751" s="110">
        <f t="shared" si="450"/>
        <v>1.0026510129999999</v>
      </c>
      <c r="X751" s="103">
        <f t="shared" si="451"/>
        <v>1.81956797</v>
      </c>
      <c r="Y751" s="103">
        <f t="shared" si="452"/>
        <v>0</v>
      </c>
      <c r="Z751" s="114" t="str">
        <f t="shared" si="460"/>
        <v>A+J=</v>
      </c>
      <c r="AA751" s="108">
        <f t="shared" si="461"/>
        <v>44886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2.75" x14ac:dyDescent="0.2">
      <c r="A752" s="102">
        <f t="shared" si="453"/>
        <v>44866</v>
      </c>
      <c r="B752" s="103">
        <f t="shared" si="446"/>
        <v>688.44695051999997</v>
      </c>
      <c r="C752" s="103">
        <f t="shared" si="458"/>
        <v>493.43709104999999</v>
      </c>
      <c r="D752" s="104">
        <f t="shared" si="454"/>
        <v>1185.0039999999999</v>
      </c>
      <c r="E752" s="105">
        <f t="shared" si="465"/>
        <v>1173.7929999999999</v>
      </c>
      <c r="F752" s="106">
        <f t="shared" si="466"/>
        <v>44824</v>
      </c>
      <c r="G752" s="107">
        <f t="shared" si="447"/>
        <v>-9.4607275587255124E-3</v>
      </c>
      <c r="H752" s="108">
        <f t="shared" si="459"/>
        <v>44886</v>
      </c>
      <c r="I752" s="108">
        <f t="shared" si="448"/>
        <v>44886</v>
      </c>
      <c r="J752" s="109">
        <f t="shared" si="455"/>
        <v>20</v>
      </c>
      <c r="K752" s="109">
        <f t="shared" si="471"/>
        <v>8</v>
      </c>
      <c r="L752" s="8">
        <f t="shared" si="456"/>
        <v>1</v>
      </c>
      <c r="M752" s="110">
        <f t="shared" si="468"/>
        <v>1</v>
      </c>
      <c r="N752" s="110">
        <f t="shared" si="463"/>
        <v>1.3909920111228653</v>
      </c>
      <c r="O752" s="103">
        <f t="shared" si="467"/>
        <v>1.3909920099999999</v>
      </c>
      <c r="P752" s="103">
        <f t="shared" si="449"/>
        <v>686.36705108000001</v>
      </c>
      <c r="Q752" s="11">
        <f t="shared" si="462"/>
        <v>0</v>
      </c>
      <c r="R752" s="30">
        <f t="shared" si="469"/>
        <v>0</v>
      </c>
      <c r="S752" s="103">
        <f t="shared" si="470"/>
        <v>0</v>
      </c>
      <c r="T752" s="113">
        <f t="shared" si="457"/>
        <v>0.1</v>
      </c>
      <c r="U752" s="111">
        <f t="shared" si="464"/>
        <v>8</v>
      </c>
      <c r="V752" s="111">
        <v>252</v>
      </c>
      <c r="W752" s="110">
        <f t="shared" si="450"/>
        <v>1.003030302</v>
      </c>
      <c r="X752" s="103">
        <f t="shared" si="451"/>
        <v>2.0798994400000002</v>
      </c>
      <c r="Y752" s="103">
        <f t="shared" si="452"/>
        <v>0</v>
      </c>
      <c r="Z752" s="114" t="str">
        <f t="shared" si="460"/>
        <v>A+J=</v>
      </c>
      <c r="AA752" s="108">
        <f t="shared" si="461"/>
        <v>44886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2.75" x14ac:dyDescent="0.2">
      <c r="A753" s="102">
        <f t="shared" si="453"/>
        <v>44867</v>
      </c>
      <c r="B753" s="103">
        <f t="shared" si="446"/>
        <v>688.70738083000003</v>
      </c>
      <c r="C753" s="103">
        <f t="shared" si="458"/>
        <v>493.43709104999999</v>
      </c>
      <c r="D753" s="104">
        <f t="shared" si="454"/>
        <v>1185.0039999999999</v>
      </c>
      <c r="E753" s="105">
        <f t="shared" si="465"/>
        <v>1173.7929999999999</v>
      </c>
      <c r="F753" s="106">
        <f t="shared" si="466"/>
        <v>44824</v>
      </c>
      <c r="G753" s="107">
        <f t="shared" si="447"/>
        <v>-9.4607275587255124E-3</v>
      </c>
      <c r="H753" s="108">
        <f t="shared" si="459"/>
        <v>44886</v>
      </c>
      <c r="I753" s="108">
        <f t="shared" si="448"/>
        <v>44886</v>
      </c>
      <c r="J753" s="109">
        <f t="shared" si="455"/>
        <v>20</v>
      </c>
      <c r="K753" s="109">
        <f t="shared" si="471"/>
        <v>9</v>
      </c>
      <c r="L753" s="8">
        <f t="shared" si="456"/>
        <v>1</v>
      </c>
      <c r="M753" s="110">
        <f t="shared" si="468"/>
        <v>1</v>
      </c>
      <c r="N753" s="110">
        <f t="shared" si="463"/>
        <v>1.3909920111228653</v>
      </c>
      <c r="O753" s="103">
        <f t="shared" si="467"/>
        <v>1.3909920099999999</v>
      </c>
      <c r="P753" s="103">
        <f t="shared" si="449"/>
        <v>686.36705108000001</v>
      </c>
      <c r="Q753" s="11">
        <f t="shared" si="462"/>
        <v>0</v>
      </c>
      <c r="R753" s="30">
        <f t="shared" si="469"/>
        <v>0</v>
      </c>
      <c r="S753" s="103">
        <f t="shared" si="470"/>
        <v>0</v>
      </c>
      <c r="T753" s="113">
        <f t="shared" si="457"/>
        <v>0.1</v>
      </c>
      <c r="U753" s="111">
        <f t="shared" si="464"/>
        <v>9</v>
      </c>
      <c r="V753" s="111">
        <v>252</v>
      </c>
      <c r="W753" s="110">
        <f t="shared" si="450"/>
        <v>1.003409735</v>
      </c>
      <c r="X753" s="103">
        <f t="shared" si="451"/>
        <v>2.34032975</v>
      </c>
      <c r="Y753" s="103">
        <f t="shared" si="452"/>
        <v>0</v>
      </c>
      <c r="Z753" s="114" t="str">
        <f t="shared" si="460"/>
        <v>A+J=</v>
      </c>
      <c r="AA753" s="108">
        <f t="shared" si="461"/>
        <v>44886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2.75" x14ac:dyDescent="0.2">
      <c r="A754" s="102">
        <f t="shared" si="453"/>
        <v>44868</v>
      </c>
      <c r="B754" s="103">
        <f t="shared" si="446"/>
        <v>688.70738083000003</v>
      </c>
      <c r="C754" s="103">
        <f t="shared" si="458"/>
        <v>493.43709104999999</v>
      </c>
      <c r="D754" s="104">
        <f t="shared" si="454"/>
        <v>1185.0039999999999</v>
      </c>
      <c r="E754" s="105">
        <f t="shared" si="465"/>
        <v>1173.7929999999999</v>
      </c>
      <c r="F754" s="106">
        <f t="shared" si="466"/>
        <v>44824</v>
      </c>
      <c r="G754" s="107">
        <f t="shared" si="447"/>
        <v>-9.4607275587255124E-3</v>
      </c>
      <c r="H754" s="108">
        <f t="shared" si="459"/>
        <v>44886</v>
      </c>
      <c r="I754" s="108">
        <f t="shared" si="448"/>
        <v>44886</v>
      </c>
      <c r="J754" s="109">
        <f t="shared" si="455"/>
        <v>20</v>
      </c>
      <c r="K754" s="109">
        <f t="shared" si="471"/>
        <v>9</v>
      </c>
      <c r="L754" s="8">
        <f t="shared" si="456"/>
        <v>1</v>
      </c>
      <c r="M754" s="110">
        <f t="shared" si="468"/>
        <v>1</v>
      </c>
      <c r="N754" s="110">
        <f t="shared" si="463"/>
        <v>1.3909920111228653</v>
      </c>
      <c r="O754" s="103">
        <f t="shared" si="467"/>
        <v>1.3909920099999999</v>
      </c>
      <c r="P754" s="103">
        <f t="shared" si="449"/>
        <v>686.36705108000001</v>
      </c>
      <c r="Q754" s="11">
        <f t="shared" si="462"/>
        <v>0</v>
      </c>
      <c r="R754" s="30">
        <f t="shared" si="469"/>
        <v>0</v>
      </c>
      <c r="S754" s="103">
        <f t="shared" si="470"/>
        <v>0</v>
      </c>
      <c r="T754" s="113">
        <f t="shared" si="457"/>
        <v>0.1</v>
      </c>
      <c r="U754" s="111">
        <f t="shared" si="464"/>
        <v>9</v>
      </c>
      <c r="V754" s="111">
        <v>252</v>
      </c>
      <c r="W754" s="110">
        <f t="shared" si="450"/>
        <v>1.003409735</v>
      </c>
      <c r="X754" s="103">
        <f t="shared" si="451"/>
        <v>2.34032975</v>
      </c>
      <c r="Y754" s="103">
        <f t="shared" si="452"/>
        <v>0</v>
      </c>
      <c r="Z754" s="114" t="str">
        <f t="shared" si="460"/>
        <v>A+J=</v>
      </c>
      <c r="AA754" s="108">
        <f t="shared" si="461"/>
        <v>44886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2.75" x14ac:dyDescent="0.2">
      <c r="A755" s="102">
        <f t="shared" si="453"/>
        <v>44869</v>
      </c>
      <c r="B755" s="103">
        <f t="shared" si="446"/>
        <v>688.96790928999997</v>
      </c>
      <c r="C755" s="103">
        <f t="shared" si="458"/>
        <v>493.43709104999999</v>
      </c>
      <c r="D755" s="104">
        <f t="shared" si="454"/>
        <v>1185.0039999999999</v>
      </c>
      <c r="E755" s="105">
        <f t="shared" si="465"/>
        <v>1173.7929999999999</v>
      </c>
      <c r="F755" s="106">
        <f t="shared" si="466"/>
        <v>44824</v>
      </c>
      <c r="G755" s="107">
        <f t="shared" si="447"/>
        <v>-9.4607275587255124E-3</v>
      </c>
      <c r="H755" s="108">
        <f t="shared" si="459"/>
        <v>44886</v>
      </c>
      <c r="I755" s="108">
        <f t="shared" si="448"/>
        <v>44886</v>
      </c>
      <c r="J755" s="109">
        <f t="shared" si="455"/>
        <v>20</v>
      </c>
      <c r="K755" s="109">
        <f t="shared" si="471"/>
        <v>10</v>
      </c>
      <c r="L755" s="8">
        <f t="shared" si="456"/>
        <v>1</v>
      </c>
      <c r="M755" s="110">
        <f t="shared" si="468"/>
        <v>1</v>
      </c>
      <c r="N755" s="110">
        <f t="shared" si="463"/>
        <v>1.3909920111228653</v>
      </c>
      <c r="O755" s="103">
        <f t="shared" si="467"/>
        <v>1.3909920099999999</v>
      </c>
      <c r="P755" s="103">
        <f t="shared" si="449"/>
        <v>686.36705108000001</v>
      </c>
      <c r="Q755" s="11">
        <f t="shared" si="462"/>
        <v>0</v>
      </c>
      <c r="R755" s="30">
        <f t="shared" si="469"/>
        <v>0</v>
      </c>
      <c r="S755" s="103">
        <f t="shared" si="470"/>
        <v>0</v>
      </c>
      <c r="T755" s="113">
        <f t="shared" si="457"/>
        <v>0.1</v>
      </c>
      <c r="U755" s="111">
        <f t="shared" si="464"/>
        <v>10</v>
      </c>
      <c r="V755" s="111">
        <v>252</v>
      </c>
      <c r="W755" s="110">
        <f t="shared" si="450"/>
        <v>1.003789311</v>
      </c>
      <c r="X755" s="103">
        <f t="shared" si="451"/>
        <v>2.6008582100000002</v>
      </c>
      <c r="Y755" s="103">
        <f t="shared" si="452"/>
        <v>0</v>
      </c>
      <c r="Z755" s="114" t="str">
        <f t="shared" si="460"/>
        <v>A+J=</v>
      </c>
      <c r="AA755" s="108">
        <f t="shared" si="461"/>
        <v>44886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2.75" x14ac:dyDescent="0.2">
      <c r="A756" s="102">
        <f t="shared" si="453"/>
        <v>44870</v>
      </c>
      <c r="B756" s="103">
        <f t="shared" si="446"/>
        <v>689.22853658999998</v>
      </c>
      <c r="C756" s="103">
        <f t="shared" si="458"/>
        <v>493.43709104999999</v>
      </c>
      <c r="D756" s="104">
        <f t="shared" si="454"/>
        <v>1185.0039999999999</v>
      </c>
      <c r="E756" s="105">
        <f t="shared" si="465"/>
        <v>1173.7929999999999</v>
      </c>
      <c r="F756" s="106">
        <f t="shared" si="466"/>
        <v>44824</v>
      </c>
      <c r="G756" s="107">
        <f t="shared" si="447"/>
        <v>-9.4607275587255124E-3</v>
      </c>
      <c r="H756" s="108">
        <f t="shared" si="459"/>
        <v>44886</v>
      </c>
      <c r="I756" s="108">
        <f t="shared" si="448"/>
        <v>44886</v>
      </c>
      <c r="J756" s="109">
        <f t="shared" si="455"/>
        <v>20</v>
      </c>
      <c r="K756" s="109">
        <f t="shared" si="471"/>
        <v>11</v>
      </c>
      <c r="L756" s="8">
        <f t="shared" si="456"/>
        <v>1</v>
      </c>
      <c r="M756" s="110">
        <f t="shared" si="468"/>
        <v>1</v>
      </c>
      <c r="N756" s="110">
        <f t="shared" si="463"/>
        <v>1.3909920111228653</v>
      </c>
      <c r="O756" s="103">
        <f t="shared" si="467"/>
        <v>1.3909920099999999</v>
      </c>
      <c r="P756" s="103">
        <f t="shared" si="449"/>
        <v>686.36705108000001</v>
      </c>
      <c r="Q756" s="11">
        <f t="shared" si="462"/>
        <v>0</v>
      </c>
      <c r="R756" s="30">
        <f t="shared" si="469"/>
        <v>0</v>
      </c>
      <c r="S756" s="103">
        <f t="shared" si="470"/>
        <v>0</v>
      </c>
      <c r="T756" s="113">
        <f t="shared" si="457"/>
        <v>0.1</v>
      </c>
      <c r="U756" s="111">
        <f t="shared" si="464"/>
        <v>11</v>
      </c>
      <c r="V756" s="111">
        <v>252</v>
      </c>
      <c r="W756" s="110">
        <f t="shared" si="450"/>
        <v>1.004169031</v>
      </c>
      <c r="X756" s="103">
        <f t="shared" si="451"/>
        <v>2.8614855100000001</v>
      </c>
      <c r="Y756" s="103">
        <f t="shared" si="452"/>
        <v>0</v>
      </c>
      <c r="Z756" s="114" t="str">
        <f t="shared" si="460"/>
        <v>A+J=</v>
      </c>
      <c r="AA756" s="108">
        <f t="shared" si="461"/>
        <v>44886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2.75" x14ac:dyDescent="0.2">
      <c r="A757" s="102">
        <f t="shared" si="453"/>
        <v>44871</v>
      </c>
      <c r="B757" s="103">
        <f t="shared" si="446"/>
        <v>689.22853658999998</v>
      </c>
      <c r="C757" s="103">
        <f t="shared" si="458"/>
        <v>493.43709104999999</v>
      </c>
      <c r="D757" s="104">
        <f t="shared" si="454"/>
        <v>1185.0039999999999</v>
      </c>
      <c r="E757" s="105">
        <f t="shared" si="465"/>
        <v>1173.7929999999999</v>
      </c>
      <c r="F757" s="106">
        <f t="shared" si="466"/>
        <v>44824</v>
      </c>
      <c r="G757" s="107">
        <f t="shared" si="447"/>
        <v>-9.4607275587255124E-3</v>
      </c>
      <c r="H757" s="108">
        <f t="shared" si="459"/>
        <v>44886</v>
      </c>
      <c r="I757" s="108">
        <f t="shared" si="448"/>
        <v>44886</v>
      </c>
      <c r="J757" s="109">
        <f t="shared" si="455"/>
        <v>20</v>
      </c>
      <c r="K757" s="109">
        <f t="shared" si="471"/>
        <v>11</v>
      </c>
      <c r="L757" s="8">
        <f t="shared" si="456"/>
        <v>1</v>
      </c>
      <c r="M757" s="110">
        <f t="shared" si="468"/>
        <v>1</v>
      </c>
      <c r="N757" s="110">
        <f t="shared" si="463"/>
        <v>1.3909920111228653</v>
      </c>
      <c r="O757" s="103">
        <f t="shared" si="467"/>
        <v>1.3909920099999999</v>
      </c>
      <c r="P757" s="103">
        <f t="shared" si="449"/>
        <v>686.36705108000001</v>
      </c>
      <c r="Q757" s="11">
        <f t="shared" si="462"/>
        <v>0</v>
      </c>
      <c r="R757" s="30">
        <f t="shared" si="469"/>
        <v>0</v>
      </c>
      <c r="S757" s="103">
        <f t="shared" si="470"/>
        <v>0</v>
      </c>
      <c r="T757" s="113">
        <f t="shared" si="457"/>
        <v>0.1</v>
      </c>
      <c r="U757" s="111">
        <f t="shared" si="464"/>
        <v>11</v>
      </c>
      <c r="V757" s="111">
        <v>252</v>
      </c>
      <c r="W757" s="110">
        <f t="shared" si="450"/>
        <v>1.004169031</v>
      </c>
      <c r="X757" s="103">
        <f t="shared" si="451"/>
        <v>2.8614855100000001</v>
      </c>
      <c r="Y757" s="103">
        <f t="shared" si="452"/>
        <v>0</v>
      </c>
      <c r="Z757" s="114" t="str">
        <f t="shared" si="460"/>
        <v>A+J=</v>
      </c>
      <c r="AA757" s="108">
        <f t="shared" si="461"/>
        <v>44886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2.75" x14ac:dyDescent="0.2">
      <c r="A758" s="102">
        <f t="shared" si="453"/>
        <v>44872</v>
      </c>
      <c r="B758" s="103">
        <f t="shared" si="446"/>
        <v>689.22853658999998</v>
      </c>
      <c r="C758" s="103">
        <f t="shared" si="458"/>
        <v>493.43709104999999</v>
      </c>
      <c r="D758" s="104">
        <f t="shared" si="454"/>
        <v>1185.0039999999999</v>
      </c>
      <c r="E758" s="105">
        <f t="shared" si="465"/>
        <v>1173.7929999999999</v>
      </c>
      <c r="F758" s="106">
        <f t="shared" si="466"/>
        <v>44824</v>
      </c>
      <c r="G758" s="107">
        <f t="shared" si="447"/>
        <v>-9.4607275587255124E-3</v>
      </c>
      <c r="H758" s="108">
        <f t="shared" si="459"/>
        <v>44886</v>
      </c>
      <c r="I758" s="108">
        <f t="shared" si="448"/>
        <v>44886</v>
      </c>
      <c r="J758" s="109">
        <f t="shared" si="455"/>
        <v>20</v>
      </c>
      <c r="K758" s="109">
        <f t="shared" si="471"/>
        <v>11</v>
      </c>
      <c r="L758" s="8">
        <f t="shared" si="456"/>
        <v>1</v>
      </c>
      <c r="M758" s="110">
        <f t="shared" si="468"/>
        <v>1</v>
      </c>
      <c r="N758" s="110">
        <f t="shared" si="463"/>
        <v>1.3909920111228653</v>
      </c>
      <c r="O758" s="103">
        <f t="shared" si="467"/>
        <v>1.3909920099999999</v>
      </c>
      <c r="P758" s="103">
        <f t="shared" si="449"/>
        <v>686.36705108000001</v>
      </c>
      <c r="Q758" s="11">
        <f t="shared" si="462"/>
        <v>0</v>
      </c>
      <c r="R758" s="30">
        <f t="shared" si="469"/>
        <v>0</v>
      </c>
      <c r="S758" s="103">
        <f t="shared" si="470"/>
        <v>0</v>
      </c>
      <c r="T758" s="113">
        <f t="shared" si="457"/>
        <v>0.1</v>
      </c>
      <c r="U758" s="111">
        <f t="shared" si="464"/>
        <v>11</v>
      </c>
      <c r="V758" s="111">
        <v>252</v>
      </c>
      <c r="W758" s="110">
        <f t="shared" si="450"/>
        <v>1.004169031</v>
      </c>
      <c r="X758" s="103">
        <f t="shared" si="451"/>
        <v>2.8614855100000001</v>
      </c>
      <c r="Y758" s="103">
        <f t="shared" si="452"/>
        <v>0</v>
      </c>
      <c r="Z758" s="114" t="str">
        <f t="shared" si="460"/>
        <v>A+J=</v>
      </c>
      <c r="AA758" s="108">
        <f t="shared" si="461"/>
        <v>44886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2.75" x14ac:dyDescent="0.2">
      <c r="A759" s="102">
        <f t="shared" si="453"/>
        <v>44873</v>
      </c>
      <c r="B759" s="103">
        <f t="shared" si="446"/>
        <v>689.48926272000006</v>
      </c>
      <c r="C759" s="103">
        <f t="shared" si="458"/>
        <v>493.43709104999999</v>
      </c>
      <c r="D759" s="104">
        <f t="shared" si="454"/>
        <v>1185.0039999999999</v>
      </c>
      <c r="E759" s="105">
        <f t="shared" si="465"/>
        <v>1173.7929999999999</v>
      </c>
      <c r="F759" s="106">
        <f t="shared" si="466"/>
        <v>44824</v>
      </c>
      <c r="G759" s="107">
        <f t="shared" si="447"/>
        <v>-9.4607275587255124E-3</v>
      </c>
      <c r="H759" s="108">
        <f t="shared" si="459"/>
        <v>44886</v>
      </c>
      <c r="I759" s="108">
        <f t="shared" si="448"/>
        <v>44886</v>
      </c>
      <c r="J759" s="109">
        <f t="shared" si="455"/>
        <v>20</v>
      </c>
      <c r="K759" s="109">
        <f t="shared" si="471"/>
        <v>12</v>
      </c>
      <c r="L759" s="8">
        <f t="shared" si="456"/>
        <v>1</v>
      </c>
      <c r="M759" s="110">
        <f t="shared" si="468"/>
        <v>1</v>
      </c>
      <c r="N759" s="110">
        <f t="shared" si="463"/>
        <v>1.3909920111228653</v>
      </c>
      <c r="O759" s="103">
        <f t="shared" si="467"/>
        <v>1.3909920099999999</v>
      </c>
      <c r="P759" s="103">
        <f t="shared" si="449"/>
        <v>686.36705108000001</v>
      </c>
      <c r="Q759" s="11">
        <f t="shared" si="462"/>
        <v>0</v>
      </c>
      <c r="R759" s="30">
        <f t="shared" si="469"/>
        <v>0</v>
      </c>
      <c r="S759" s="103">
        <f t="shared" si="470"/>
        <v>0</v>
      </c>
      <c r="T759" s="113">
        <f t="shared" si="457"/>
        <v>0.1</v>
      </c>
      <c r="U759" s="111">
        <f t="shared" si="464"/>
        <v>12</v>
      </c>
      <c r="V759" s="111">
        <v>252</v>
      </c>
      <c r="W759" s="110">
        <f t="shared" si="450"/>
        <v>1.0045488950000001</v>
      </c>
      <c r="X759" s="103">
        <f t="shared" si="451"/>
        <v>3.1222116400000002</v>
      </c>
      <c r="Y759" s="103">
        <f t="shared" si="452"/>
        <v>0</v>
      </c>
      <c r="Z759" s="114" t="str">
        <f t="shared" si="460"/>
        <v>A+J=</v>
      </c>
      <c r="AA759" s="108">
        <f t="shared" si="461"/>
        <v>44886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2.75" x14ac:dyDescent="0.2">
      <c r="A760" s="102">
        <f t="shared" si="453"/>
        <v>44874</v>
      </c>
      <c r="B760" s="103">
        <f t="shared" si="446"/>
        <v>689.75008701000002</v>
      </c>
      <c r="C760" s="103">
        <f t="shared" si="458"/>
        <v>493.43709104999999</v>
      </c>
      <c r="D760" s="104">
        <f t="shared" si="454"/>
        <v>1185.0039999999999</v>
      </c>
      <c r="E760" s="105">
        <f t="shared" si="465"/>
        <v>1173.7929999999999</v>
      </c>
      <c r="F760" s="106">
        <f t="shared" si="466"/>
        <v>44824</v>
      </c>
      <c r="G760" s="107">
        <f t="shared" si="447"/>
        <v>-9.4607275587255124E-3</v>
      </c>
      <c r="H760" s="108">
        <f t="shared" si="459"/>
        <v>44886</v>
      </c>
      <c r="I760" s="108">
        <f t="shared" si="448"/>
        <v>44886</v>
      </c>
      <c r="J760" s="109">
        <f t="shared" si="455"/>
        <v>20</v>
      </c>
      <c r="K760" s="109">
        <f t="shared" si="471"/>
        <v>13</v>
      </c>
      <c r="L760" s="8">
        <f t="shared" si="456"/>
        <v>1</v>
      </c>
      <c r="M760" s="110">
        <f t="shared" si="468"/>
        <v>1</v>
      </c>
      <c r="N760" s="110">
        <f t="shared" si="463"/>
        <v>1.3909920111228653</v>
      </c>
      <c r="O760" s="103">
        <f t="shared" si="467"/>
        <v>1.3909920099999999</v>
      </c>
      <c r="P760" s="103">
        <f t="shared" si="449"/>
        <v>686.36705108000001</v>
      </c>
      <c r="Q760" s="11">
        <f t="shared" si="462"/>
        <v>0</v>
      </c>
      <c r="R760" s="30">
        <f t="shared" si="469"/>
        <v>0</v>
      </c>
      <c r="S760" s="103">
        <f t="shared" si="470"/>
        <v>0</v>
      </c>
      <c r="T760" s="113">
        <f t="shared" si="457"/>
        <v>0.1</v>
      </c>
      <c r="U760" s="111">
        <f t="shared" si="464"/>
        <v>13</v>
      </c>
      <c r="V760" s="111">
        <v>252</v>
      </c>
      <c r="W760" s="110">
        <f t="shared" si="450"/>
        <v>1.0049289020000001</v>
      </c>
      <c r="X760" s="103">
        <f t="shared" si="451"/>
        <v>3.3830359300000001</v>
      </c>
      <c r="Y760" s="103">
        <f t="shared" si="452"/>
        <v>0</v>
      </c>
      <c r="Z760" s="114" t="str">
        <f t="shared" si="460"/>
        <v>A+J=</v>
      </c>
      <c r="AA760" s="108">
        <f t="shared" si="461"/>
        <v>44886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2.75" x14ac:dyDescent="0.2">
      <c r="A761" s="102">
        <f t="shared" si="453"/>
        <v>44875</v>
      </c>
      <c r="B761" s="103">
        <f t="shared" si="446"/>
        <v>690.01101013000005</v>
      </c>
      <c r="C761" s="103">
        <f t="shared" si="458"/>
        <v>493.43709104999999</v>
      </c>
      <c r="D761" s="104">
        <f t="shared" si="454"/>
        <v>1185.0039999999999</v>
      </c>
      <c r="E761" s="105">
        <f t="shared" si="465"/>
        <v>1173.7929999999999</v>
      </c>
      <c r="F761" s="106">
        <f t="shared" si="466"/>
        <v>44824</v>
      </c>
      <c r="G761" s="107">
        <f t="shared" si="447"/>
        <v>-9.4607275587255124E-3</v>
      </c>
      <c r="H761" s="108">
        <f t="shared" si="459"/>
        <v>44886</v>
      </c>
      <c r="I761" s="108">
        <f t="shared" si="448"/>
        <v>44886</v>
      </c>
      <c r="J761" s="109">
        <f t="shared" si="455"/>
        <v>20</v>
      </c>
      <c r="K761" s="109">
        <f t="shared" si="471"/>
        <v>14</v>
      </c>
      <c r="L761" s="8">
        <f t="shared" si="456"/>
        <v>1</v>
      </c>
      <c r="M761" s="110">
        <f t="shared" si="468"/>
        <v>1</v>
      </c>
      <c r="N761" s="110">
        <f t="shared" si="463"/>
        <v>1.3909920111228653</v>
      </c>
      <c r="O761" s="103">
        <f t="shared" si="467"/>
        <v>1.3909920099999999</v>
      </c>
      <c r="P761" s="103">
        <f t="shared" si="449"/>
        <v>686.36705108000001</v>
      </c>
      <c r="Q761" s="11">
        <f t="shared" si="462"/>
        <v>0</v>
      </c>
      <c r="R761" s="30">
        <f t="shared" si="469"/>
        <v>0</v>
      </c>
      <c r="S761" s="103">
        <f t="shared" si="470"/>
        <v>0</v>
      </c>
      <c r="T761" s="113">
        <f t="shared" si="457"/>
        <v>0.1</v>
      </c>
      <c r="U761" s="111">
        <f t="shared" si="464"/>
        <v>14</v>
      </c>
      <c r="V761" s="111">
        <v>252</v>
      </c>
      <c r="W761" s="110">
        <f t="shared" si="450"/>
        <v>1.005309053</v>
      </c>
      <c r="X761" s="103">
        <f t="shared" si="451"/>
        <v>3.6439590499999999</v>
      </c>
      <c r="Y761" s="103">
        <f t="shared" si="452"/>
        <v>0</v>
      </c>
      <c r="Z761" s="114" t="str">
        <f t="shared" si="460"/>
        <v>A+J=</v>
      </c>
      <c r="AA761" s="108">
        <f t="shared" si="461"/>
        <v>44886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2.75" x14ac:dyDescent="0.2">
      <c r="A762" s="102">
        <f t="shared" si="453"/>
        <v>44876</v>
      </c>
      <c r="B762" s="103">
        <f t="shared" si="446"/>
        <v>690.27203208000003</v>
      </c>
      <c r="C762" s="103">
        <f t="shared" si="458"/>
        <v>493.43709104999999</v>
      </c>
      <c r="D762" s="104">
        <f t="shared" si="454"/>
        <v>1185.0039999999999</v>
      </c>
      <c r="E762" s="105">
        <f t="shared" si="465"/>
        <v>1173.7929999999999</v>
      </c>
      <c r="F762" s="106">
        <f t="shared" si="466"/>
        <v>44824</v>
      </c>
      <c r="G762" s="107">
        <f t="shared" si="447"/>
        <v>-9.4607275587255124E-3</v>
      </c>
      <c r="H762" s="108">
        <f t="shared" si="459"/>
        <v>44886</v>
      </c>
      <c r="I762" s="108">
        <f t="shared" si="448"/>
        <v>44886</v>
      </c>
      <c r="J762" s="109">
        <f t="shared" si="455"/>
        <v>20</v>
      </c>
      <c r="K762" s="109">
        <f t="shared" si="471"/>
        <v>15</v>
      </c>
      <c r="L762" s="8">
        <f t="shared" si="456"/>
        <v>1</v>
      </c>
      <c r="M762" s="110">
        <f t="shared" si="468"/>
        <v>1</v>
      </c>
      <c r="N762" s="110">
        <f t="shared" si="463"/>
        <v>1.3909920111228653</v>
      </c>
      <c r="O762" s="103">
        <f t="shared" si="467"/>
        <v>1.3909920099999999</v>
      </c>
      <c r="P762" s="103">
        <f t="shared" si="449"/>
        <v>686.36705108000001</v>
      </c>
      <c r="Q762" s="11">
        <f t="shared" si="462"/>
        <v>0</v>
      </c>
      <c r="R762" s="30">
        <f t="shared" si="469"/>
        <v>0</v>
      </c>
      <c r="S762" s="103">
        <f t="shared" si="470"/>
        <v>0</v>
      </c>
      <c r="T762" s="113">
        <f t="shared" si="457"/>
        <v>0.1</v>
      </c>
      <c r="U762" s="111">
        <f t="shared" si="464"/>
        <v>15</v>
      </c>
      <c r="V762" s="111">
        <v>252</v>
      </c>
      <c r="W762" s="110">
        <f t="shared" si="450"/>
        <v>1.005689348</v>
      </c>
      <c r="X762" s="103">
        <f t="shared" si="451"/>
        <v>3.9049809999999998</v>
      </c>
      <c r="Y762" s="103">
        <f t="shared" si="452"/>
        <v>0</v>
      </c>
      <c r="Z762" s="114" t="str">
        <f t="shared" si="460"/>
        <v>A+J=</v>
      </c>
      <c r="AA762" s="108">
        <f t="shared" si="461"/>
        <v>44886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2.75" x14ac:dyDescent="0.2">
      <c r="A763" s="102">
        <f t="shared" si="453"/>
        <v>44877</v>
      </c>
      <c r="B763" s="103">
        <f t="shared" si="446"/>
        <v>690.53315287999999</v>
      </c>
      <c r="C763" s="103">
        <f t="shared" si="458"/>
        <v>493.43709104999999</v>
      </c>
      <c r="D763" s="104">
        <f t="shared" si="454"/>
        <v>1185.0039999999999</v>
      </c>
      <c r="E763" s="105">
        <f t="shared" si="465"/>
        <v>1173.7929999999999</v>
      </c>
      <c r="F763" s="106">
        <f t="shared" si="466"/>
        <v>44824</v>
      </c>
      <c r="G763" s="107">
        <f t="shared" si="447"/>
        <v>-9.4607275587255124E-3</v>
      </c>
      <c r="H763" s="108">
        <f t="shared" si="459"/>
        <v>44886</v>
      </c>
      <c r="I763" s="108">
        <f t="shared" si="448"/>
        <v>44886</v>
      </c>
      <c r="J763" s="109">
        <f t="shared" si="455"/>
        <v>20</v>
      </c>
      <c r="K763" s="109">
        <f t="shared" si="471"/>
        <v>16</v>
      </c>
      <c r="L763" s="8">
        <f t="shared" si="456"/>
        <v>1</v>
      </c>
      <c r="M763" s="110">
        <f t="shared" si="468"/>
        <v>1</v>
      </c>
      <c r="N763" s="110">
        <f t="shared" si="463"/>
        <v>1.3909920111228653</v>
      </c>
      <c r="O763" s="103">
        <f t="shared" si="467"/>
        <v>1.3909920099999999</v>
      </c>
      <c r="P763" s="103">
        <f t="shared" si="449"/>
        <v>686.36705108000001</v>
      </c>
      <c r="Q763" s="11">
        <f t="shared" si="462"/>
        <v>0</v>
      </c>
      <c r="R763" s="30">
        <f t="shared" si="469"/>
        <v>0</v>
      </c>
      <c r="S763" s="103">
        <f t="shared" si="470"/>
        <v>0</v>
      </c>
      <c r="T763" s="113">
        <f t="shared" si="457"/>
        <v>0.1</v>
      </c>
      <c r="U763" s="111">
        <f t="shared" si="464"/>
        <v>16</v>
      </c>
      <c r="V763" s="111">
        <v>252</v>
      </c>
      <c r="W763" s="110">
        <f t="shared" si="450"/>
        <v>1.0060697869999999</v>
      </c>
      <c r="X763" s="103">
        <f t="shared" si="451"/>
        <v>4.1661017999999999</v>
      </c>
      <c r="Y763" s="103">
        <f t="shared" si="452"/>
        <v>0</v>
      </c>
      <c r="Z763" s="114" t="str">
        <f t="shared" si="460"/>
        <v>A+J=</v>
      </c>
      <c r="AA763" s="108">
        <f t="shared" si="461"/>
        <v>44886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2.75" x14ac:dyDescent="0.2">
      <c r="A764" s="102">
        <f t="shared" si="453"/>
        <v>44878</v>
      </c>
      <c r="B764" s="103">
        <f t="shared" si="446"/>
        <v>690.53315287999999</v>
      </c>
      <c r="C764" s="103">
        <f t="shared" si="458"/>
        <v>493.43709104999999</v>
      </c>
      <c r="D764" s="104">
        <f t="shared" si="454"/>
        <v>1185.0039999999999</v>
      </c>
      <c r="E764" s="105">
        <f t="shared" si="465"/>
        <v>1173.7929999999999</v>
      </c>
      <c r="F764" s="106">
        <f t="shared" si="466"/>
        <v>44824</v>
      </c>
      <c r="G764" s="107">
        <f t="shared" si="447"/>
        <v>-9.4607275587255124E-3</v>
      </c>
      <c r="H764" s="108">
        <f t="shared" si="459"/>
        <v>44886</v>
      </c>
      <c r="I764" s="108">
        <f t="shared" si="448"/>
        <v>44886</v>
      </c>
      <c r="J764" s="109">
        <f t="shared" si="455"/>
        <v>20</v>
      </c>
      <c r="K764" s="109">
        <f t="shared" si="471"/>
        <v>16</v>
      </c>
      <c r="L764" s="8">
        <f t="shared" si="456"/>
        <v>1</v>
      </c>
      <c r="M764" s="110">
        <f t="shared" si="468"/>
        <v>1</v>
      </c>
      <c r="N764" s="110">
        <f t="shared" si="463"/>
        <v>1.3909920111228653</v>
      </c>
      <c r="O764" s="103">
        <f t="shared" si="467"/>
        <v>1.3909920099999999</v>
      </c>
      <c r="P764" s="103">
        <f t="shared" si="449"/>
        <v>686.36705108000001</v>
      </c>
      <c r="Q764" s="11">
        <f t="shared" si="462"/>
        <v>0</v>
      </c>
      <c r="R764" s="30">
        <f t="shared" si="469"/>
        <v>0</v>
      </c>
      <c r="S764" s="103">
        <f t="shared" si="470"/>
        <v>0</v>
      </c>
      <c r="T764" s="113">
        <f t="shared" si="457"/>
        <v>0.1</v>
      </c>
      <c r="U764" s="111">
        <f t="shared" si="464"/>
        <v>16</v>
      </c>
      <c r="V764" s="111">
        <v>252</v>
      </c>
      <c r="W764" s="110">
        <f t="shared" si="450"/>
        <v>1.0060697869999999</v>
      </c>
      <c r="X764" s="103">
        <f t="shared" si="451"/>
        <v>4.1661017999999999</v>
      </c>
      <c r="Y764" s="103">
        <f t="shared" si="452"/>
        <v>0</v>
      </c>
      <c r="Z764" s="114" t="str">
        <f t="shared" si="460"/>
        <v>A+J=</v>
      </c>
      <c r="AA764" s="108">
        <f t="shared" si="461"/>
        <v>44886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2.75" x14ac:dyDescent="0.2">
      <c r="A765" s="102">
        <f t="shared" si="453"/>
        <v>44879</v>
      </c>
      <c r="B765" s="103">
        <f t="shared" si="446"/>
        <v>690.53315287999999</v>
      </c>
      <c r="C765" s="103">
        <f t="shared" si="458"/>
        <v>493.43709104999999</v>
      </c>
      <c r="D765" s="104">
        <f t="shared" si="454"/>
        <v>1185.0039999999999</v>
      </c>
      <c r="E765" s="105">
        <f t="shared" si="465"/>
        <v>1173.7929999999999</v>
      </c>
      <c r="F765" s="106">
        <f t="shared" si="466"/>
        <v>44824</v>
      </c>
      <c r="G765" s="107">
        <f t="shared" si="447"/>
        <v>-9.4607275587255124E-3</v>
      </c>
      <c r="H765" s="108">
        <f t="shared" si="459"/>
        <v>44886</v>
      </c>
      <c r="I765" s="108">
        <f t="shared" si="448"/>
        <v>44886</v>
      </c>
      <c r="J765" s="109">
        <f t="shared" si="455"/>
        <v>20</v>
      </c>
      <c r="K765" s="109">
        <f t="shared" si="471"/>
        <v>16</v>
      </c>
      <c r="L765" s="8">
        <f t="shared" si="456"/>
        <v>1</v>
      </c>
      <c r="M765" s="110">
        <f t="shared" si="468"/>
        <v>1</v>
      </c>
      <c r="N765" s="110">
        <f t="shared" si="463"/>
        <v>1.3909920111228653</v>
      </c>
      <c r="O765" s="103">
        <f t="shared" si="467"/>
        <v>1.3909920099999999</v>
      </c>
      <c r="P765" s="103">
        <f t="shared" si="449"/>
        <v>686.36705108000001</v>
      </c>
      <c r="Q765" s="11">
        <f t="shared" si="462"/>
        <v>0</v>
      </c>
      <c r="R765" s="30">
        <f t="shared" si="469"/>
        <v>0</v>
      </c>
      <c r="S765" s="103">
        <f t="shared" si="470"/>
        <v>0</v>
      </c>
      <c r="T765" s="113">
        <f t="shared" si="457"/>
        <v>0.1</v>
      </c>
      <c r="U765" s="111">
        <f t="shared" si="464"/>
        <v>16</v>
      </c>
      <c r="V765" s="111">
        <v>252</v>
      </c>
      <c r="W765" s="110">
        <f t="shared" si="450"/>
        <v>1.0060697869999999</v>
      </c>
      <c r="X765" s="103">
        <f t="shared" si="451"/>
        <v>4.1661017999999999</v>
      </c>
      <c r="Y765" s="103">
        <f t="shared" si="452"/>
        <v>0</v>
      </c>
      <c r="Z765" s="114" t="str">
        <f t="shared" si="460"/>
        <v>A+J=</v>
      </c>
      <c r="AA765" s="108">
        <f t="shared" si="461"/>
        <v>44886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2.75" x14ac:dyDescent="0.2">
      <c r="A766" s="102">
        <f t="shared" si="453"/>
        <v>44880</v>
      </c>
      <c r="B766" s="103">
        <f t="shared" si="446"/>
        <v>690.79437251000002</v>
      </c>
      <c r="C766" s="103">
        <f t="shared" si="458"/>
        <v>493.43709104999999</v>
      </c>
      <c r="D766" s="104">
        <f t="shared" si="454"/>
        <v>1185.0039999999999</v>
      </c>
      <c r="E766" s="105">
        <f t="shared" si="465"/>
        <v>1173.7929999999999</v>
      </c>
      <c r="F766" s="106">
        <f t="shared" si="466"/>
        <v>44824</v>
      </c>
      <c r="G766" s="107">
        <f t="shared" si="447"/>
        <v>-9.4607275587255124E-3</v>
      </c>
      <c r="H766" s="108">
        <f t="shared" si="459"/>
        <v>44886</v>
      </c>
      <c r="I766" s="108">
        <f t="shared" si="448"/>
        <v>44886</v>
      </c>
      <c r="J766" s="109">
        <f t="shared" si="455"/>
        <v>20</v>
      </c>
      <c r="K766" s="109">
        <f t="shared" si="471"/>
        <v>17</v>
      </c>
      <c r="L766" s="8">
        <f t="shared" si="456"/>
        <v>1</v>
      </c>
      <c r="M766" s="110">
        <f t="shared" si="468"/>
        <v>1</v>
      </c>
      <c r="N766" s="110">
        <f t="shared" si="463"/>
        <v>1.3909920111228653</v>
      </c>
      <c r="O766" s="103">
        <f t="shared" si="467"/>
        <v>1.3909920099999999</v>
      </c>
      <c r="P766" s="103">
        <f t="shared" si="449"/>
        <v>686.36705108000001</v>
      </c>
      <c r="Q766" s="11">
        <f t="shared" si="462"/>
        <v>0</v>
      </c>
      <c r="R766" s="30">
        <f t="shared" si="469"/>
        <v>0</v>
      </c>
      <c r="S766" s="103">
        <f t="shared" si="470"/>
        <v>0</v>
      </c>
      <c r="T766" s="113">
        <f t="shared" si="457"/>
        <v>0.1</v>
      </c>
      <c r="U766" s="111">
        <f t="shared" si="464"/>
        <v>17</v>
      </c>
      <c r="V766" s="111">
        <v>252</v>
      </c>
      <c r="W766" s="110">
        <f t="shared" si="450"/>
        <v>1.00645037</v>
      </c>
      <c r="X766" s="103">
        <f t="shared" si="451"/>
        <v>4.4273214300000001</v>
      </c>
      <c r="Y766" s="103">
        <f t="shared" si="452"/>
        <v>0</v>
      </c>
      <c r="Z766" s="114" t="str">
        <f t="shared" si="460"/>
        <v>A+J=</v>
      </c>
      <c r="AA766" s="108">
        <f t="shared" si="461"/>
        <v>44886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2.75" x14ac:dyDescent="0.2">
      <c r="A767" s="102">
        <f t="shared" si="453"/>
        <v>44881</v>
      </c>
      <c r="B767" s="103">
        <f t="shared" si="446"/>
        <v>690.79437251000002</v>
      </c>
      <c r="C767" s="103">
        <f t="shared" si="458"/>
        <v>493.43709104999999</v>
      </c>
      <c r="D767" s="104">
        <f t="shared" si="454"/>
        <v>1185.0039999999999</v>
      </c>
      <c r="E767" s="105">
        <f t="shared" si="465"/>
        <v>1173.7929999999999</v>
      </c>
      <c r="F767" s="106">
        <f t="shared" si="466"/>
        <v>44824</v>
      </c>
      <c r="G767" s="107">
        <f t="shared" si="447"/>
        <v>-9.4607275587255124E-3</v>
      </c>
      <c r="H767" s="108">
        <f t="shared" si="459"/>
        <v>44886</v>
      </c>
      <c r="I767" s="108">
        <f t="shared" si="448"/>
        <v>44886</v>
      </c>
      <c r="J767" s="109">
        <f t="shared" si="455"/>
        <v>20</v>
      </c>
      <c r="K767" s="109">
        <f t="shared" si="471"/>
        <v>17</v>
      </c>
      <c r="L767" s="8">
        <f t="shared" si="456"/>
        <v>1</v>
      </c>
      <c r="M767" s="110">
        <f t="shared" si="468"/>
        <v>1</v>
      </c>
      <c r="N767" s="110">
        <f t="shared" si="463"/>
        <v>1.3909920111228653</v>
      </c>
      <c r="O767" s="103">
        <f t="shared" si="467"/>
        <v>1.3909920099999999</v>
      </c>
      <c r="P767" s="103">
        <f t="shared" si="449"/>
        <v>686.36705108000001</v>
      </c>
      <c r="Q767" s="11">
        <f t="shared" si="462"/>
        <v>0</v>
      </c>
      <c r="R767" s="30">
        <f t="shared" si="469"/>
        <v>0</v>
      </c>
      <c r="S767" s="103">
        <f t="shared" si="470"/>
        <v>0</v>
      </c>
      <c r="T767" s="113">
        <f t="shared" si="457"/>
        <v>0.1</v>
      </c>
      <c r="U767" s="111">
        <f t="shared" si="464"/>
        <v>17</v>
      </c>
      <c r="V767" s="111">
        <v>252</v>
      </c>
      <c r="W767" s="110">
        <f t="shared" si="450"/>
        <v>1.00645037</v>
      </c>
      <c r="X767" s="103">
        <f t="shared" si="451"/>
        <v>4.4273214300000001</v>
      </c>
      <c r="Y767" s="103">
        <f t="shared" si="452"/>
        <v>0</v>
      </c>
      <c r="Z767" s="114" t="str">
        <f t="shared" si="460"/>
        <v>A+J=</v>
      </c>
      <c r="AA767" s="108">
        <f t="shared" si="461"/>
        <v>44886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2.75" x14ac:dyDescent="0.2">
      <c r="A768" s="102">
        <f t="shared" si="453"/>
        <v>44882</v>
      </c>
      <c r="B768" s="103">
        <f t="shared" si="446"/>
        <v>691.05569029000003</v>
      </c>
      <c r="C768" s="103">
        <f t="shared" si="458"/>
        <v>493.43709104999999</v>
      </c>
      <c r="D768" s="104">
        <f t="shared" si="454"/>
        <v>1185.0039999999999</v>
      </c>
      <c r="E768" s="105">
        <f t="shared" si="465"/>
        <v>1173.7929999999999</v>
      </c>
      <c r="F768" s="106">
        <f t="shared" si="466"/>
        <v>44824</v>
      </c>
      <c r="G768" s="107">
        <f t="shared" si="447"/>
        <v>-9.4607275587255124E-3</v>
      </c>
      <c r="H768" s="108">
        <f t="shared" si="459"/>
        <v>44886</v>
      </c>
      <c r="I768" s="108">
        <f t="shared" si="448"/>
        <v>44886</v>
      </c>
      <c r="J768" s="109">
        <f t="shared" si="455"/>
        <v>20</v>
      </c>
      <c r="K768" s="109">
        <f t="shared" si="471"/>
        <v>18</v>
      </c>
      <c r="L768" s="8">
        <f t="shared" si="456"/>
        <v>1</v>
      </c>
      <c r="M768" s="110">
        <f t="shared" si="468"/>
        <v>1</v>
      </c>
      <c r="N768" s="110">
        <f t="shared" si="463"/>
        <v>1.3909920111228653</v>
      </c>
      <c r="O768" s="103">
        <f t="shared" si="467"/>
        <v>1.3909920099999999</v>
      </c>
      <c r="P768" s="103">
        <f t="shared" si="449"/>
        <v>686.36705108000001</v>
      </c>
      <c r="Q768" s="11">
        <f t="shared" si="462"/>
        <v>0</v>
      </c>
      <c r="R768" s="30">
        <f t="shared" si="469"/>
        <v>0</v>
      </c>
      <c r="S768" s="103">
        <f t="shared" si="470"/>
        <v>0</v>
      </c>
      <c r="T768" s="113">
        <f t="shared" si="457"/>
        <v>0.1</v>
      </c>
      <c r="U768" s="111">
        <f t="shared" si="464"/>
        <v>18</v>
      </c>
      <c r="V768" s="111">
        <v>252</v>
      </c>
      <c r="W768" s="110">
        <f t="shared" si="450"/>
        <v>1.006831096</v>
      </c>
      <c r="X768" s="103">
        <f t="shared" si="451"/>
        <v>4.6886392099999998</v>
      </c>
      <c r="Y768" s="103">
        <f t="shared" si="452"/>
        <v>0</v>
      </c>
      <c r="Z768" s="114" t="str">
        <f t="shared" si="460"/>
        <v>A+J=</v>
      </c>
      <c r="AA768" s="108">
        <f t="shared" si="461"/>
        <v>44886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2.75" x14ac:dyDescent="0.2">
      <c r="A769" s="102">
        <f t="shared" si="453"/>
        <v>44883</v>
      </c>
      <c r="B769" s="103">
        <f t="shared" si="446"/>
        <v>691.31710759999999</v>
      </c>
      <c r="C769" s="103">
        <f t="shared" si="458"/>
        <v>493.43709104999999</v>
      </c>
      <c r="D769" s="104">
        <f t="shared" si="454"/>
        <v>1185.0039999999999</v>
      </c>
      <c r="E769" s="105">
        <f t="shared" si="465"/>
        <v>1173.7929999999999</v>
      </c>
      <c r="F769" s="106">
        <f t="shared" si="466"/>
        <v>44824</v>
      </c>
      <c r="G769" s="107">
        <f t="shared" si="447"/>
        <v>-9.4607275587255124E-3</v>
      </c>
      <c r="H769" s="108">
        <f t="shared" si="459"/>
        <v>44886</v>
      </c>
      <c r="I769" s="108">
        <f t="shared" si="448"/>
        <v>44886</v>
      </c>
      <c r="J769" s="109">
        <f t="shared" si="455"/>
        <v>20</v>
      </c>
      <c r="K769" s="109">
        <f t="shared" si="471"/>
        <v>19</v>
      </c>
      <c r="L769" s="8">
        <f t="shared" si="456"/>
        <v>1</v>
      </c>
      <c r="M769" s="110">
        <f t="shared" si="468"/>
        <v>1</v>
      </c>
      <c r="N769" s="110">
        <f t="shared" si="463"/>
        <v>1.3909920111228653</v>
      </c>
      <c r="O769" s="103">
        <f t="shared" si="467"/>
        <v>1.3909920099999999</v>
      </c>
      <c r="P769" s="103">
        <f t="shared" si="449"/>
        <v>686.36705108000001</v>
      </c>
      <c r="Q769" s="11">
        <f t="shared" si="462"/>
        <v>0</v>
      </c>
      <c r="R769" s="30">
        <f t="shared" si="469"/>
        <v>0</v>
      </c>
      <c r="S769" s="103">
        <f t="shared" si="470"/>
        <v>0</v>
      </c>
      <c r="T769" s="113">
        <f t="shared" si="457"/>
        <v>0.1</v>
      </c>
      <c r="U769" s="111">
        <f t="shared" si="464"/>
        <v>19</v>
      </c>
      <c r="V769" s="111">
        <v>252</v>
      </c>
      <c r="W769" s="110">
        <f t="shared" si="450"/>
        <v>1.0072119669999999</v>
      </c>
      <c r="X769" s="103">
        <f t="shared" si="451"/>
        <v>4.9500565200000004</v>
      </c>
      <c r="Y769" s="103">
        <f t="shared" si="452"/>
        <v>0</v>
      </c>
      <c r="Z769" s="114" t="str">
        <f t="shared" si="460"/>
        <v>A+J=</v>
      </c>
      <c r="AA769" s="108">
        <f t="shared" si="461"/>
        <v>44886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2.75" x14ac:dyDescent="0.2">
      <c r="A770" s="102">
        <f t="shared" si="453"/>
        <v>44884</v>
      </c>
      <c r="B770" s="103">
        <f t="shared" si="446"/>
        <v>691.57862374000001</v>
      </c>
      <c r="C770" s="103">
        <f t="shared" si="458"/>
        <v>493.43709104999999</v>
      </c>
      <c r="D770" s="104">
        <f t="shared" si="454"/>
        <v>1185.0039999999999</v>
      </c>
      <c r="E770" s="105">
        <f t="shared" si="465"/>
        <v>1173.7929999999999</v>
      </c>
      <c r="F770" s="106">
        <f t="shared" si="466"/>
        <v>44824</v>
      </c>
      <c r="G770" s="107">
        <f t="shared" si="447"/>
        <v>-9.4607275587255124E-3</v>
      </c>
      <c r="H770" s="108">
        <f t="shared" si="459"/>
        <v>44886</v>
      </c>
      <c r="I770" s="108">
        <f t="shared" si="448"/>
        <v>44886</v>
      </c>
      <c r="J770" s="109">
        <f t="shared" si="455"/>
        <v>20</v>
      </c>
      <c r="K770" s="109">
        <f t="shared" si="471"/>
        <v>20</v>
      </c>
      <c r="L770" s="8">
        <f t="shared" si="456"/>
        <v>1</v>
      </c>
      <c r="M770" s="110">
        <f t="shared" si="468"/>
        <v>1</v>
      </c>
      <c r="N770" s="110">
        <f t="shared" si="463"/>
        <v>1.3909920111228653</v>
      </c>
      <c r="O770" s="103">
        <f t="shared" si="467"/>
        <v>1.3909920099999999</v>
      </c>
      <c r="P770" s="103">
        <f t="shared" si="449"/>
        <v>686.36705108000001</v>
      </c>
      <c r="Q770" s="11">
        <f t="shared" si="462"/>
        <v>0</v>
      </c>
      <c r="R770" s="30">
        <f t="shared" si="469"/>
        <v>0</v>
      </c>
      <c r="S770" s="103">
        <f t="shared" si="470"/>
        <v>0</v>
      </c>
      <c r="T770" s="113">
        <f t="shared" si="457"/>
        <v>0.1</v>
      </c>
      <c r="U770" s="111">
        <f t="shared" si="464"/>
        <v>20</v>
      </c>
      <c r="V770" s="111">
        <v>252</v>
      </c>
      <c r="W770" s="110">
        <f t="shared" si="450"/>
        <v>1.007592982</v>
      </c>
      <c r="X770" s="103">
        <f t="shared" si="451"/>
        <v>5.2115726599999999</v>
      </c>
      <c r="Y770" s="103">
        <f t="shared" si="452"/>
        <v>0</v>
      </c>
      <c r="Z770" s="114" t="str">
        <f t="shared" si="460"/>
        <v>A+J=</v>
      </c>
      <c r="AA770" s="108">
        <f t="shared" si="461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2.75" x14ac:dyDescent="0.2">
      <c r="A771" s="102">
        <f t="shared" si="453"/>
        <v>44885</v>
      </c>
      <c r="B771" s="103">
        <f t="shared" si="446"/>
        <v>691.57862374000001</v>
      </c>
      <c r="C771" s="103">
        <f t="shared" si="458"/>
        <v>493.43709104999999</v>
      </c>
      <c r="D771" s="104">
        <f t="shared" si="454"/>
        <v>1185.0039999999999</v>
      </c>
      <c r="E771" s="105">
        <f t="shared" si="465"/>
        <v>1173.7929999999999</v>
      </c>
      <c r="F771" s="106">
        <f t="shared" si="466"/>
        <v>44824</v>
      </c>
      <c r="G771" s="107">
        <f t="shared" si="447"/>
        <v>-9.4607275587255124E-3</v>
      </c>
      <c r="H771" s="108">
        <f t="shared" si="459"/>
        <v>44915</v>
      </c>
      <c r="I771" s="108">
        <f t="shared" si="448"/>
        <v>44886</v>
      </c>
      <c r="J771" s="109">
        <f t="shared" si="455"/>
        <v>20</v>
      </c>
      <c r="K771" s="109">
        <f t="shared" si="471"/>
        <v>20</v>
      </c>
      <c r="L771" s="8">
        <f t="shared" si="456"/>
        <v>1</v>
      </c>
      <c r="M771" s="110">
        <f t="shared" si="468"/>
        <v>1</v>
      </c>
      <c r="N771" s="110">
        <f t="shared" si="463"/>
        <v>1.3909920111228653</v>
      </c>
      <c r="O771" s="103">
        <f t="shared" si="467"/>
        <v>1.3909920099999999</v>
      </c>
      <c r="P771" s="103">
        <f t="shared" si="449"/>
        <v>686.36705108000001</v>
      </c>
      <c r="Q771" s="11">
        <f t="shared" si="462"/>
        <v>0</v>
      </c>
      <c r="R771" s="30">
        <f t="shared" si="469"/>
        <v>0</v>
      </c>
      <c r="S771" s="103">
        <f t="shared" si="470"/>
        <v>0</v>
      </c>
      <c r="T771" s="113">
        <f t="shared" si="457"/>
        <v>0.1</v>
      </c>
      <c r="U771" s="111">
        <f t="shared" si="464"/>
        <v>20</v>
      </c>
      <c r="V771" s="111">
        <v>252</v>
      </c>
      <c r="W771" s="110">
        <f t="shared" si="450"/>
        <v>1.007592982</v>
      </c>
      <c r="X771" s="103">
        <f t="shared" si="451"/>
        <v>5.2115726599999999</v>
      </c>
      <c r="Y771" s="103">
        <f t="shared" si="452"/>
        <v>0</v>
      </c>
      <c r="Z771" s="114" t="str">
        <f t="shared" si="460"/>
        <v>A+J=</v>
      </c>
      <c r="AA771" s="108">
        <f t="shared" si="461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2.75" x14ac:dyDescent="0.2">
      <c r="A772" s="102">
        <f t="shared" si="453"/>
        <v>44886</v>
      </c>
      <c r="B772" s="103">
        <f t="shared" si="446"/>
        <v>691.57862374000001</v>
      </c>
      <c r="C772" s="103">
        <f t="shared" si="458"/>
        <v>493.43709104999999</v>
      </c>
      <c r="D772" s="104">
        <f t="shared" si="454"/>
        <v>1185.0039999999999</v>
      </c>
      <c r="E772" s="105">
        <f t="shared" si="465"/>
        <v>1173.7929999999999</v>
      </c>
      <c r="F772" s="106">
        <f t="shared" si="466"/>
        <v>44824</v>
      </c>
      <c r="G772" s="107">
        <f t="shared" si="447"/>
        <v>-9.4607275587255124E-3</v>
      </c>
      <c r="H772" s="108">
        <f t="shared" si="459"/>
        <v>44915</v>
      </c>
      <c r="I772" s="108">
        <f t="shared" si="448"/>
        <v>44886</v>
      </c>
      <c r="J772" s="109">
        <f t="shared" si="455"/>
        <v>20</v>
      </c>
      <c r="K772" s="109">
        <f t="shared" si="471"/>
        <v>20</v>
      </c>
      <c r="L772" s="8">
        <f t="shared" si="456"/>
        <v>1</v>
      </c>
      <c r="M772" s="110">
        <f t="shared" si="468"/>
        <v>1</v>
      </c>
      <c r="N772" s="110">
        <f t="shared" si="463"/>
        <v>1.3909920111228653</v>
      </c>
      <c r="O772" s="103">
        <f t="shared" si="467"/>
        <v>1.3909920099999999</v>
      </c>
      <c r="P772" s="103">
        <f t="shared" si="449"/>
        <v>686.36705108000001</v>
      </c>
      <c r="Q772" s="11">
        <f t="shared" si="462"/>
        <v>25</v>
      </c>
      <c r="R772" s="30">
        <f t="shared" si="469"/>
        <v>3.8280000000000002E-2</v>
      </c>
      <c r="S772" s="103">
        <f t="shared" si="470"/>
        <v>26.274130710000001</v>
      </c>
      <c r="T772" s="113">
        <f t="shared" si="457"/>
        <v>0.1</v>
      </c>
      <c r="U772" s="111">
        <f t="shared" si="464"/>
        <v>20</v>
      </c>
      <c r="V772" s="111">
        <v>252</v>
      </c>
      <c r="W772" s="110">
        <f t="shared" si="450"/>
        <v>1.007592982</v>
      </c>
      <c r="X772" s="103">
        <f t="shared" si="451"/>
        <v>5.2115726599999999</v>
      </c>
      <c r="Y772" s="103">
        <f t="shared" si="452"/>
        <v>31.485703370000003</v>
      </c>
      <c r="Z772" s="114" t="str">
        <f t="shared" si="460"/>
        <v>A+J=</v>
      </c>
      <c r="AA772" s="108">
        <f t="shared" si="461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2.75" x14ac:dyDescent="0.2">
      <c r="A773" s="102">
        <f t="shared" si="453"/>
        <v>44887</v>
      </c>
      <c r="B773" s="103">
        <f t="shared" si="446"/>
        <v>660.34262429</v>
      </c>
      <c r="C773" s="103">
        <f t="shared" si="458"/>
        <v>474.54831920999999</v>
      </c>
      <c r="D773" s="104">
        <f t="shared" si="454"/>
        <v>1173.7929999999999</v>
      </c>
      <c r="E773" s="105">
        <f t="shared" si="465"/>
        <v>1162.3910000000001</v>
      </c>
      <c r="F773" s="106">
        <f t="shared" si="466"/>
        <v>44855</v>
      </c>
      <c r="G773" s="107">
        <f t="shared" si="447"/>
        <v>-9.7138081416398014E-3</v>
      </c>
      <c r="H773" s="108">
        <f t="shared" si="459"/>
        <v>44915</v>
      </c>
      <c r="I773" s="108">
        <f t="shared" si="448"/>
        <v>44915</v>
      </c>
      <c r="J773" s="109">
        <f t="shared" si="455"/>
        <v>21</v>
      </c>
      <c r="K773" s="109">
        <f t="shared" si="471"/>
        <v>1</v>
      </c>
      <c r="L773" s="8">
        <f t="shared" si="456"/>
        <v>1</v>
      </c>
      <c r="M773" s="110">
        <f t="shared" si="468"/>
        <v>1</v>
      </c>
      <c r="N773" s="110">
        <f t="shared" si="463"/>
        <v>1.3909920111228653</v>
      </c>
      <c r="O773" s="103">
        <f t="shared" si="467"/>
        <v>1.3909920099999999</v>
      </c>
      <c r="P773" s="103">
        <f t="shared" si="449"/>
        <v>660.09292038000001</v>
      </c>
      <c r="Q773" s="11">
        <f t="shared" si="462"/>
        <v>0</v>
      </c>
      <c r="R773" s="30">
        <f t="shared" si="469"/>
        <v>0</v>
      </c>
      <c r="S773" s="103">
        <f t="shared" si="470"/>
        <v>0</v>
      </c>
      <c r="T773" s="113">
        <f t="shared" si="457"/>
        <v>0.1</v>
      </c>
      <c r="U773" s="111">
        <f t="shared" si="464"/>
        <v>1</v>
      </c>
      <c r="V773" s="111">
        <v>252</v>
      </c>
      <c r="W773" s="110">
        <f t="shared" si="450"/>
        <v>1.0003782859999999</v>
      </c>
      <c r="X773" s="103">
        <f t="shared" si="451"/>
        <v>0.24970391</v>
      </c>
      <c r="Y773" s="103">
        <f t="shared" si="452"/>
        <v>0</v>
      </c>
      <c r="Z773" s="114" t="str">
        <f t="shared" si="460"/>
        <v>A+J=</v>
      </c>
      <c r="AA773" s="108">
        <f t="shared" si="461"/>
        <v>44915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2.75" x14ac:dyDescent="0.2">
      <c r="A774" s="102">
        <f t="shared" si="453"/>
        <v>44888</v>
      </c>
      <c r="B774" s="103">
        <f t="shared" si="446"/>
        <v>660.59242325000002</v>
      </c>
      <c r="C774" s="103">
        <f t="shared" si="458"/>
        <v>474.54831920999999</v>
      </c>
      <c r="D774" s="104">
        <f t="shared" si="454"/>
        <v>1173.7929999999999</v>
      </c>
      <c r="E774" s="105">
        <f t="shared" si="465"/>
        <v>1162.3910000000001</v>
      </c>
      <c r="F774" s="106">
        <f t="shared" si="466"/>
        <v>44855</v>
      </c>
      <c r="G774" s="107">
        <f t="shared" si="447"/>
        <v>-9.7138081416398014E-3</v>
      </c>
      <c r="H774" s="108">
        <f t="shared" si="459"/>
        <v>44915</v>
      </c>
      <c r="I774" s="108">
        <f t="shared" si="448"/>
        <v>44915</v>
      </c>
      <c r="J774" s="109">
        <f t="shared" si="455"/>
        <v>21</v>
      </c>
      <c r="K774" s="109">
        <f t="shared" si="471"/>
        <v>2</v>
      </c>
      <c r="L774" s="8">
        <f t="shared" si="456"/>
        <v>1</v>
      </c>
      <c r="M774" s="110">
        <f t="shared" si="468"/>
        <v>1</v>
      </c>
      <c r="N774" s="110">
        <f t="shared" si="463"/>
        <v>1.3909920111228653</v>
      </c>
      <c r="O774" s="103">
        <f t="shared" si="467"/>
        <v>1.3909920099999999</v>
      </c>
      <c r="P774" s="103">
        <f t="shared" si="449"/>
        <v>660.09292038000001</v>
      </c>
      <c r="Q774" s="11">
        <f t="shared" si="462"/>
        <v>0</v>
      </c>
      <c r="R774" s="30">
        <f t="shared" si="469"/>
        <v>0</v>
      </c>
      <c r="S774" s="103">
        <f t="shared" si="470"/>
        <v>0</v>
      </c>
      <c r="T774" s="113">
        <f t="shared" si="457"/>
        <v>0.1</v>
      </c>
      <c r="U774" s="111">
        <f t="shared" si="464"/>
        <v>2</v>
      </c>
      <c r="V774" s="111">
        <v>252</v>
      </c>
      <c r="W774" s="110">
        <f t="shared" si="450"/>
        <v>1.0007567159999999</v>
      </c>
      <c r="X774" s="103">
        <f t="shared" si="451"/>
        <v>0.49950286999999999</v>
      </c>
      <c r="Y774" s="103">
        <f t="shared" si="452"/>
        <v>0</v>
      </c>
      <c r="Z774" s="114" t="str">
        <f t="shared" si="460"/>
        <v>A+J=</v>
      </c>
      <c r="AA774" s="108">
        <f t="shared" si="461"/>
        <v>44915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2.75" x14ac:dyDescent="0.2">
      <c r="A775" s="102">
        <f t="shared" si="453"/>
        <v>44889</v>
      </c>
      <c r="B775" s="103">
        <f t="shared" si="446"/>
        <v>660.84231661000001</v>
      </c>
      <c r="C775" s="103">
        <f t="shared" si="458"/>
        <v>474.54831920999999</v>
      </c>
      <c r="D775" s="104">
        <f t="shared" si="454"/>
        <v>1173.7929999999999</v>
      </c>
      <c r="E775" s="105">
        <f t="shared" si="465"/>
        <v>1162.3910000000001</v>
      </c>
      <c r="F775" s="106">
        <f t="shared" si="466"/>
        <v>44855</v>
      </c>
      <c r="G775" s="107">
        <f t="shared" si="447"/>
        <v>-9.7138081416398014E-3</v>
      </c>
      <c r="H775" s="108">
        <f t="shared" si="459"/>
        <v>44915</v>
      </c>
      <c r="I775" s="108">
        <f t="shared" si="448"/>
        <v>44915</v>
      </c>
      <c r="J775" s="109">
        <f t="shared" si="455"/>
        <v>21</v>
      </c>
      <c r="K775" s="109">
        <f t="shared" si="471"/>
        <v>3</v>
      </c>
      <c r="L775" s="8">
        <f t="shared" si="456"/>
        <v>1</v>
      </c>
      <c r="M775" s="110">
        <f t="shared" si="468"/>
        <v>1</v>
      </c>
      <c r="N775" s="110">
        <f t="shared" si="463"/>
        <v>1.3909920111228653</v>
      </c>
      <c r="O775" s="103">
        <f t="shared" si="467"/>
        <v>1.3909920099999999</v>
      </c>
      <c r="P775" s="103">
        <f t="shared" si="449"/>
        <v>660.09292038000001</v>
      </c>
      <c r="Q775" s="11">
        <f t="shared" si="462"/>
        <v>0</v>
      </c>
      <c r="R775" s="30">
        <f t="shared" si="469"/>
        <v>0</v>
      </c>
      <c r="S775" s="103">
        <f t="shared" si="470"/>
        <v>0</v>
      </c>
      <c r="T775" s="113">
        <f t="shared" si="457"/>
        <v>0.1</v>
      </c>
      <c r="U775" s="111">
        <f t="shared" si="464"/>
        <v>3</v>
      </c>
      <c r="V775" s="111">
        <v>252</v>
      </c>
      <c r="W775" s="110">
        <f t="shared" si="450"/>
        <v>1.001135289</v>
      </c>
      <c r="X775" s="103">
        <f t="shared" si="451"/>
        <v>0.74939623</v>
      </c>
      <c r="Y775" s="103">
        <f t="shared" si="452"/>
        <v>0</v>
      </c>
      <c r="Z775" s="114" t="str">
        <f t="shared" si="460"/>
        <v>A+J=</v>
      </c>
      <c r="AA775" s="108">
        <f t="shared" si="461"/>
        <v>44915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2.75" x14ac:dyDescent="0.2">
      <c r="A776" s="102">
        <f t="shared" si="453"/>
        <v>44890</v>
      </c>
      <c r="B776" s="103">
        <f t="shared" si="446"/>
        <v>661.09230435999996</v>
      </c>
      <c r="C776" s="103">
        <f t="shared" si="458"/>
        <v>474.54831920999999</v>
      </c>
      <c r="D776" s="104">
        <f t="shared" si="454"/>
        <v>1173.7929999999999</v>
      </c>
      <c r="E776" s="105">
        <f t="shared" si="465"/>
        <v>1162.3910000000001</v>
      </c>
      <c r="F776" s="106">
        <f t="shared" si="466"/>
        <v>44855</v>
      </c>
      <c r="G776" s="107">
        <f t="shared" si="447"/>
        <v>-9.7138081416398014E-3</v>
      </c>
      <c r="H776" s="108">
        <f t="shared" si="459"/>
        <v>44915</v>
      </c>
      <c r="I776" s="108">
        <f t="shared" si="448"/>
        <v>44915</v>
      </c>
      <c r="J776" s="109">
        <f t="shared" si="455"/>
        <v>21</v>
      </c>
      <c r="K776" s="109">
        <f t="shared" si="471"/>
        <v>4</v>
      </c>
      <c r="L776" s="8">
        <f t="shared" si="456"/>
        <v>1</v>
      </c>
      <c r="M776" s="110">
        <f t="shared" si="468"/>
        <v>1</v>
      </c>
      <c r="N776" s="110">
        <f t="shared" si="463"/>
        <v>1.3909920111228653</v>
      </c>
      <c r="O776" s="103">
        <f t="shared" si="467"/>
        <v>1.3909920099999999</v>
      </c>
      <c r="P776" s="103">
        <f t="shared" si="449"/>
        <v>660.09292038000001</v>
      </c>
      <c r="Q776" s="11">
        <f t="shared" si="462"/>
        <v>0</v>
      </c>
      <c r="R776" s="30">
        <f t="shared" si="469"/>
        <v>0</v>
      </c>
      <c r="S776" s="103">
        <f t="shared" si="470"/>
        <v>0</v>
      </c>
      <c r="T776" s="113">
        <f t="shared" si="457"/>
        <v>0.1</v>
      </c>
      <c r="U776" s="111">
        <f t="shared" si="464"/>
        <v>4</v>
      </c>
      <c r="V776" s="111">
        <v>252</v>
      </c>
      <c r="W776" s="110">
        <f t="shared" si="450"/>
        <v>1.001514005</v>
      </c>
      <c r="X776" s="103">
        <f t="shared" si="451"/>
        <v>0.99938397999999995</v>
      </c>
      <c r="Y776" s="103">
        <f t="shared" si="452"/>
        <v>0</v>
      </c>
      <c r="Z776" s="114" t="str">
        <f t="shared" si="460"/>
        <v>A+J=</v>
      </c>
      <c r="AA776" s="108">
        <f t="shared" si="461"/>
        <v>44915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2.75" x14ac:dyDescent="0.2">
      <c r="A777" s="102">
        <f t="shared" si="453"/>
        <v>44891</v>
      </c>
      <c r="B777" s="103">
        <f t="shared" si="446"/>
        <v>661.34238649999998</v>
      </c>
      <c r="C777" s="103">
        <f t="shared" si="458"/>
        <v>474.54831920999999</v>
      </c>
      <c r="D777" s="104">
        <f t="shared" si="454"/>
        <v>1173.7929999999999</v>
      </c>
      <c r="E777" s="105">
        <f t="shared" si="465"/>
        <v>1162.3910000000001</v>
      </c>
      <c r="F777" s="106">
        <f t="shared" si="466"/>
        <v>44855</v>
      </c>
      <c r="G777" s="107">
        <f t="shared" si="447"/>
        <v>-9.7138081416398014E-3</v>
      </c>
      <c r="H777" s="108">
        <f t="shared" si="459"/>
        <v>44915</v>
      </c>
      <c r="I777" s="108">
        <f t="shared" si="448"/>
        <v>44915</v>
      </c>
      <c r="J777" s="109">
        <f t="shared" si="455"/>
        <v>21</v>
      </c>
      <c r="K777" s="109">
        <f t="shared" si="471"/>
        <v>5</v>
      </c>
      <c r="L777" s="8">
        <f t="shared" si="456"/>
        <v>1</v>
      </c>
      <c r="M777" s="110">
        <f t="shared" si="468"/>
        <v>1</v>
      </c>
      <c r="N777" s="110">
        <f t="shared" si="463"/>
        <v>1.3909920111228653</v>
      </c>
      <c r="O777" s="103">
        <f t="shared" si="467"/>
        <v>1.3909920099999999</v>
      </c>
      <c r="P777" s="103">
        <f t="shared" si="449"/>
        <v>660.09292038000001</v>
      </c>
      <c r="Q777" s="11">
        <f t="shared" si="462"/>
        <v>0</v>
      </c>
      <c r="R777" s="30">
        <f t="shared" si="469"/>
        <v>0</v>
      </c>
      <c r="S777" s="103">
        <f t="shared" si="470"/>
        <v>0</v>
      </c>
      <c r="T777" s="113">
        <f t="shared" si="457"/>
        <v>0.1</v>
      </c>
      <c r="U777" s="111">
        <f t="shared" si="464"/>
        <v>5</v>
      </c>
      <c r="V777" s="111">
        <v>252</v>
      </c>
      <c r="W777" s="110">
        <f t="shared" si="450"/>
        <v>1.001892864</v>
      </c>
      <c r="X777" s="103">
        <f t="shared" si="451"/>
        <v>1.2494661199999999</v>
      </c>
      <c r="Y777" s="103">
        <f t="shared" si="452"/>
        <v>0</v>
      </c>
      <c r="Z777" s="114" t="str">
        <f t="shared" si="460"/>
        <v>A+J=</v>
      </c>
      <c r="AA777" s="108">
        <f t="shared" si="461"/>
        <v>44915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2.75" x14ac:dyDescent="0.2">
      <c r="A778" s="102">
        <f t="shared" si="453"/>
        <v>44892</v>
      </c>
      <c r="B778" s="103">
        <f t="shared" ref="B778:B841" si="472">(P778+X778)</f>
        <v>661.34238649999998</v>
      </c>
      <c r="C778" s="103">
        <f t="shared" si="458"/>
        <v>474.54831920999999</v>
      </c>
      <c r="D778" s="104">
        <f t="shared" si="454"/>
        <v>1173.7929999999999</v>
      </c>
      <c r="E778" s="105">
        <f t="shared" si="465"/>
        <v>1162.3910000000001</v>
      </c>
      <c r="F778" s="106">
        <f t="shared" si="466"/>
        <v>44855</v>
      </c>
      <c r="G778" s="107">
        <f t="shared" ref="G778:G841" si="473">(E778/D778)-1</f>
        <v>-9.7138081416398014E-3</v>
      </c>
      <c r="H778" s="108">
        <f t="shared" si="459"/>
        <v>44915</v>
      </c>
      <c r="I778" s="108">
        <f t="shared" ref="I778:I841" si="474">IF(A778&gt;I777,H778,I777)</f>
        <v>44915</v>
      </c>
      <c r="J778" s="109">
        <f t="shared" si="455"/>
        <v>21</v>
      </c>
      <c r="K778" s="109">
        <f t="shared" si="471"/>
        <v>5</v>
      </c>
      <c r="L778" s="8">
        <f t="shared" si="456"/>
        <v>1</v>
      </c>
      <c r="M778" s="110">
        <f t="shared" si="468"/>
        <v>1</v>
      </c>
      <c r="N778" s="110">
        <f t="shared" si="463"/>
        <v>1.3909920111228653</v>
      </c>
      <c r="O778" s="103">
        <f t="shared" si="467"/>
        <v>1.3909920099999999</v>
      </c>
      <c r="P778" s="103">
        <f t="shared" ref="P778:P841" si="475">TRUNC(C778*O778,8)</f>
        <v>660.09292038000001</v>
      </c>
      <c r="Q778" s="11">
        <f t="shared" si="462"/>
        <v>0</v>
      </c>
      <c r="R778" s="30">
        <f t="shared" si="469"/>
        <v>0</v>
      </c>
      <c r="S778" s="103">
        <f t="shared" si="470"/>
        <v>0</v>
      </c>
      <c r="T778" s="113">
        <f t="shared" si="457"/>
        <v>0.1</v>
      </c>
      <c r="U778" s="111">
        <f t="shared" si="464"/>
        <v>5</v>
      </c>
      <c r="V778" s="111">
        <v>252</v>
      </c>
      <c r="W778" s="110">
        <f t="shared" ref="W778:W841" si="476">ROUND((1+T778)^TRUNC((U778/V778),9),9)</f>
        <v>1.001892864</v>
      </c>
      <c r="X778" s="103">
        <f t="shared" ref="X778:X841" si="477">TRUNC((P778*(W778-1)),8)</f>
        <v>1.2494661199999999</v>
      </c>
      <c r="Y778" s="103">
        <f t="shared" ref="Y778:Y841" si="478">IF(Q778&gt;0,S778+X778,0)</f>
        <v>0</v>
      </c>
      <c r="Z778" s="114" t="str">
        <f t="shared" si="460"/>
        <v>A+J=</v>
      </c>
      <c r="AA778" s="108">
        <f t="shared" si="461"/>
        <v>44915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2.75" x14ac:dyDescent="0.2">
      <c r="A779" s="102">
        <f t="shared" ref="A779:A842" si="479">(A778+1)</f>
        <v>44893</v>
      </c>
      <c r="B779" s="103">
        <f t="shared" si="472"/>
        <v>661.34238649999998</v>
      </c>
      <c r="C779" s="103">
        <f t="shared" si="458"/>
        <v>474.54831920999999</v>
      </c>
      <c r="D779" s="104">
        <f t="shared" ref="D779:D842" si="480">IF(E779=E778,D778,E778)</f>
        <v>1173.7929999999999</v>
      </c>
      <c r="E779" s="105">
        <f t="shared" si="465"/>
        <v>1162.3910000000001</v>
      </c>
      <c r="F779" s="106">
        <f t="shared" si="466"/>
        <v>44855</v>
      </c>
      <c r="G779" s="107">
        <f t="shared" si="473"/>
        <v>-9.7138081416398014E-3</v>
      </c>
      <c r="H779" s="108">
        <f t="shared" si="459"/>
        <v>44915</v>
      </c>
      <c r="I779" s="108">
        <f t="shared" si="474"/>
        <v>44915</v>
      </c>
      <c r="J779" s="109">
        <f t="shared" ref="J779:J842" si="481">IF(I779=I778,J778,NETWORKDAYS(I778,I779,$AD$171:$AD$502)-1)</f>
        <v>21</v>
      </c>
      <c r="K779" s="109">
        <f t="shared" si="471"/>
        <v>5</v>
      </c>
      <c r="L779" s="8">
        <f t="shared" ref="L779:L842" si="482">IF(E779&lt;D779,1,TRUNC((E779/D779)^TRUNC((K779/J779),9),8))</f>
        <v>1</v>
      </c>
      <c r="M779" s="110">
        <f t="shared" si="468"/>
        <v>1</v>
      </c>
      <c r="N779" s="110">
        <f t="shared" si="463"/>
        <v>1.3909920111228653</v>
      </c>
      <c r="O779" s="103">
        <f t="shared" si="467"/>
        <v>1.3909920099999999</v>
      </c>
      <c r="P779" s="103">
        <f t="shared" si="475"/>
        <v>660.09292038000001</v>
      </c>
      <c r="Q779" s="11">
        <f t="shared" si="462"/>
        <v>0</v>
      </c>
      <c r="R779" s="30">
        <f t="shared" si="469"/>
        <v>0</v>
      </c>
      <c r="S779" s="103">
        <f t="shared" si="470"/>
        <v>0</v>
      </c>
      <c r="T779" s="113">
        <f t="shared" ref="T779:T842" si="483">(T778)</f>
        <v>0.1</v>
      </c>
      <c r="U779" s="111">
        <f t="shared" si="464"/>
        <v>5</v>
      </c>
      <c r="V779" s="111">
        <v>252</v>
      </c>
      <c r="W779" s="110">
        <f t="shared" si="476"/>
        <v>1.001892864</v>
      </c>
      <c r="X779" s="103">
        <f t="shared" si="477"/>
        <v>1.2494661199999999</v>
      </c>
      <c r="Y779" s="103">
        <f t="shared" si="478"/>
        <v>0</v>
      </c>
      <c r="Z779" s="114" t="str">
        <f t="shared" si="460"/>
        <v>A+J=</v>
      </c>
      <c r="AA779" s="108">
        <f t="shared" si="461"/>
        <v>44915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2.75" x14ac:dyDescent="0.2">
      <c r="A780" s="102">
        <f t="shared" si="479"/>
        <v>44894</v>
      </c>
      <c r="B780" s="103">
        <f t="shared" si="472"/>
        <v>661.59256370000003</v>
      </c>
      <c r="C780" s="103">
        <f t="shared" ref="C780:C843" si="484">TRUNC(IF(Q779&gt;0,VLOOKUP(A779,$AD$12:$AE$165,2),C779),8)</f>
        <v>474.54831920999999</v>
      </c>
      <c r="D780" s="104">
        <f t="shared" si="480"/>
        <v>1173.7929999999999</v>
      </c>
      <c r="E780" s="105">
        <f t="shared" si="465"/>
        <v>1162.3910000000001</v>
      </c>
      <c r="F780" s="106">
        <f t="shared" si="466"/>
        <v>44855</v>
      </c>
      <c r="G780" s="107">
        <f t="shared" si="473"/>
        <v>-9.7138081416398014E-3</v>
      </c>
      <c r="H780" s="108">
        <f t="shared" ref="H780:H843" si="485">IF(DAY(A780)=H$9,VLOOKUP(A780,AH$118:AN$450,4),H779)</f>
        <v>44915</v>
      </c>
      <c r="I780" s="108">
        <f t="shared" si="474"/>
        <v>44915</v>
      </c>
      <c r="J780" s="109">
        <f t="shared" si="481"/>
        <v>21</v>
      </c>
      <c r="K780" s="109">
        <f t="shared" si="471"/>
        <v>6</v>
      </c>
      <c r="L780" s="8">
        <f t="shared" si="482"/>
        <v>1</v>
      </c>
      <c r="M780" s="110">
        <f t="shared" si="468"/>
        <v>1</v>
      </c>
      <c r="N780" s="110">
        <f t="shared" si="463"/>
        <v>1.3909920111228653</v>
      </c>
      <c r="O780" s="103">
        <f t="shared" si="467"/>
        <v>1.3909920099999999</v>
      </c>
      <c r="P780" s="103">
        <f t="shared" si="475"/>
        <v>660.09292038000001</v>
      </c>
      <c r="Q780" s="11">
        <f t="shared" si="462"/>
        <v>0</v>
      </c>
      <c r="R780" s="30">
        <f t="shared" si="469"/>
        <v>0</v>
      </c>
      <c r="S780" s="103">
        <f t="shared" si="470"/>
        <v>0</v>
      </c>
      <c r="T780" s="113">
        <f t="shared" si="483"/>
        <v>0.1</v>
      </c>
      <c r="U780" s="111">
        <f t="shared" si="464"/>
        <v>6</v>
      </c>
      <c r="V780" s="111">
        <v>252</v>
      </c>
      <c r="W780" s="110">
        <f t="shared" si="476"/>
        <v>1.0022718669999999</v>
      </c>
      <c r="X780" s="103">
        <f t="shared" si="477"/>
        <v>1.4996433199999999</v>
      </c>
      <c r="Y780" s="103">
        <f t="shared" si="478"/>
        <v>0</v>
      </c>
      <c r="Z780" s="114" t="str">
        <f t="shared" ref="Z780:Z843" si="486">IF($Q779&gt;0,VLOOKUP($A779,$AD$10:$AM$165,9),Z779)</f>
        <v>A+J=</v>
      </c>
      <c r="AA780" s="108">
        <f t="shared" ref="AA780:AA843" si="487">IF($Q779&gt;0,VLOOKUP($A779,$AD$10:$AM$165,10),AA779)</f>
        <v>44915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2.75" x14ac:dyDescent="0.2">
      <c r="A781" s="102">
        <f t="shared" si="479"/>
        <v>44895</v>
      </c>
      <c r="B781" s="103">
        <f t="shared" si="472"/>
        <v>661.84283529000004</v>
      </c>
      <c r="C781" s="103">
        <f t="shared" si="484"/>
        <v>474.54831920999999</v>
      </c>
      <c r="D781" s="104">
        <f t="shared" si="480"/>
        <v>1173.7929999999999</v>
      </c>
      <c r="E781" s="105">
        <f t="shared" si="465"/>
        <v>1162.3910000000001</v>
      </c>
      <c r="F781" s="106">
        <f t="shared" si="466"/>
        <v>44855</v>
      </c>
      <c r="G781" s="107">
        <f t="shared" si="473"/>
        <v>-9.7138081416398014E-3</v>
      </c>
      <c r="H781" s="108">
        <f t="shared" si="485"/>
        <v>44915</v>
      </c>
      <c r="I781" s="108">
        <f t="shared" si="474"/>
        <v>44915</v>
      </c>
      <c r="J781" s="109">
        <f t="shared" si="481"/>
        <v>21</v>
      </c>
      <c r="K781" s="109">
        <f t="shared" si="471"/>
        <v>7</v>
      </c>
      <c r="L781" s="8">
        <f t="shared" si="482"/>
        <v>1</v>
      </c>
      <c r="M781" s="110">
        <f t="shared" si="468"/>
        <v>1</v>
      </c>
      <c r="N781" s="110">
        <f t="shared" si="463"/>
        <v>1.3909920111228653</v>
      </c>
      <c r="O781" s="103">
        <f t="shared" si="467"/>
        <v>1.3909920099999999</v>
      </c>
      <c r="P781" s="103">
        <f t="shared" si="475"/>
        <v>660.09292038000001</v>
      </c>
      <c r="Q781" s="11">
        <f t="shared" ref="Q781:Q844" si="488">IF(VLOOKUP(A781,AD$10:AK$165,8)=VLOOKUP(A780,AD$10:AK$165,8),0,VLOOKUP(A781,AD$10:AK$165,8))</f>
        <v>0</v>
      </c>
      <c r="R781" s="30">
        <f t="shared" si="469"/>
        <v>0</v>
      </c>
      <c r="S781" s="103">
        <f t="shared" si="470"/>
        <v>0</v>
      </c>
      <c r="T781" s="113">
        <f t="shared" si="483"/>
        <v>0.1</v>
      </c>
      <c r="U781" s="111">
        <f t="shared" si="464"/>
        <v>7</v>
      </c>
      <c r="V781" s="111">
        <v>252</v>
      </c>
      <c r="W781" s="110">
        <f t="shared" si="476"/>
        <v>1.0026510129999999</v>
      </c>
      <c r="X781" s="103">
        <f t="shared" si="477"/>
        <v>1.74991491</v>
      </c>
      <c r="Y781" s="103">
        <f t="shared" si="478"/>
        <v>0</v>
      </c>
      <c r="Z781" s="114" t="str">
        <f t="shared" si="486"/>
        <v>A+J=</v>
      </c>
      <c r="AA781" s="108">
        <f t="shared" si="487"/>
        <v>44915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2.75" x14ac:dyDescent="0.2">
      <c r="A782" s="102">
        <f t="shared" si="479"/>
        <v>44896</v>
      </c>
      <c r="B782" s="103">
        <f t="shared" si="472"/>
        <v>662.09320127000001</v>
      </c>
      <c r="C782" s="103">
        <f t="shared" si="484"/>
        <v>474.54831920999999</v>
      </c>
      <c r="D782" s="104">
        <f t="shared" si="480"/>
        <v>1173.7929999999999</v>
      </c>
      <c r="E782" s="105">
        <f t="shared" si="465"/>
        <v>1162.3910000000001</v>
      </c>
      <c r="F782" s="106">
        <f t="shared" si="466"/>
        <v>44855</v>
      </c>
      <c r="G782" s="107">
        <f t="shared" si="473"/>
        <v>-9.7138081416398014E-3</v>
      </c>
      <c r="H782" s="108">
        <f t="shared" si="485"/>
        <v>44915</v>
      </c>
      <c r="I782" s="108">
        <f t="shared" si="474"/>
        <v>44915</v>
      </c>
      <c r="J782" s="109">
        <f t="shared" si="481"/>
        <v>21</v>
      </c>
      <c r="K782" s="109">
        <f t="shared" si="471"/>
        <v>8</v>
      </c>
      <c r="L782" s="8">
        <f t="shared" si="482"/>
        <v>1</v>
      </c>
      <c r="M782" s="110">
        <f t="shared" si="468"/>
        <v>1</v>
      </c>
      <c r="N782" s="110">
        <f t="shared" si="463"/>
        <v>1.3909920111228653</v>
      </c>
      <c r="O782" s="103">
        <f t="shared" si="467"/>
        <v>1.3909920099999999</v>
      </c>
      <c r="P782" s="103">
        <f t="shared" si="475"/>
        <v>660.09292038000001</v>
      </c>
      <c r="Q782" s="11">
        <f t="shared" si="488"/>
        <v>0</v>
      </c>
      <c r="R782" s="30">
        <f t="shared" si="469"/>
        <v>0</v>
      </c>
      <c r="S782" s="103">
        <f t="shared" si="470"/>
        <v>0</v>
      </c>
      <c r="T782" s="113">
        <f t="shared" si="483"/>
        <v>0.1</v>
      </c>
      <c r="U782" s="111">
        <f t="shared" si="464"/>
        <v>8</v>
      </c>
      <c r="V782" s="111">
        <v>252</v>
      </c>
      <c r="W782" s="110">
        <f t="shared" si="476"/>
        <v>1.003030302</v>
      </c>
      <c r="X782" s="103">
        <f t="shared" si="477"/>
        <v>2.00028089</v>
      </c>
      <c r="Y782" s="103">
        <f t="shared" si="478"/>
        <v>0</v>
      </c>
      <c r="Z782" s="114" t="str">
        <f t="shared" si="486"/>
        <v>A+J=</v>
      </c>
      <c r="AA782" s="108">
        <f t="shared" si="487"/>
        <v>44915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2.75" x14ac:dyDescent="0.2">
      <c r="A783" s="102">
        <f t="shared" si="479"/>
        <v>44897</v>
      </c>
      <c r="B783" s="103">
        <f t="shared" si="472"/>
        <v>662.34366231000001</v>
      </c>
      <c r="C783" s="103">
        <f t="shared" si="484"/>
        <v>474.54831920999999</v>
      </c>
      <c r="D783" s="104">
        <f t="shared" si="480"/>
        <v>1173.7929999999999</v>
      </c>
      <c r="E783" s="105">
        <f t="shared" si="465"/>
        <v>1162.3910000000001</v>
      </c>
      <c r="F783" s="106">
        <f t="shared" si="466"/>
        <v>44855</v>
      </c>
      <c r="G783" s="107">
        <f t="shared" si="473"/>
        <v>-9.7138081416398014E-3</v>
      </c>
      <c r="H783" s="108">
        <f t="shared" si="485"/>
        <v>44915</v>
      </c>
      <c r="I783" s="108">
        <f t="shared" si="474"/>
        <v>44915</v>
      </c>
      <c r="J783" s="109">
        <f t="shared" si="481"/>
        <v>21</v>
      </c>
      <c r="K783" s="109">
        <f t="shared" si="471"/>
        <v>9</v>
      </c>
      <c r="L783" s="8">
        <f t="shared" si="482"/>
        <v>1</v>
      </c>
      <c r="M783" s="110">
        <f t="shared" si="468"/>
        <v>1</v>
      </c>
      <c r="N783" s="110">
        <f t="shared" si="463"/>
        <v>1.3909920111228653</v>
      </c>
      <c r="O783" s="103">
        <f t="shared" si="467"/>
        <v>1.3909920099999999</v>
      </c>
      <c r="P783" s="103">
        <f t="shared" si="475"/>
        <v>660.09292038000001</v>
      </c>
      <c r="Q783" s="11">
        <f t="shared" si="488"/>
        <v>0</v>
      </c>
      <c r="R783" s="30">
        <f t="shared" si="469"/>
        <v>0</v>
      </c>
      <c r="S783" s="103">
        <f t="shared" si="470"/>
        <v>0</v>
      </c>
      <c r="T783" s="113">
        <f t="shared" si="483"/>
        <v>0.1</v>
      </c>
      <c r="U783" s="111">
        <f t="shared" si="464"/>
        <v>9</v>
      </c>
      <c r="V783" s="111">
        <v>252</v>
      </c>
      <c r="W783" s="110">
        <f t="shared" si="476"/>
        <v>1.003409735</v>
      </c>
      <c r="X783" s="103">
        <f t="shared" si="477"/>
        <v>2.2507419299999998</v>
      </c>
      <c r="Y783" s="103">
        <f t="shared" si="478"/>
        <v>0</v>
      </c>
      <c r="Z783" s="114" t="str">
        <f t="shared" si="486"/>
        <v>A+J=</v>
      </c>
      <c r="AA783" s="108">
        <f t="shared" si="487"/>
        <v>44915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2.75" x14ac:dyDescent="0.2">
      <c r="A784" s="102">
        <f t="shared" si="479"/>
        <v>44898</v>
      </c>
      <c r="B784" s="103">
        <f t="shared" si="472"/>
        <v>662.59421773999998</v>
      </c>
      <c r="C784" s="103">
        <f t="shared" si="484"/>
        <v>474.54831920999999</v>
      </c>
      <c r="D784" s="104">
        <f t="shared" si="480"/>
        <v>1173.7929999999999</v>
      </c>
      <c r="E784" s="105">
        <f t="shared" si="465"/>
        <v>1162.3910000000001</v>
      </c>
      <c r="F784" s="106">
        <f t="shared" si="466"/>
        <v>44855</v>
      </c>
      <c r="G784" s="107">
        <f t="shared" si="473"/>
        <v>-9.7138081416398014E-3</v>
      </c>
      <c r="H784" s="108">
        <f t="shared" si="485"/>
        <v>44915</v>
      </c>
      <c r="I784" s="108">
        <f t="shared" si="474"/>
        <v>44915</v>
      </c>
      <c r="J784" s="109">
        <f t="shared" si="481"/>
        <v>21</v>
      </c>
      <c r="K784" s="109">
        <f t="shared" si="471"/>
        <v>10</v>
      </c>
      <c r="L784" s="8">
        <f t="shared" si="482"/>
        <v>1</v>
      </c>
      <c r="M784" s="110">
        <f t="shared" si="468"/>
        <v>1</v>
      </c>
      <c r="N784" s="110">
        <f t="shared" si="463"/>
        <v>1.3909920111228653</v>
      </c>
      <c r="O784" s="103">
        <f t="shared" si="467"/>
        <v>1.3909920099999999</v>
      </c>
      <c r="P784" s="103">
        <f t="shared" si="475"/>
        <v>660.09292038000001</v>
      </c>
      <c r="Q784" s="11">
        <f t="shared" si="488"/>
        <v>0</v>
      </c>
      <c r="R784" s="30">
        <f t="shared" si="469"/>
        <v>0</v>
      </c>
      <c r="S784" s="103">
        <f t="shared" si="470"/>
        <v>0</v>
      </c>
      <c r="T784" s="113">
        <f t="shared" si="483"/>
        <v>0.1</v>
      </c>
      <c r="U784" s="111">
        <f t="shared" si="464"/>
        <v>10</v>
      </c>
      <c r="V784" s="111">
        <v>252</v>
      </c>
      <c r="W784" s="110">
        <f t="shared" si="476"/>
        <v>1.003789311</v>
      </c>
      <c r="X784" s="103">
        <f t="shared" si="477"/>
        <v>2.5012973600000001</v>
      </c>
      <c r="Y784" s="103">
        <f t="shared" si="478"/>
        <v>0</v>
      </c>
      <c r="Z784" s="114" t="str">
        <f t="shared" si="486"/>
        <v>A+J=</v>
      </c>
      <c r="AA784" s="108">
        <f t="shared" si="487"/>
        <v>44915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2.75" x14ac:dyDescent="0.2">
      <c r="A785" s="102">
        <f t="shared" si="479"/>
        <v>44899</v>
      </c>
      <c r="B785" s="103">
        <f t="shared" si="472"/>
        <v>662.59421773999998</v>
      </c>
      <c r="C785" s="103">
        <f t="shared" si="484"/>
        <v>474.54831920999999</v>
      </c>
      <c r="D785" s="104">
        <f t="shared" si="480"/>
        <v>1173.7929999999999</v>
      </c>
      <c r="E785" s="105">
        <f t="shared" si="465"/>
        <v>1162.3910000000001</v>
      </c>
      <c r="F785" s="106">
        <f t="shared" si="466"/>
        <v>44855</v>
      </c>
      <c r="G785" s="107">
        <f t="shared" si="473"/>
        <v>-9.7138081416398014E-3</v>
      </c>
      <c r="H785" s="108">
        <f t="shared" si="485"/>
        <v>44915</v>
      </c>
      <c r="I785" s="108">
        <f t="shared" si="474"/>
        <v>44915</v>
      </c>
      <c r="J785" s="109">
        <f t="shared" si="481"/>
        <v>21</v>
      </c>
      <c r="K785" s="109">
        <f t="shared" si="471"/>
        <v>10</v>
      </c>
      <c r="L785" s="8">
        <f t="shared" si="482"/>
        <v>1</v>
      </c>
      <c r="M785" s="110">
        <f t="shared" si="468"/>
        <v>1</v>
      </c>
      <c r="N785" s="110">
        <f t="shared" si="463"/>
        <v>1.3909920111228653</v>
      </c>
      <c r="O785" s="103">
        <f t="shared" si="467"/>
        <v>1.3909920099999999</v>
      </c>
      <c r="P785" s="103">
        <f t="shared" si="475"/>
        <v>660.09292038000001</v>
      </c>
      <c r="Q785" s="11">
        <f t="shared" si="488"/>
        <v>0</v>
      </c>
      <c r="R785" s="30">
        <f t="shared" si="469"/>
        <v>0</v>
      </c>
      <c r="S785" s="103">
        <f t="shared" si="470"/>
        <v>0</v>
      </c>
      <c r="T785" s="113">
        <f t="shared" si="483"/>
        <v>0.1</v>
      </c>
      <c r="U785" s="111">
        <f t="shared" si="464"/>
        <v>10</v>
      </c>
      <c r="V785" s="111">
        <v>252</v>
      </c>
      <c r="W785" s="110">
        <f t="shared" si="476"/>
        <v>1.003789311</v>
      </c>
      <c r="X785" s="103">
        <f t="shared" si="477"/>
        <v>2.5012973600000001</v>
      </c>
      <c r="Y785" s="103">
        <f t="shared" si="478"/>
        <v>0</v>
      </c>
      <c r="Z785" s="114" t="str">
        <f t="shared" si="486"/>
        <v>A+J=</v>
      </c>
      <c r="AA785" s="108">
        <f t="shared" si="487"/>
        <v>44915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2.75" x14ac:dyDescent="0.2">
      <c r="A786" s="102">
        <f t="shared" si="479"/>
        <v>44900</v>
      </c>
      <c r="B786" s="103">
        <f t="shared" si="472"/>
        <v>662.59421773999998</v>
      </c>
      <c r="C786" s="103">
        <f t="shared" si="484"/>
        <v>474.54831920999999</v>
      </c>
      <c r="D786" s="104">
        <f t="shared" si="480"/>
        <v>1173.7929999999999</v>
      </c>
      <c r="E786" s="105">
        <f t="shared" si="465"/>
        <v>1162.3910000000001</v>
      </c>
      <c r="F786" s="106">
        <f t="shared" si="466"/>
        <v>44855</v>
      </c>
      <c r="G786" s="107">
        <f t="shared" si="473"/>
        <v>-9.7138081416398014E-3</v>
      </c>
      <c r="H786" s="108">
        <f t="shared" si="485"/>
        <v>44915</v>
      </c>
      <c r="I786" s="108">
        <f t="shared" si="474"/>
        <v>44915</v>
      </c>
      <c r="J786" s="109">
        <f t="shared" si="481"/>
        <v>21</v>
      </c>
      <c r="K786" s="109">
        <f t="shared" si="471"/>
        <v>10</v>
      </c>
      <c r="L786" s="8">
        <f t="shared" si="482"/>
        <v>1</v>
      </c>
      <c r="M786" s="110">
        <f t="shared" si="468"/>
        <v>1</v>
      </c>
      <c r="N786" s="110">
        <f t="shared" si="463"/>
        <v>1.3909920111228653</v>
      </c>
      <c r="O786" s="103">
        <f t="shared" si="467"/>
        <v>1.3909920099999999</v>
      </c>
      <c r="P786" s="103">
        <f t="shared" si="475"/>
        <v>660.09292038000001</v>
      </c>
      <c r="Q786" s="11">
        <f t="shared" si="488"/>
        <v>0</v>
      </c>
      <c r="R786" s="30">
        <f t="shared" si="469"/>
        <v>0</v>
      </c>
      <c r="S786" s="103">
        <f t="shared" si="470"/>
        <v>0</v>
      </c>
      <c r="T786" s="113">
        <f t="shared" si="483"/>
        <v>0.1</v>
      </c>
      <c r="U786" s="111">
        <f t="shared" si="464"/>
        <v>10</v>
      </c>
      <c r="V786" s="111">
        <v>252</v>
      </c>
      <c r="W786" s="110">
        <f t="shared" si="476"/>
        <v>1.003789311</v>
      </c>
      <c r="X786" s="103">
        <f t="shared" si="477"/>
        <v>2.5012973600000001</v>
      </c>
      <c r="Y786" s="103">
        <f t="shared" si="478"/>
        <v>0</v>
      </c>
      <c r="Z786" s="114" t="str">
        <f t="shared" si="486"/>
        <v>A+J=</v>
      </c>
      <c r="AA786" s="108">
        <f t="shared" si="487"/>
        <v>44915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2.75" x14ac:dyDescent="0.2">
      <c r="A787" s="102">
        <f t="shared" si="479"/>
        <v>44901</v>
      </c>
      <c r="B787" s="103">
        <f t="shared" si="472"/>
        <v>662.84486821999997</v>
      </c>
      <c r="C787" s="103">
        <f t="shared" si="484"/>
        <v>474.54831920999999</v>
      </c>
      <c r="D787" s="104">
        <f t="shared" si="480"/>
        <v>1173.7929999999999</v>
      </c>
      <c r="E787" s="105">
        <f t="shared" si="465"/>
        <v>1162.3910000000001</v>
      </c>
      <c r="F787" s="106">
        <f t="shared" si="466"/>
        <v>44855</v>
      </c>
      <c r="G787" s="107">
        <f t="shared" si="473"/>
        <v>-9.7138081416398014E-3</v>
      </c>
      <c r="H787" s="108">
        <f t="shared" si="485"/>
        <v>44915</v>
      </c>
      <c r="I787" s="108">
        <f t="shared" si="474"/>
        <v>44915</v>
      </c>
      <c r="J787" s="109">
        <f t="shared" si="481"/>
        <v>21</v>
      </c>
      <c r="K787" s="109">
        <f t="shared" si="471"/>
        <v>11</v>
      </c>
      <c r="L787" s="8">
        <f t="shared" si="482"/>
        <v>1</v>
      </c>
      <c r="M787" s="110">
        <f t="shared" si="468"/>
        <v>1</v>
      </c>
      <c r="N787" s="110">
        <f t="shared" si="463"/>
        <v>1.3909920111228653</v>
      </c>
      <c r="O787" s="103">
        <f t="shared" si="467"/>
        <v>1.3909920099999999</v>
      </c>
      <c r="P787" s="103">
        <f t="shared" si="475"/>
        <v>660.09292038000001</v>
      </c>
      <c r="Q787" s="11">
        <f t="shared" si="488"/>
        <v>0</v>
      </c>
      <c r="R787" s="30">
        <f t="shared" si="469"/>
        <v>0</v>
      </c>
      <c r="S787" s="103">
        <f t="shared" si="470"/>
        <v>0</v>
      </c>
      <c r="T787" s="113">
        <f t="shared" si="483"/>
        <v>0.1</v>
      </c>
      <c r="U787" s="111">
        <f t="shared" si="464"/>
        <v>11</v>
      </c>
      <c r="V787" s="111">
        <v>252</v>
      </c>
      <c r="W787" s="110">
        <f t="shared" si="476"/>
        <v>1.004169031</v>
      </c>
      <c r="X787" s="103">
        <f t="shared" si="477"/>
        <v>2.7519478400000001</v>
      </c>
      <c r="Y787" s="103">
        <f t="shared" si="478"/>
        <v>0</v>
      </c>
      <c r="Z787" s="114" t="str">
        <f t="shared" si="486"/>
        <v>A+J=</v>
      </c>
      <c r="AA787" s="108">
        <f t="shared" si="487"/>
        <v>44915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2.75" x14ac:dyDescent="0.2">
      <c r="A788" s="102">
        <f t="shared" si="479"/>
        <v>44902</v>
      </c>
      <c r="B788" s="103">
        <f t="shared" si="472"/>
        <v>663.09561375999999</v>
      </c>
      <c r="C788" s="103">
        <f t="shared" si="484"/>
        <v>474.54831920999999</v>
      </c>
      <c r="D788" s="104">
        <f t="shared" si="480"/>
        <v>1173.7929999999999</v>
      </c>
      <c r="E788" s="105">
        <f t="shared" si="465"/>
        <v>1162.3910000000001</v>
      </c>
      <c r="F788" s="106">
        <f t="shared" si="466"/>
        <v>44855</v>
      </c>
      <c r="G788" s="107">
        <f t="shared" si="473"/>
        <v>-9.7138081416398014E-3</v>
      </c>
      <c r="H788" s="108">
        <f t="shared" si="485"/>
        <v>44915</v>
      </c>
      <c r="I788" s="108">
        <f t="shared" si="474"/>
        <v>44915</v>
      </c>
      <c r="J788" s="109">
        <f t="shared" si="481"/>
        <v>21</v>
      </c>
      <c r="K788" s="109">
        <f t="shared" si="471"/>
        <v>12</v>
      </c>
      <c r="L788" s="8">
        <f t="shared" si="482"/>
        <v>1</v>
      </c>
      <c r="M788" s="110">
        <f t="shared" si="468"/>
        <v>1</v>
      </c>
      <c r="N788" s="110">
        <f t="shared" si="463"/>
        <v>1.3909920111228653</v>
      </c>
      <c r="O788" s="103">
        <f t="shared" si="467"/>
        <v>1.3909920099999999</v>
      </c>
      <c r="P788" s="103">
        <f t="shared" si="475"/>
        <v>660.09292038000001</v>
      </c>
      <c r="Q788" s="11">
        <f t="shared" si="488"/>
        <v>0</v>
      </c>
      <c r="R788" s="30">
        <f t="shared" si="469"/>
        <v>0</v>
      </c>
      <c r="S788" s="103">
        <f t="shared" si="470"/>
        <v>0</v>
      </c>
      <c r="T788" s="113">
        <f t="shared" si="483"/>
        <v>0.1</v>
      </c>
      <c r="U788" s="111">
        <f t="shared" si="464"/>
        <v>12</v>
      </c>
      <c r="V788" s="111">
        <v>252</v>
      </c>
      <c r="W788" s="110">
        <f t="shared" si="476"/>
        <v>1.0045488950000001</v>
      </c>
      <c r="X788" s="103">
        <f t="shared" si="477"/>
        <v>3.0026933800000002</v>
      </c>
      <c r="Y788" s="103">
        <f t="shared" si="478"/>
        <v>0</v>
      </c>
      <c r="Z788" s="114" t="str">
        <f t="shared" si="486"/>
        <v>A+J=</v>
      </c>
      <c r="AA788" s="108">
        <f t="shared" si="487"/>
        <v>44915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2.75" x14ac:dyDescent="0.2">
      <c r="A789" s="102">
        <f t="shared" si="479"/>
        <v>44903</v>
      </c>
      <c r="B789" s="103">
        <f t="shared" si="472"/>
        <v>663.34645368999998</v>
      </c>
      <c r="C789" s="103">
        <f t="shared" si="484"/>
        <v>474.54831920999999</v>
      </c>
      <c r="D789" s="104">
        <f t="shared" si="480"/>
        <v>1173.7929999999999</v>
      </c>
      <c r="E789" s="105">
        <f t="shared" si="465"/>
        <v>1162.3910000000001</v>
      </c>
      <c r="F789" s="106">
        <f t="shared" si="466"/>
        <v>44855</v>
      </c>
      <c r="G789" s="107">
        <f t="shared" si="473"/>
        <v>-9.7138081416398014E-3</v>
      </c>
      <c r="H789" s="108">
        <f t="shared" si="485"/>
        <v>44915</v>
      </c>
      <c r="I789" s="108">
        <f t="shared" si="474"/>
        <v>44915</v>
      </c>
      <c r="J789" s="109">
        <f t="shared" si="481"/>
        <v>21</v>
      </c>
      <c r="K789" s="109">
        <f t="shared" si="471"/>
        <v>13</v>
      </c>
      <c r="L789" s="8">
        <f t="shared" si="482"/>
        <v>1</v>
      </c>
      <c r="M789" s="110">
        <f t="shared" si="468"/>
        <v>1</v>
      </c>
      <c r="N789" s="110">
        <f t="shared" si="463"/>
        <v>1.3909920111228653</v>
      </c>
      <c r="O789" s="103">
        <f t="shared" si="467"/>
        <v>1.3909920099999999</v>
      </c>
      <c r="P789" s="103">
        <f t="shared" si="475"/>
        <v>660.09292038000001</v>
      </c>
      <c r="Q789" s="11">
        <f t="shared" si="488"/>
        <v>0</v>
      </c>
      <c r="R789" s="30">
        <f t="shared" si="469"/>
        <v>0</v>
      </c>
      <c r="S789" s="103">
        <f t="shared" si="470"/>
        <v>0</v>
      </c>
      <c r="T789" s="113">
        <f t="shared" si="483"/>
        <v>0.1</v>
      </c>
      <c r="U789" s="111">
        <f t="shared" si="464"/>
        <v>13</v>
      </c>
      <c r="V789" s="111">
        <v>252</v>
      </c>
      <c r="W789" s="110">
        <f t="shared" si="476"/>
        <v>1.0049289020000001</v>
      </c>
      <c r="X789" s="103">
        <f t="shared" si="477"/>
        <v>3.2535333099999999</v>
      </c>
      <c r="Y789" s="103">
        <f t="shared" si="478"/>
        <v>0</v>
      </c>
      <c r="Z789" s="114" t="str">
        <f t="shared" si="486"/>
        <v>A+J=</v>
      </c>
      <c r="AA789" s="108">
        <f t="shared" si="487"/>
        <v>44915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2.75" x14ac:dyDescent="0.2">
      <c r="A790" s="102">
        <f t="shared" si="479"/>
        <v>44904</v>
      </c>
      <c r="B790" s="103">
        <f t="shared" si="472"/>
        <v>663.59738866999999</v>
      </c>
      <c r="C790" s="103">
        <f t="shared" si="484"/>
        <v>474.54831920999999</v>
      </c>
      <c r="D790" s="104">
        <f t="shared" si="480"/>
        <v>1173.7929999999999</v>
      </c>
      <c r="E790" s="105">
        <f t="shared" si="465"/>
        <v>1162.3910000000001</v>
      </c>
      <c r="F790" s="106">
        <f t="shared" si="466"/>
        <v>44855</v>
      </c>
      <c r="G790" s="107">
        <f t="shared" si="473"/>
        <v>-9.7138081416398014E-3</v>
      </c>
      <c r="H790" s="108">
        <f t="shared" si="485"/>
        <v>44915</v>
      </c>
      <c r="I790" s="108">
        <f t="shared" si="474"/>
        <v>44915</v>
      </c>
      <c r="J790" s="109">
        <f t="shared" si="481"/>
        <v>21</v>
      </c>
      <c r="K790" s="109">
        <f t="shared" si="471"/>
        <v>14</v>
      </c>
      <c r="L790" s="8">
        <f t="shared" si="482"/>
        <v>1</v>
      </c>
      <c r="M790" s="110">
        <f t="shared" si="468"/>
        <v>1</v>
      </c>
      <c r="N790" s="110">
        <f t="shared" si="463"/>
        <v>1.3909920111228653</v>
      </c>
      <c r="O790" s="103">
        <f t="shared" si="467"/>
        <v>1.3909920099999999</v>
      </c>
      <c r="P790" s="103">
        <f t="shared" si="475"/>
        <v>660.09292038000001</v>
      </c>
      <c r="Q790" s="11">
        <f t="shared" si="488"/>
        <v>0</v>
      </c>
      <c r="R790" s="30">
        <f t="shared" si="469"/>
        <v>0</v>
      </c>
      <c r="S790" s="103">
        <f t="shared" si="470"/>
        <v>0</v>
      </c>
      <c r="T790" s="113">
        <f t="shared" si="483"/>
        <v>0.1</v>
      </c>
      <c r="U790" s="111">
        <f t="shared" si="464"/>
        <v>14</v>
      </c>
      <c r="V790" s="111">
        <v>252</v>
      </c>
      <c r="W790" s="110">
        <f t="shared" si="476"/>
        <v>1.005309053</v>
      </c>
      <c r="X790" s="103">
        <f t="shared" si="477"/>
        <v>3.5044682900000002</v>
      </c>
      <c r="Y790" s="103">
        <f t="shared" si="478"/>
        <v>0</v>
      </c>
      <c r="Z790" s="114" t="str">
        <f t="shared" si="486"/>
        <v>A+J=</v>
      </c>
      <c r="AA790" s="108">
        <f t="shared" si="487"/>
        <v>44915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2.75" x14ac:dyDescent="0.2">
      <c r="A791" s="102">
        <f t="shared" si="479"/>
        <v>44905</v>
      </c>
      <c r="B791" s="103">
        <f t="shared" si="472"/>
        <v>663.84841871000003</v>
      </c>
      <c r="C791" s="103">
        <f t="shared" si="484"/>
        <v>474.54831920999999</v>
      </c>
      <c r="D791" s="104">
        <f t="shared" si="480"/>
        <v>1173.7929999999999</v>
      </c>
      <c r="E791" s="105">
        <f t="shared" si="465"/>
        <v>1162.3910000000001</v>
      </c>
      <c r="F791" s="106">
        <f t="shared" si="466"/>
        <v>44855</v>
      </c>
      <c r="G791" s="107">
        <f t="shared" si="473"/>
        <v>-9.7138081416398014E-3</v>
      </c>
      <c r="H791" s="108">
        <f t="shared" si="485"/>
        <v>44915</v>
      </c>
      <c r="I791" s="108">
        <f t="shared" si="474"/>
        <v>44915</v>
      </c>
      <c r="J791" s="109">
        <f t="shared" si="481"/>
        <v>21</v>
      </c>
      <c r="K791" s="109">
        <f t="shared" si="471"/>
        <v>15</v>
      </c>
      <c r="L791" s="8">
        <f t="shared" si="482"/>
        <v>1</v>
      </c>
      <c r="M791" s="110">
        <f t="shared" si="468"/>
        <v>1</v>
      </c>
      <c r="N791" s="110">
        <f t="shared" si="463"/>
        <v>1.3909920111228653</v>
      </c>
      <c r="O791" s="103">
        <f t="shared" si="467"/>
        <v>1.3909920099999999</v>
      </c>
      <c r="P791" s="103">
        <f t="shared" si="475"/>
        <v>660.09292038000001</v>
      </c>
      <c r="Q791" s="11">
        <f t="shared" si="488"/>
        <v>0</v>
      </c>
      <c r="R791" s="30">
        <f t="shared" si="469"/>
        <v>0</v>
      </c>
      <c r="S791" s="103">
        <f t="shared" si="470"/>
        <v>0</v>
      </c>
      <c r="T791" s="113">
        <f t="shared" si="483"/>
        <v>0.1</v>
      </c>
      <c r="U791" s="111">
        <f t="shared" si="464"/>
        <v>15</v>
      </c>
      <c r="V791" s="111">
        <v>252</v>
      </c>
      <c r="W791" s="110">
        <f t="shared" si="476"/>
        <v>1.005689348</v>
      </c>
      <c r="X791" s="103">
        <f t="shared" si="477"/>
        <v>3.75549833</v>
      </c>
      <c r="Y791" s="103">
        <f t="shared" si="478"/>
        <v>0</v>
      </c>
      <c r="Z791" s="114" t="str">
        <f t="shared" si="486"/>
        <v>A+J=</v>
      </c>
      <c r="AA791" s="108">
        <f t="shared" si="487"/>
        <v>44915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2.75" x14ac:dyDescent="0.2">
      <c r="A792" s="102">
        <f t="shared" si="479"/>
        <v>44906</v>
      </c>
      <c r="B792" s="103">
        <f t="shared" si="472"/>
        <v>663.84841871000003</v>
      </c>
      <c r="C792" s="103">
        <f t="shared" si="484"/>
        <v>474.54831920999999</v>
      </c>
      <c r="D792" s="104">
        <f t="shared" si="480"/>
        <v>1173.7929999999999</v>
      </c>
      <c r="E792" s="105">
        <f t="shared" si="465"/>
        <v>1162.3910000000001</v>
      </c>
      <c r="F792" s="106">
        <f t="shared" si="466"/>
        <v>44855</v>
      </c>
      <c r="G792" s="107">
        <f t="shared" si="473"/>
        <v>-9.7138081416398014E-3</v>
      </c>
      <c r="H792" s="108">
        <f t="shared" si="485"/>
        <v>44915</v>
      </c>
      <c r="I792" s="108">
        <f t="shared" si="474"/>
        <v>44915</v>
      </c>
      <c r="J792" s="109">
        <f t="shared" si="481"/>
        <v>21</v>
      </c>
      <c r="K792" s="109">
        <f t="shared" si="471"/>
        <v>15</v>
      </c>
      <c r="L792" s="8">
        <f t="shared" si="482"/>
        <v>1</v>
      </c>
      <c r="M792" s="110">
        <f t="shared" si="468"/>
        <v>1</v>
      </c>
      <c r="N792" s="110">
        <f t="shared" si="463"/>
        <v>1.3909920111228653</v>
      </c>
      <c r="O792" s="103">
        <f t="shared" si="467"/>
        <v>1.3909920099999999</v>
      </c>
      <c r="P792" s="103">
        <f t="shared" si="475"/>
        <v>660.09292038000001</v>
      </c>
      <c r="Q792" s="11">
        <f t="shared" si="488"/>
        <v>0</v>
      </c>
      <c r="R792" s="30">
        <f t="shared" si="469"/>
        <v>0</v>
      </c>
      <c r="S792" s="103">
        <f t="shared" si="470"/>
        <v>0</v>
      </c>
      <c r="T792" s="113">
        <f t="shared" si="483"/>
        <v>0.1</v>
      </c>
      <c r="U792" s="111">
        <f t="shared" si="464"/>
        <v>15</v>
      </c>
      <c r="V792" s="111">
        <v>252</v>
      </c>
      <c r="W792" s="110">
        <f t="shared" si="476"/>
        <v>1.005689348</v>
      </c>
      <c r="X792" s="103">
        <f t="shared" si="477"/>
        <v>3.75549833</v>
      </c>
      <c r="Y792" s="103">
        <f t="shared" si="478"/>
        <v>0</v>
      </c>
      <c r="Z792" s="114" t="str">
        <f t="shared" si="486"/>
        <v>A+J=</v>
      </c>
      <c r="AA792" s="108">
        <f t="shared" si="487"/>
        <v>44915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2.75" x14ac:dyDescent="0.2">
      <c r="A793" s="102">
        <f t="shared" si="479"/>
        <v>44907</v>
      </c>
      <c r="B793" s="103">
        <f t="shared" si="472"/>
        <v>663.84841871000003</v>
      </c>
      <c r="C793" s="103">
        <f t="shared" si="484"/>
        <v>474.54831920999999</v>
      </c>
      <c r="D793" s="104">
        <f t="shared" si="480"/>
        <v>1173.7929999999999</v>
      </c>
      <c r="E793" s="105">
        <f t="shared" si="465"/>
        <v>1162.3910000000001</v>
      </c>
      <c r="F793" s="106">
        <f t="shared" si="466"/>
        <v>44855</v>
      </c>
      <c r="G793" s="107">
        <f t="shared" si="473"/>
        <v>-9.7138081416398014E-3</v>
      </c>
      <c r="H793" s="108">
        <f t="shared" si="485"/>
        <v>44915</v>
      </c>
      <c r="I793" s="108">
        <f t="shared" si="474"/>
        <v>44915</v>
      </c>
      <c r="J793" s="109">
        <f t="shared" si="481"/>
        <v>21</v>
      </c>
      <c r="K793" s="109">
        <f t="shared" si="471"/>
        <v>15</v>
      </c>
      <c r="L793" s="8">
        <f t="shared" si="482"/>
        <v>1</v>
      </c>
      <c r="M793" s="110">
        <f t="shared" si="468"/>
        <v>1</v>
      </c>
      <c r="N793" s="110">
        <f t="shared" si="463"/>
        <v>1.3909920111228653</v>
      </c>
      <c r="O793" s="103">
        <f t="shared" si="467"/>
        <v>1.3909920099999999</v>
      </c>
      <c r="P793" s="103">
        <f t="shared" si="475"/>
        <v>660.09292038000001</v>
      </c>
      <c r="Q793" s="11">
        <f t="shared" si="488"/>
        <v>0</v>
      </c>
      <c r="R793" s="30">
        <f t="shared" si="469"/>
        <v>0</v>
      </c>
      <c r="S793" s="103">
        <f t="shared" si="470"/>
        <v>0</v>
      </c>
      <c r="T793" s="113">
        <f t="shared" si="483"/>
        <v>0.1</v>
      </c>
      <c r="U793" s="111">
        <f t="shared" si="464"/>
        <v>15</v>
      </c>
      <c r="V793" s="111">
        <v>252</v>
      </c>
      <c r="W793" s="110">
        <f t="shared" si="476"/>
        <v>1.005689348</v>
      </c>
      <c r="X793" s="103">
        <f t="shared" si="477"/>
        <v>3.75549833</v>
      </c>
      <c r="Y793" s="103">
        <f t="shared" si="478"/>
        <v>0</v>
      </c>
      <c r="Z793" s="114" t="str">
        <f t="shared" si="486"/>
        <v>A+J=</v>
      </c>
      <c r="AA793" s="108">
        <f t="shared" si="487"/>
        <v>44915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2.75" x14ac:dyDescent="0.2">
      <c r="A794" s="102">
        <f t="shared" si="479"/>
        <v>44908</v>
      </c>
      <c r="B794" s="103">
        <f t="shared" si="472"/>
        <v>664.09954379999999</v>
      </c>
      <c r="C794" s="103">
        <f t="shared" si="484"/>
        <v>474.54831920999999</v>
      </c>
      <c r="D794" s="104">
        <f t="shared" si="480"/>
        <v>1173.7929999999999</v>
      </c>
      <c r="E794" s="105">
        <f t="shared" si="465"/>
        <v>1162.3910000000001</v>
      </c>
      <c r="F794" s="106">
        <f t="shared" si="466"/>
        <v>44855</v>
      </c>
      <c r="G794" s="107">
        <f t="shared" si="473"/>
        <v>-9.7138081416398014E-3</v>
      </c>
      <c r="H794" s="108">
        <f t="shared" si="485"/>
        <v>44915</v>
      </c>
      <c r="I794" s="108">
        <f t="shared" si="474"/>
        <v>44915</v>
      </c>
      <c r="J794" s="109">
        <f t="shared" si="481"/>
        <v>21</v>
      </c>
      <c r="K794" s="109">
        <f t="shared" si="471"/>
        <v>16</v>
      </c>
      <c r="L794" s="8">
        <f t="shared" si="482"/>
        <v>1</v>
      </c>
      <c r="M794" s="110">
        <f t="shared" si="468"/>
        <v>1</v>
      </c>
      <c r="N794" s="110">
        <f t="shared" si="463"/>
        <v>1.3909920111228653</v>
      </c>
      <c r="O794" s="103">
        <f t="shared" si="467"/>
        <v>1.3909920099999999</v>
      </c>
      <c r="P794" s="103">
        <f t="shared" si="475"/>
        <v>660.09292038000001</v>
      </c>
      <c r="Q794" s="11">
        <f t="shared" si="488"/>
        <v>0</v>
      </c>
      <c r="R794" s="30">
        <f t="shared" si="469"/>
        <v>0</v>
      </c>
      <c r="S794" s="103">
        <f t="shared" si="470"/>
        <v>0</v>
      </c>
      <c r="T794" s="113">
        <f t="shared" si="483"/>
        <v>0.1</v>
      </c>
      <c r="U794" s="111">
        <f t="shared" si="464"/>
        <v>16</v>
      </c>
      <c r="V794" s="111">
        <v>252</v>
      </c>
      <c r="W794" s="110">
        <f t="shared" si="476"/>
        <v>1.0060697869999999</v>
      </c>
      <c r="X794" s="103">
        <f t="shared" si="477"/>
        <v>4.0066234200000004</v>
      </c>
      <c r="Y794" s="103">
        <f t="shared" si="478"/>
        <v>0</v>
      </c>
      <c r="Z794" s="114" t="str">
        <f t="shared" si="486"/>
        <v>A+J=</v>
      </c>
      <c r="AA794" s="108">
        <f t="shared" si="487"/>
        <v>44915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2.75" x14ac:dyDescent="0.2">
      <c r="A795" s="102">
        <f t="shared" si="479"/>
        <v>44909</v>
      </c>
      <c r="B795" s="103">
        <f t="shared" si="472"/>
        <v>664.35076394999999</v>
      </c>
      <c r="C795" s="103">
        <f t="shared" si="484"/>
        <v>474.54831920999999</v>
      </c>
      <c r="D795" s="104">
        <f t="shared" si="480"/>
        <v>1173.7929999999999</v>
      </c>
      <c r="E795" s="105">
        <f t="shared" si="465"/>
        <v>1162.3910000000001</v>
      </c>
      <c r="F795" s="106">
        <f t="shared" si="466"/>
        <v>44855</v>
      </c>
      <c r="G795" s="107">
        <f t="shared" si="473"/>
        <v>-9.7138081416398014E-3</v>
      </c>
      <c r="H795" s="108">
        <f t="shared" si="485"/>
        <v>44915</v>
      </c>
      <c r="I795" s="108">
        <f t="shared" si="474"/>
        <v>44915</v>
      </c>
      <c r="J795" s="109">
        <f t="shared" si="481"/>
        <v>21</v>
      </c>
      <c r="K795" s="109">
        <f t="shared" si="471"/>
        <v>17</v>
      </c>
      <c r="L795" s="8">
        <f t="shared" si="482"/>
        <v>1</v>
      </c>
      <c r="M795" s="110">
        <f t="shared" si="468"/>
        <v>1</v>
      </c>
      <c r="N795" s="110">
        <f t="shared" si="463"/>
        <v>1.3909920111228653</v>
      </c>
      <c r="O795" s="103">
        <f t="shared" si="467"/>
        <v>1.3909920099999999</v>
      </c>
      <c r="P795" s="103">
        <f t="shared" si="475"/>
        <v>660.09292038000001</v>
      </c>
      <c r="Q795" s="11">
        <f t="shared" si="488"/>
        <v>0</v>
      </c>
      <c r="R795" s="30">
        <f t="shared" si="469"/>
        <v>0</v>
      </c>
      <c r="S795" s="103">
        <f t="shared" si="470"/>
        <v>0</v>
      </c>
      <c r="T795" s="113">
        <f t="shared" si="483"/>
        <v>0.1</v>
      </c>
      <c r="U795" s="111">
        <f t="shared" si="464"/>
        <v>17</v>
      </c>
      <c r="V795" s="111">
        <v>252</v>
      </c>
      <c r="W795" s="110">
        <f t="shared" si="476"/>
        <v>1.00645037</v>
      </c>
      <c r="X795" s="103">
        <f t="shared" si="477"/>
        <v>4.2578435700000004</v>
      </c>
      <c r="Y795" s="103">
        <f t="shared" si="478"/>
        <v>0</v>
      </c>
      <c r="Z795" s="114" t="str">
        <f t="shared" si="486"/>
        <v>A+J=</v>
      </c>
      <c r="AA795" s="108">
        <f t="shared" si="487"/>
        <v>44915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2.75" x14ac:dyDescent="0.2">
      <c r="A796" s="102">
        <f t="shared" si="479"/>
        <v>44910</v>
      </c>
      <c r="B796" s="103">
        <f t="shared" si="472"/>
        <v>664.60207848000005</v>
      </c>
      <c r="C796" s="103">
        <f t="shared" si="484"/>
        <v>474.54831920999999</v>
      </c>
      <c r="D796" s="104">
        <f t="shared" si="480"/>
        <v>1173.7929999999999</v>
      </c>
      <c r="E796" s="105">
        <f t="shared" si="465"/>
        <v>1162.3910000000001</v>
      </c>
      <c r="F796" s="106">
        <f t="shared" si="466"/>
        <v>44855</v>
      </c>
      <c r="G796" s="107">
        <f t="shared" si="473"/>
        <v>-9.7138081416398014E-3</v>
      </c>
      <c r="H796" s="108">
        <f t="shared" si="485"/>
        <v>44915</v>
      </c>
      <c r="I796" s="108">
        <f t="shared" si="474"/>
        <v>44915</v>
      </c>
      <c r="J796" s="109">
        <f t="shared" si="481"/>
        <v>21</v>
      </c>
      <c r="K796" s="109">
        <f t="shared" si="471"/>
        <v>18</v>
      </c>
      <c r="L796" s="8">
        <f t="shared" si="482"/>
        <v>1</v>
      </c>
      <c r="M796" s="110">
        <f t="shared" si="468"/>
        <v>1</v>
      </c>
      <c r="N796" s="110">
        <f t="shared" si="463"/>
        <v>1.3909920111228653</v>
      </c>
      <c r="O796" s="103">
        <f t="shared" si="467"/>
        <v>1.3909920099999999</v>
      </c>
      <c r="P796" s="103">
        <f t="shared" si="475"/>
        <v>660.09292038000001</v>
      </c>
      <c r="Q796" s="11">
        <f t="shared" si="488"/>
        <v>0</v>
      </c>
      <c r="R796" s="30">
        <f t="shared" si="469"/>
        <v>0</v>
      </c>
      <c r="S796" s="103">
        <f t="shared" si="470"/>
        <v>0</v>
      </c>
      <c r="T796" s="113">
        <f t="shared" si="483"/>
        <v>0.1</v>
      </c>
      <c r="U796" s="111">
        <f t="shared" si="464"/>
        <v>18</v>
      </c>
      <c r="V796" s="111">
        <v>252</v>
      </c>
      <c r="W796" s="110">
        <f t="shared" si="476"/>
        <v>1.006831096</v>
      </c>
      <c r="X796" s="103">
        <f t="shared" si="477"/>
        <v>4.5091580999999996</v>
      </c>
      <c r="Y796" s="103">
        <f t="shared" si="478"/>
        <v>0</v>
      </c>
      <c r="Z796" s="114" t="str">
        <f t="shared" si="486"/>
        <v>A+J=</v>
      </c>
      <c r="AA796" s="108">
        <f t="shared" si="487"/>
        <v>44915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2.75" x14ac:dyDescent="0.2">
      <c r="A797" s="102">
        <f t="shared" si="479"/>
        <v>44911</v>
      </c>
      <c r="B797" s="103">
        <f t="shared" si="472"/>
        <v>664.85348872999998</v>
      </c>
      <c r="C797" s="103">
        <f t="shared" si="484"/>
        <v>474.54831920999999</v>
      </c>
      <c r="D797" s="104">
        <f t="shared" si="480"/>
        <v>1173.7929999999999</v>
      </c>
      <c r="E797" s="105">
        <f t="shared" si="465"/>
        <v>1162.3910000000001</v>
      </c>
      <c r="F797" s="106">
        <f t="shared" si="466"/>
        <v>44855</v>
      </c>
      <c r="G797" s="107">
        <f t="shared" si="473"/>
        <v>-9.7138081416398014E-3</v>
      </c>
      <c r="H797" s="108">
        <f t="shared" si="485"/>
        <v>44915</v>
      </c>
      <c r="I797" s="108">
        <f t="shared" si="474"/>
        <v>44915</v>
      </c>
      <c r="J797" s="109">
        <f t="shared" si="481"/>
        <v>21</v>
      </c>
      <c r="K797" s="109">
        <f t="shared" si="471"/>
        <v>19</v>
      </c>
      <c r="L797" s="8">
        <f t="shared" si="482"/>
        <v>1</v>
      </c>
      <c r="M797" s="110">
        <f t="shared" si="468"/>
        <v>1</v>
      </c>
      <c r="N797" s="110">
        <f t="shared" si="463"/>
        <v>1.3909920111228653</v>
      </c>
      <c r="O797" s="103">
        <f t="shared" si="467"/>
        <v>1.3909920099999999</v>
      </c>
      <c r="P797" s="103">
        <f t="shared" si="475"/>
        <v>660.09292038000001</v>
      </c>
      <c r="Q797" s="11">
        <f t="shared" si="488"/>
        <v>0</v>
      </c>
      <c r="R797" s="30">
        <f t="shared" si="469"/>
        <v>0</v>
      </c>
      <c r="S797" s="103">
        <f t="shared" si="470"/>
        <v>0</v>
      </c>
      <c r="T797" s="113">
        <f t="shared" si="483"/>
        <v>0.1</v>
      </c>
      <c r="U797" s="111">
        <f t="shared" si="464"/>
        <v>19</v>
      </c>
      <c r="V797" s="111">
        <v>252</v>
      </c>
      <c r="W797" s="110">
        <f t="shared" si="476"/>
        <v>1.0072119669999999</v>
      </c>
      <c r="X797" s="103">
        <f t="shared" si="477"/>
        <v>4.7605683499999998</v>
      </c>
      <c r="Y797" s="103">
        <f t="shared" si="478"/>
        <v>0</v>
      </c>
      <c r="Z797" s="114" t="str">
        <f t="shared" si="486"/>
        <v>A+J=</v>
      </c>
      <c r="AA797" s="108">
        <f t="shared" si="487"/>
        <v>44915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2.75" x14ac:dyDescent="0.2">
      <c r="A798" s="102">
        <f t="shared" si="479"/>
        <v>44912</v>
      </c>
      <c r="B798" s="103">
        <f t="shared" si="472"/>
        <v>665.10499404000007</v>
      </c>
      <c r="C798" s="103">
        <f t="shared" si="484"/>
        <v>474.54831920999999</v>
      </c>
      <c r="D798" s="104">
        <f t="shared" si="480"/>
        <v>1173.7929999999999</v>
      </c>
      <c r="E798" s="105">
        <f t="shared" si="465"/>
        <v>1162.3910000000001</v>
      </c>
      <c r="F798" s="106">
        <f t="shared" si="466"/>
        <v>44855</v>
      </c>
      <c r="G798" s="107">
        <f t="shared" si="473"/>
        <v>-9.7138081416398014E-3</v>
      </c>
      <c r="H798" s="108">
        <f t="shared" si="485"/>
        <v>44915</v>
      </c>
      <c r="I798" s="108">
        <f t="shared" si="474"/>
        <v>44915</v>
      </c>
      <c r="J798" s="109">
        <f t="shared" si="481"/>
        <v>21</v>
      </c>
      <c r="K798" s="109">
        <f t="shared" si="471"/>
        <v>20</v>
      </c>
      <c r="L798" s="8">
        <f t="shared" si="482"/>
        <v>1</v>
      </c>
      <c r="M798" s="110">
        <f t="shared" si="468"/>
        <v>1</v>
      </c>
      <c r="N798" s="110">
        <f t="shared" si="463"/>
        <v>1.3909920111228653</v>
      </c>
      <c r="O798" s="103">
        <f t="shared" si="467"/>
        <v>1.3909920099999999</v>
      </c>
      <c r="P798" s="103">
        <f t="shared" si="475"/>
        <v>660.09292038000001</v>
      </c>
      <c r="Q798" s="11">
        <f t="shared" si="488"/>
        <v>0</v>
      </c>
      <c r="R798" s="30">
        <f t="shared" si="469"/>
        <v>0</v>
      </c>
      <c r="S798" s="103">
        <f t="shared" si="470"/>
        <v>0</v>
      </c>
      <c r="T798" s="113">
        <f t="shared" si="483"/>
        <v>0.1</v>
      </c>
      <c r="U798" s="111">
        <f t="shared" si="464"/>
        <v>20</v>
      </c>
      <c r="V798" s="111">
        <v>252</v>
      </c>
      <c r="W798" s="110">
        <f t="shared" si="476"/>
        <v>1.007592982</v>
      </c>
      <c r="X798" s="103">
        <f t="shared" si="477"/>
        <v>5.0120736600000004</v>
      </c>
      <c r="Y798" s="103">
        <f t="shared" si="478"/>
        <v>0</v>
      </c>
      <c r="Z798" s="114" t="str">
        <f t="shared" si="486"/>
        <v>A+J=</v>
      </c>
      <c r="AA798" s="108">
        <f t="shared" si="487"/>
        <v>44915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2.75" x14ac:dyDescent="0.2">
      <c r="A799" s="102">
        <f t="shared" si="479"/>
        <v>44913</v>
      </c>
      <c r="B799" s="103">
        <f t="shared" si="472"/>
        <v>665.10499404000007</v>
      </c>
      <c r="C799" s="103">
        <f t="shared" si="484"/>
        <v>474.54831920999999</v>
      </c>
      <c r="D799" s="104">
        <f t="shared" si="480"/>
        <v>1173.7929999999999</v>
      </c>
      <c r="E799" s="105">
        <f t="shared" si="465"/>
        <v>1162.3910000000001</v>
      </c>
      <c r="F799" s="106">
        <f t="shared" si="466"/>
        <v>44855</v>
      </c>
      <c r="G799" s="107">
        <f t="shared" si="473"/>
        <v>-9.7138081416398014E-3</v>
      </c>
      <c r="H799" s="108">
        <f t="shared" si="485"/>
        <v>44915</v>
      </c>
      <c r="I799" s="108">
        <f t="shared" si="474"/>
        <v>44915</v>
      </c>
      <c r="J799" s="109">
        <f t="shared" si="481"/>
        <v>21</v>
      </c>
      <c r="K799" s="109">
        <f t="shared" si="471"/>
        <v>20</v>
      </c>
      <c r="L799" s="8">
        <f t="shared" si="482"/>
        <v>1</v>
      </c>
      <c r="M799" s="110">
        <f t="shared" si="468"/>
        <v>1</v>
      </c>
      <c r="N799" s="110">
        <f t="shared" ref="N799:N862" si="489">IF(I799&gt;I798,N798*M799,N798)</f>
        <v>1.3909920111228653</v>
      </c>
      <c r="O799" s="103">
        <f t="shared" si="467"/>
        <v>1.3909920099999999</v>
      </c>
      <c r="P799" s="103">
        <f t="shared" si="475"/>
        <v>660.09292038000001</v>
      </c>
      <c r="Q799" s="11">
        <f t="shared" si="488"/>
        <v>0</v>
      </c>
      <c r="R799" s="30">
        <f t="shared" si="469"/>
        <v>0</v>
      </c>
      <c r="S799" s="103">
        <f t="shared" si="470"/>
        <v>0</v>
      </c>
      <c r="T799" s="113">
        <f t="shared" si="483"/>
        <v>0.1</v>
      </c>
      <c r="U799" s="111">
        <f t="shared" si="464"/>
        <v>20</v>
      </c>
      <c r="V799" s="111">
        <v>252</v>
      </c>
      <c r="W799" s="110">
        <f t="shared" si="476"/>
        <v>1.007592982</v>
      </c>
      <c r="X799" s="103">
        <f t="shared" si="477"/>
        <v>5.0120736600000004</v>
      </c>
      <c r="Y799" s="103">
        <f t="shared" si="478"/>
        <v>0</v>
      </c>
      <c r="Z799" s="114" t="str">
        <f t="shared" si="486"/>
        <v>A+J=</v>
      </c>
      <c r="AA799" s="108">
        <f t="shared" si="487"/>
        <v>44915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2.75" x14ac:dyDescent="0.2">
      <c r="A800" s="102">
        <f t="shared" si="479"/>
        <v>44914</v>
      </c>
      <c r="B800" s="103">
        <f t="shared" si="472"/>
        <v>665.10499404000007</v>
      </c>
      <c r="C800" s="103">
        <f t="shared" si="484"/>
        <v>474.54831920999999</v>
      </c>
      <c r="D800" s="104">
        <f t="shared" si="480"/>
        <v>1173.7929999999999</v>
      </c>
      <c r="E800" s="105">
        <f t="shared" si="465"/>
        <v>1162.3910000000001</v>
      </c>
      <c r="F800" s="106">
        <f t="shared" si="466"/>
        <v>44855</v>
      </c>
      <c r="G800" s="107">
        <f t="shared" si="473"/>
        <v>-9.7138081416398014E-3</v>
      </c>
      <c r="H800" s="108">
        <f t="shared" si="485"/>
        <v>44915</v>
      </c>
      <c r="I800" s="108">
        <f t="shared" si="474"/>
        <v>44915</v>
      </c>
      <c r="J800" s="109">
        <f t="shared" si="481"/>
        <v>21</v>
      </c>
      <c r="K800" s="109">
        <f t="shared" si="471"/>
        <v>20</v>
      </c>
      <c r="L800" s="8">
        <f t="shared" si="482"/>
        <v>1</v>
      </c>
      <c r="M800" s="110">
        <f t="shared" si="468"/>
        <v>1</v>
      </c>
      <c r="N800" s="110">
        <f t="shared" si="489"/>
        <v>1.3909920111228653</v>
      </c>
      <c r="O800" s="103">
        <f t="shared" si="467"/>
        <v>1.3909920099999999</v>
      </c>
      <c r="P800" s="103">
        <f t="shared" si="475"/>
        <v>660.09292038000001</v>
      </c>
      <c r="Q800" s="11">
        <f t="shared" si="488"/>
        <v>0</v>
      </c>
      <c r="R800" s="30">
        <f t="shared" si="469"/>
        <v>0</v>
      </c>
      <c r="S800" s="103">
        <f t="shared" si="470"/>
        <v>0</v>
      </c>
      <c r="T800" s="113">
        <f t="shared" si="483"/>
        <v>0.1</v>
      </c>
      <c r="U800" s="111">
        <f t="shared" si="464"/>
        <v>20</v>
      </c>
      <c r="V800" s="111">
        <v>252</v>
      </c>
      <c r="W800" s="110">
        <f t="shared" si="476"/>
        <v>1.007592982</v>
      </c>
      <c r="X800" s="103">
        <f t="shared" si="477"/>
        <v>5.0120736600000004</v>
      </c>
      <c r="Y800" s="103">
        <f t="shared" si="478"/>
        <v>0</v>
      </c>
      <c r="Z800" s="114" t="str">
        <f t="shared" si="486"/>
        <v>A+J=</v>
      </c>
      <c r="AA800" s="108">
        <f t="shared" si="487"/>
        <v>44915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2.75" x14ac:dyDescent="0.2">
      <c r="A801" s="102">
        <f t="shared" si="479"/>
        <v>44915</v>
      </c>
      <c r="B801" s="103">
        <f t="shared" si="472"/>
        <v>665.35659373999999</v>
      </c>
      <c r="C801" s="103">
        <f t="shared" si="484"/>
        <v>474.54831920999999</v>
      </c>
      <c r="D801" s="104">
        <f t="shared" si="480"/>
        <v>1173.7929999999999</v>
      </c>
      <c r="E801" s="105">
        <f t="shared" si="465"/>
        <v>1162.3910000000001</v>
      </c>
      <c r="F801" s="106">
        <f t="shared" si="466"/>
        <v>44855</v>
      </c>
      <c r="G801" s="107">
        <f t="shared" si="473"/>
        <v>-9.7138081416398014E-3</v>
      </c>
      <c r="H801" s="108">
        <f t="shared" si="485"/>
        <v>44946</v>
      </c>
      <c r="I801" s="108">
        <f t="shared" si="474"/>
        <v>44915</v>
      </c>
      <c r="J801" s="109">
        <f t="shared" si="481"/>
        <v>21</v>
      </c>
      <c r="K801" s="109">
        <f t="shared" si="471"/>
        <v>21</v>
      </c>
      <c r="L801" s="8">
        <f t="shared" si="482"/>
        <v>1</v>
      </c>
      <c r="M801" s="110">
        <f t="shared" si="468"/>
        <v>1</v>
      </c>
      <c r="N801" s="110">
        <f t="shared" si="489"/>
        <v>1.3909920111228653</v>
      </c>
      <c r="O801" s="103">
        <f t="shared" si="467"/>
        <v>1.3909920099999999</v>
      </c>
      <c r="P801" s="103">
        <f t="shared" si="475"/>
        <v>660.09292038000001</v>
      </c>
      <c r="Q801" s="11">
        <f t="shared" si="488"/>
        <v>26</v>
      </c>
      <c r="R801" s="30">
        <f t="shared" si="469"/>
        <v>3.9113999999999996E-2</v>
      </c>
      <c r="S801" s="103">
        <f t="shared" si="470"/>
        <v>25.818874480000002</v>
      </c>
      <c r="T801" s="113">
        <f t="shared" si="483"/>
        <v>0.1</v>
      </c>
      <c r="U801" s="111">
        <f t="shared" si="464"/>
        <v>21</v>
      </c>
      <c r="V801" s="111">
        <v>252</v>
      </c>
      <c r="W801" s="110">
        <f t="shared" si="476"/>
        <v>1.00797414</v>
      </c>
      <c r="X801" s="103">
        <f t="shared" si="477"/>
        <v>5.2636733600000003</v>
      </c>
      <c r="Y801" s="103">
        <f t="shared" si="478"/>
        <v>31.082547840000004</v>
      </c>
      <c r="Z801" s="114" t="str">
        <f t="shared" si="486"/>
        <v>A+J=</v>
      </c>
      <c r="AA801" s="108">
        <f t="shared" si="487"/>
        <v>44915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2.75" x14ac:dyDescent="0.2">
      <c r="A802" s="102">
        <f t="shared" si="479"/>
        <v>44916</v>
      </c>
      <c r="B802" s="103">
        <f t="shared" si="472"/>
        <v>634.51398289000008</v>
      </c>
      <c r="C802" s="103">
        <f t="shared" si="484"/>
        <v>455.98683626000002</v>
      </c>
      <c r="D802" s="104">
        <f t="shared" si="480"/>
        <v>1162.3910000000001</v>
      </c>
      <c r="E802" s="105">
        <f t="shared" si="465"/>
        <v>1155.829</v>
      </c>
      <c r="F802" s="106">
        <f t="shared" si="466"/>
        <v>44885</v>
      </c>
      <c r="G802" s="107">
        <f t="shared" si="473"/>
        <v>-5.6452605018449953E-3</v>
      </c>
      <c r="H802" s="108">
        <f t="shared" si="485"/>
        <v>44946</v>
      </c>
      <c r="I802" s="108">
        <f t="shared" si="474"/>
        <v>44946</v>
      </c>
      <c r="J802" s="109">
        <f t="shared" si="481"/>
        <v>23</v>
      </c>
      <c r="K802" s="109">
        <f t="shared" si="471"/>
        <v>1</v>
      </c>
      <c r="L802" s="8">
        <f t="shared" si="482"/>
        <v>1</v>
      </c>
      <c r="M802" s="110">
        <f t="shared" si="468"/>
        <v>1</v>
      </c>
      <c r="N802" s="110">
        <f t="shared" si="489"/>
        <v>1.3909920111228653</v>
      </c>
      <c r="O802" s="103">
        <f t="shared" si="467"/>
        <v>1.3909920099999999</v>
      </c>
      <c r="P802" s="103">
        <f t="shared" si="475"/>
        <v>634.27404590000003</v>
      </c>
      <c r="Q802" s="11">
        <f t="shared" si="488"/>
        <v>0</v>
      </c>
      <c r="R802" s="30">
        <f t="shared" si="469"/>
        <v>0</v>
      </c>
      <c r="S802" s="103">
        <f t="shared" si="470"/>
        <v>0</v>
      </c>
      <c r="T802" s="113">
        <f t="shared" si="483"/>
        <v>0.1</v>
      </c>
      <c r="U802" s="111">
        <f t="shared" si="464"/>
        <v>1</v>
      </c>
      <c r="V802" s="111">
        <v>252</v>
      </c>
      <c r="W802" s="110">
        <f t="shared" si="476"/>
        <v>1.0003782859999999</v>
      </c>
      <c r="X802" s="103">
        <f t="shared" si="477"/>
        <v>0.23993698999999999</v>
      </c>
      <c r="Y802" s="103">
        <f t="shared" si="478"/>
        <v>0</v>
      </c>
      <c r="Z802" s="114" t="str">
        <f t="shared" si="486"/>
        <v>A+J=</v>
      </c>
      <c r="AA802" s="108">
        <f t="shared" si="487"/>
        <v>44946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2.75" x14ac:dyDescent="0.2">
      <c r="A803" s="102">
        <f t="shared" si="479"/>
        <v>44917</v>
      </c>
      <c r="B803" s="103">
        <f t="shared" si="472"/>
        <v>634.75401121000004</v>
      </c>
      <c r="C803" s="103">
        <f t="shared" si="484"/>
        <v>455.98683626000002</v>
      </c>
      <c r="D803" s="104">
        <f t="shared" si="480"/>
        <v>1162.3910000000001</v>
      </c>
      <c r="E803" s="105">
        <f t="shared" si="465"/>
        <v>1155.829</v>
      </c>
      <c r="F803" s="106">
        <f t="shared" si="466"/>
        <v>44885</v>
      </c>
      <c r="G803" s="107">
        <f t="shared" si="473"/>
        <v>-5.6452605018449953E-3</v>
      </c>
      <c r="H803" s="108">
        <f t="shared" si="485"/>
        <v>44946</v>
      </c>
      <c r="I803" s="108">
        <f t="shared" si="474"/>
        <v>44946</v>
      </c>
      <c r="J803" s="109">
        <f t="shared" si="481"/>
        <v>23</v>
      </c>
      <c r="K803" s="109">
        <f t="shared" si="471"/>
        <v>2</v>
      </c>
      <c r="L803" s="8">
        <f t="shared" si="482"/>
        <v>1</v>
      </c>
      <c r="M803" s="110">
        <f t="shared" si="468"/>
        <v>1</v>
      </c>
      <c r="N803" s="110">
        <f t="shared" si="489"/>
        <v>1.3909920111228653</v>
      </c>
      <c r="O803" s="103">
        <f t="shared" si="467"/>
        <v>1.3909920099999999</v>
      </c>
      <c r="P803" s="103">
        <f t="shared" si="475"/>
        <v>634.27404590000003</v>
      </c>
      <c r="Q803" s="11">
        <f t="shared" si="488"/>
        <v>0</v>
      </c>
      <c r="R803" s="30">
        <f t="shared" si="469"/>
        <v>0</v>
      </c>
      <c r="S803" s="103">
        <f t="shared" si="470"/>
        <v>0</v>
      </c>
      <c r="T803" s="113">
        <f t="shared" si="483"/>
        <v>0.1</v>
      </c>
      <c r="U803" s="111">
        <f t="shared" si="464"/>
        <v>2</v>
      </c>
      <c r="V803" s="111">
        <v>252</v>
      </c>
      <c r="W803" s="110">
        <f t="shared" si="476"/>
        <v>1.0007567159999999</v>
      </c>
      <c r="X803" s="103">
        <f t="shared" si="477"/>
        <v>0.47996530999999998</v>
      </c>
      <c r="Y803" s="103">
        <f t="shared" si="478"/>
        <v>0</v>
      </c>
      <c r="Z803" s="114" t="str">
        <f t="shared" si="486"/>
        <v>A+J=</v>
      </c>
      <c r="AA803" s="108">
        <f t="shared" si="487"/>
        <v>44946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2.75" x14ac:dyDescent="0.2">
      <c r="A804" s="102">
        <f t="shared" si="479"/>
        <v>44918</v>
      </c>
      <c r="B804" s="103">
        <f t="shared" si="472"/>
        <v>634.99413024</v>
      </c>
      <c r="C804" s="103">
        <f t="shared" si="484"/>
        <v>455.98683626000002</v>
      </c>
      <c r="D804" s="104">
        <f t="shared" si="480"/>
        <v>1162.3910000000001</v>
      </c>
      <c r="E804" s="105">
        <f t="shared" si="465"/>
        <v>1155.829</v>
      </c>
      <c r="F804" s="106">
        <f t="shared" si="466"/>
        <v>44885</v>
      </c>
      <c r="G804" s="107">
        <f t="shared" si="473"/>
        <v>-5.6452605018449953E-3</v>
      </c>
      <c r="H804" s="108">
        <f t="shared" si="485"/>
        <v>44946</v>
      </c>
      <c r="I804" s="108">
        <f t="shared" si="474"/>
        <v>44946</v>
      </c>
      <c r="J804" s="109">
        <f t="shared" si="481"/>
        <v>23</v>
      </c>
      <c r="K804" s="109">
        <f t="shared" si="471"/>
        <v>3</v>
      </c>
      <c r="L804" s="8">
        <f t="shared" si="482"/>
        <v>1</v>
      </c>
      <c r="M804" s="110">
        <f t="shared" si="468"/>
        <v>1</v>
      </c>
      <c r="N804" s="110">
        <f t="shared" si="489"/>
        <v>1.3909920111228653</v>
      </c>
      <c r="O804" s="103">
        <f t="shared" si="467"/>
        <v>1.3909920099999999</v>
      </c>
      <c r="P804" s="103">
        <f t="shared" si="475"/>
        <v>634.27404590000003</v>
      </c>
      <c r="Q804" s="11">
        <f t="shared" si="488"/>
        <v>0</v>
      </c>
      <c r="R804" s="30">
        <f t="shared" si="469"/>
        <v>0</v>
      </c>
      <c r="S804" s="103">
        <f t="shared" si="470"/>
        <v>0</v>
      </c>
      <c r="T804" s="113">
        <f t="shared" si="483"/>
        <v>0.1</v>
      </c>
      <c r="U804" s="111">
        <f t="shared" si="464"/>
        <v>3</v>
      </c>
      <c r="V804" s="111">
        <v>252</v>
      </c>
      <c r="W804" s="110">
        <f t="shared" si="476"/>
        <v>1.001135289</v>
      </c>
      <c r="X804" s="103">
        <f t="shared" si="477"/>
        <v>0.72008433999999999</v>
      </c>
      <c r="Y804" s="103">
        <f t="shared" si="478"/>
        <v>0</v>
      </c>
      <c r="Z804" s="114" t="str">
        <f t="shared" si="486"/>
        <v>A+J=</v>
      </c>
      <c r="AA804" s="108">
        <f t="shared" si="487"/>
        <v>44946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2.75" x14ac:dyDescent="0.2">
      <c r="A805" s="102">
        <f t="shared" si="479"/>
        <v>44919</v>
      </c>
      <c r="B805" s="103">
        <f t="shared" si="472"/>
        <v>635.23433997000006</v>
      </c>
      <c r="C805" s="103">
        <f t="shared" si="484"/>
        <v>455.98683626000002</v>
      </c>
      <c r="D805" s="104">
        <f t="shared" si="480"/>
        <v>1162.3910000000001</v>
      </c>
      <c r="E805" s="105">
        <f t="shared" si="465"/>
        <v>1155.829</v>
      </c>
      <c r="F805" s="106">
        <f t="shared" si="466"/>
        <v>44885</v>
      </c>
      <c r="G805" s="107">
        <f t="shared" si="473"/>
        <v>-5.6452605018449953E-3</v>
      </c>
      <c r="H805" s="108">
        <f t="shared" si="485"/>
        <v>44946</v>
      </c>
      <c r="I805" s="108">
        <f t="shared" si="474"/>
        <v>44946</v>
      </c>
      <c r="J805" s="109">
        <f t="shared" si="481"/>
        <v>23</v>
      </c>
      <c r="K805" s="109">
        <f t="shared" si="471"/>
        <v>4</v>
      </c>
      <c r="L805" s="8">
        <f t="shared" si="482"/>
        <v>1</v>
      </c>
      <c r="M805" s="110">
        <f t="shared" si="468"/>
        <v>1</v>
      </c>
      <c r="N805" s="110">
        <f t="shared" si="489"/>
        <v>1.3909920111228653</v>
      </c>
      <c r="O805" s="103">
        <f t="shared" si="467"/>
        <v>1.3909920099999999</v>
      </c>
      <c r="P805" s="103">
        <f t="shared" si="475"/>
        <v>634.27404590000003</v>
      </c>
      <c r="Q805" s="11">
        <f t="shared" si="488"/>
        <v>0</v>
      </c>
      <c r="R805" s="30">
        <f t="shared" si="469"/>
        <v>0</v>
      </c>
      <c r="S805" s="103">
        <f t="shared" si="470"/>
        <v>0</v>
      </c>
      <c r="T805" s="113">
        <f t="shared" si="483"/>
        <v>0.1</v>
      </c>
      <c r="U805" s="111">
        <f t="shared" ref="U805:U868" si="490">IF(Q804&gt;0,1,IF(K805=K804,U804,U804+1))</f>
        <v>4</v>
      </c>
      <c r="V805" s="111">
        <v>252</v>
      </c>
      <c r="W805" s="110">
        <f t="shared" si="476"/>
        <v>1.001514005</v>
      </c>
      <c r="X805" s="103">
        <f t="shared" si="477"/>
        <v>0.96029407</v>
      </c>
      <c r="Y805" s="103">
        <f t="shared" si="478"/>
        <v>0</v>
      </c>
      <c r="Z805" s="114" t="str">
        <f t="shared" si="486"/>
        <v>A+J=</v>
      </c>
      <c r="AA805" s="108">
        <f t="shared" si="487"/>
        <v>44946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2.75" x14ac:dyDescent="0.2">
      <c r="A806" s="102">
        <f t="shared" si="479"/>
        <v>44920</v>
      </c>
      <c r="B806" s="103">
        <f t="shared" si="472"/>
        <v>635.23433997000006</v>
      </c>
      <c r="C806" s="103">
        <f t="shared" si="484"/>
        <v>455.98683626000002</v>
      </c>
      <c r="D806" s="104">
        <f t="shared" si="480"/>
        <v>1162.3910000000001</v>
      </c>
      <c r="E806" s="105">
        <f t="shared" si="465"/>
        <v>1155.829</v>
      </c>
      <c r="F806" s="106">
        <f t="shared" si="466"/>
        <v>44885</v>
      </c>
      <c r="G806" s="107">
        <f t="shared" si="473"/>
        <v>-5.6452605018449953E-3</v>
      </c>
      <c r="H806" s="108">
        <f t="shared" si="485"/>
        <v>44946</v>
      </c>
      <c r="I806" s="108">
        <f t="shared" si="474"/>
        <v>44946</v>
      </c>
      <c r="J806" s="109">
        <f t="shared" si="481"/>
        <v>23</v>
      </c>
      <c r="K806" s="109">
        <f t="shared" si="471"/>
        <v>4</v>
      </c>
      <c r="L806" s="8">
        <f t="shared" si="482"/>
        <v>1</v>
      </c>
      <c r="M806" s="110">
        <f t="shared" si="468"/>
        <v>1</v>
      </c>
      <c r="N806" s="110">
        <f t="shared" si="489"/>
        <v>1.3909920111228653</v>
      </c>
      <c r="O806" s="103">
        <f t="shared" si="467"/>
        <v>1.3909920099999999</v>
      </c>
      <c r="P806" s="103">
        <f t="shared" si="475"/>
        <v>634.27404590000003</v>
      </c>
      <c r="Q806" s="11">
        <f t="shared" si="488"/>
        <v>0</v>
      </c>
      <c r="R806" s="30">
        <f t="shared" si="469"/>
        <v>0</v>
      </c>
      <c r="S806" s="103">
        <f t="shared" si="470"/>
        <v>0</v>
      </c>
      <c r="T806" s="113">
        <f t="shared" si="483"/>
        <v>0.1</v>
      </c>
      <c r="U806" s="111">
        <f t="shared" si="490"/>
        <v>4</v>
      </c>
      <c r="V806" s="111">
        <v>252</v>
      </c>
      <c r="W806" s="110">
        <f t="shared" si="476"/>
        <v>1.001514005</v>
      </c>
      <c r="X806" s="103">
        <f t="shared" si="477"/>
        <v>0.96029407</v>
      </c>
      <c r="Y806" s="103">
        <f t="shared" si="478"/>
        <v>0</v>
      </c>
      <c r="Z806" s="114" t="str">
        <f t="shared" si="486"/>
        <v>A+J=</v>
      </c>
      <c r="AA806" s="108">
        <f t="shared" si="487"/>
        <v>44946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2.75" x14ac:dyDescent="0.2">
      <c r="A807" s="102">
        <f t="shared" si="479"/>
        <v>44921</v>
      </c>
      <c r="B807" s="103">
        <f t="shared" si="472"/>
        <v>635.23433997000006</v>
      </c>
      <c r="C807" s="103">
        <f t="shared" si="484"/>
        <v>455.98683626000002</v>
      </c>
      <c r="D807" s="104">
        <f t="shared" si="480"/>
        <v>1162.3910000000001</v>
      </c>
      <c r="E807" s="105">
        <f t="shared" si="465"/>
        <v>1155.829</v>
      </c>
      <c r="F807" s="106">
        <f t="shared" si="466"/>
        <v>44885</v>
      </c>
      <c r="G807" s="107">
        <f t="shared" si="473"/>
        <v>-5.6452605018449953E-3</v>
      </c>
      <c r="H807" s="108">
        <f t="shared" si="485"/>
        <v>44946</v>
      </c>
      <c r="I807" s="108">
        <f t="shared" si="474"/>
        <v>44946</v>
      </c>
      <c r="J807" s="109">
        <f t="shared" si="481"/>
        <v>23</v>
      </c>
      <c r="K807" s="109">
        <f t="shared" si="471"/>
        <v>4</v>
      </c>
      <c r="L807" s="8">
        <f t="shared" si="482"/>
        <v>1</v>
      </c>
      <c r="M807" s="110">
        <f t="shared" si="468"/>
        <v>1</v>
      </c>
      <c r="N807" s="110">
        <f t="shared" si="489"/>
        <v>1.3909920111228653</v>
      </c>
      <c r="O807" s="103">
        <f t="shared" si="467"/>
        <v>1.3909920099999999</v>
      </c>
      <c r="P807" s="103">
        <f t="shared" si="475"/>
        <v>634.27404590000003</v>
      </c>
      <c r="Q807" s="11">
        <f t="shared" si="488"/>
        <v>0</v>
      </c>
      <c r="R807" s="30">
        <f t="shared" si="469"/>
        <v>0</v>
      </c>
      <c r="S807" s="103">
        <f t="shared" si="470"/>
        <v>0</v>
      </c>
      <c r="T807" s="113">
        <f t="shared" si="483"/>
        <v>0.1</v>
      </c>
      <c r="U807" s="111">
        <f t="shared" si="490"/>
        <v>4</v>
      </c>
      <c r="V807" s="111">
        <v>252</v>
      </c>
      <c r="W807" s="110">
        <f t="shared" si="476"/>
        <v>1.001514005</v>
      </c>
      <c r="X807" s="103">
        <f t="shared" si="477"/>
        <v>0.96029407</v>
      </c>
      <c r="Y807" s="103">
        <f t="shared" si="478"/>
        <v>0</v>
      </c>
      <c r="Z807" s="114" t="str">
        <f t="shared" si="486"/>
        <v>A+J=</v>
      </c>
      <c r="AA807" s="108">
        <f t="shared" si="487"/>
        <v>44946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2.75" x14ac:dyDescent="0.2">
      <c r="A808" s="102">
        <f t="shared" si="479"/>
        <v>44922</v>
      </c>
      <c r="B808" s="103">
        <f t="shared" si="472"/>
        <v>635.4746404</v>
      </c>
      <c r="C808" s="103">
        <f t="shared" si="484"/>
        <v>455.98683626000002</v>
      </c>
      <c r="D808" s="104">
        <f t="shared" si="480"/>
        <v>1162.3910000000001</v>
      </c>
      <c r="E808" s="105">
        <f t="shared" ref="E808:E871" si="491">IF($K808=1,VLOOKUP($A807,$AO$10:$AS$165,4),E807)</f>
        <v>1155.829</v>
      </c>
      <c r="F808" s="106">
        <f t="shared" ref="F808:F871" si="492">IF($K808=1,VLOOKUP($A807,$AO$10:$AS$165,5),F807)</f>
        <v>44885</v>
      </c>
      <c r="G808" s="107">
        <f t="shared" si="473"/>
        <v>-5.6452605018449953E-3</v>
      </c>
      <c r="H808" s="108">
        <f t="shared" si="485"/>
        <v>44946</v>
      </c>
      <c r="I808" s="108">
        <f t="shared" si="474"/>
        <v>44946</v>
      </c>
      <c r="J808" s="109">
        <f t="shared" si="481"/>
        <v>23</v>
      </c>
      <c r="K808" s="109">
        <f t="shared" si="471"/>
        <v>5</v>
      </c>
      <c r="L808" s="8">
        <f t="shared" si="482"/>
        <v>1</v>
      </c>
      <c r="M808" s="110">
        <f t="shared" si="468"/>
        <v>1</v>
      </c>
      <c r="N808" s="110">
        <f t="shared" si="489"/>
        <v>1.3909920111228653</v>
      </c>
      <c r="O808" s="103">
        <f t="shared" si="467"/>
        <v>1.3909920099999999</v>
      </c>
      <c r="P808" s="103">
        <f t="shared" si="475"/>
        <v>634.27404590000003</v>
      </c>
      <c r="Q808" s="11">
        <f t="shared" si="488"/>
        <v>0</v>
      </c>
      <c r="R808" s="30">
        <f t="shared" si="469"/>
        <v>0</v>
      </c>
      <c r="S808" s="103">
        <f t="shared" si="470"/>
        <v>0</v>
      </c>
      <c r="T808" s="113">
        <f t="shared" si="483"/>
        <v>0.1</v>
      </c>
      <c r="U808" s="111">
        <f t="shared" si="490"/>
        <v>5</v>
      </c>
      <c r="V808" s="111">
        <v>252</v>
      </c>
      <c r="W808" s="110">
        <f t="shared" si="476"/>
        <v>1.001892864</v>
      </c>
      <c r="X808" s="103">
        <f t="shared" si="477"/>
        <v>1.2005945</v>
      </c>
      <c r="Y808" s="103">
        <f t="shared" si="478"/>
        <v>0</v>
      </c>
      <c r="Z808" s="114" t="str">
        <f t="shared" si="486"/>
        <v>A+J=</v>
      </c>
      <c r="AA808" s="108">
        <f t="shared" si="487"/>
        <v>44946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2.75" x14ac:dyDescent="0.2">
      <c r="A809" s="102">
        <f t="shared" si="479"/>
        <v>44923</v>
      </c>
      <c r="B809" s="103">
        <f t="shared" si="472"/>
        <v>635.71503217000009</v>
      </c>
      <c r="C809" s="103">
        <f t="shared" si="484"/>
        <v>455.98683626000002</v>
      </c>
      <c r="D809" s="104">
        <f t="shared" si="480"/>
        <v>1162.3910000000001</v>
      </c>
      <c r="E809" s="105">
        <f t="shared" si="491"/>
        <v>1155.829</v>
      </c>
      <c r="F809" s="106">
        <f t="shared" si="492"/>
        <v>44885</v>
      </c>
      <c r="G809" s="107">
        <f t="shared" si="473"/>
        <v>-5.6452605018449953E-3</v>
      </c>
      <c r="H809" s="108">
        <f t="shared" si="485"/>
        <v>44946</v>
      </c>
      <c r="I809" s="108">
        <f t="shared" si="474"/>
        <v>44946</v>
      </c>
      <c r="J809" s="109">
        <f t="shared" si="481"/>
        <v>23</v>
      </c>
      <c r="K809" s="109">
        <f t="shared" si="471"/>
        <v>6</v>
      </c>
      <c r="L809" s="8">
        <f t="shared" si="482"/>
        <v>1</v>
      </c>
      <c r="M809" s="110">
        <f t="shared" si="468"/>
        <v>1</v>
      </c>
      <c r="N809" s="110">
        <f t="shared" si="489"/>
        <v>1.3909920111228653</v>
      </c>
      <c r="O809" s="103">
        <f t="shared" ref="O809:O872" si="493">TRUNC(TRUNC((L809*N809),15),8)</f>
        <v>1.3909920099999999</v>
      </c>
      <c r="P809" s="103">
        <f t="shared" si="475"/>
        <v>634.27404590000003</v>
      </c>
      <c r="Q809" s="11">
        <f t="shared" si="488"/>
        <v>0</v>
      </c>
      <c r="R809" s="30">
        <f t="shared" si="469"/>
        <v>0</v>
      </c>
      <c r="S809" s="103">
        <f t="shared" si="470"/>
        <v>0</v>
      </c>
      <c r="T809" s="113">
        <f t="shared" si="483"/>
        <v>0.1</v>
      </c>
      <c r="U809" s="111">
        <f t="shared" si="490"/>
        <v>6</v>
      </c>
      <c r="V809" s="111">
        <v>252</v>
      </c>
      <c r="W809" s="110">
        <f t="shared" si="476"/>
        <v>1.0022718669999999</v>
      </c>
      <c r="X809" s="103">
        <f t="shared" si="477"/>
        <v>1.44098627</v>
      </c>
      <c r="Y809" s="103">
        <f t="shared" si="478"/>
        <v>0</v>
      </c>
      <c r="Z809" s="114" t="str">
        <f t="shared" si="486"/>
        <v>A+J=</v>
      </c>
      <c r="AA809" s="108">
        <f t="shared" si="487"/>
        <v>44946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2.75" x14ac:dyDescent="0.2">
      <c r="A810" s="102">
        <f t="shared" si="479"/>
        <v>44924</v>
      </c>
      <c r="B810" s="103">
        <f t="shared" si="472"/>
        <v>635.95551464000005</v>
      </c>
      <c r="C810" s="103">
        <f t="shared" si="484"/>
        <v>455.98683626000002</v>
      </c>
      <c r="D810" s="104">
        <f t="shared" si="480"/>
        <v>1162.3910000000001</v>
      </c>
      <c r="E810" s="105">
        <f t="shared" si="491"/>
        <v>1155.829</v>
      </c>
      <c r="F810" s="106">
        <f t="shared" si="492"/>
        <v>44885</v>
      </c>
      <c r="G810" s="107">
        <f t="shared" si="473"/>
        <v>-5.6452605018449953E-3</v>
      </c>
      <c r="H810" s="108">
        <f t="shared" si="485"/>
        <v>44946</v>
      </c>
      <c r="I810" s="108">
        <f t="shared" si="474"/>
        <v>44946</v>
      </c>
      <c r="J810" s="109">
        <f t="shared" si="481"/>
        <v>23</v>
      </c>
      <c r="K810" s="109">
        <f t="shared" si="471"/>
        <v>7</v>
      </c>
      <c r="L810" s="8">
        <f t="shared" si="482"/>
        <v>1</v>
      </c>
      <c r="M810" s="110">
        <f t="shared" ref="M810:M873" si="494">IF(I810&gt;I809,L809,M809)</f>
        <v>1</v>
      </c>
      <c r="N810" s="110">
        <f t="shared" si="489"/>
        <v>1.3909920111228653</v>
      </c>
      <c r="O810" s="103">
        <f t="shared" si="493"/>
        <v>1.3909920099999999</v>
      </c>
      <c r="P810" s="103">
        <f t="shared" si="475"/>
        <v>634.27404590000003</v>
      </c>
      <c r="Q810" s="11">
        <f t="shared" si="488"/>
        <v>0</v>
      </c>
      <c r="R810" s="30">
        <f t="shared" si="469"/>
        <v>0</v>
      </c>
      <c r="S810" s="103">
        <f t="shared" si="470"/>
        <v>0</v>
      </c>
      <c r="T810" s="113">
        <f t="shared" si="483"/>
        <v>0.1</v>
      </c>
      <c r="U810" s="111">
        <f t="shared" si="490"/>
        <v>7</v>
      </c>
      <c r="V810" s="111">
        <v>252</v>
      </c>
      <c r="W810" s="110">
        <f t="shared" si="476"/>
        <v>1.0026510129999999</v>
      </c>
      <c r="X810" s="103">
        <f t="shared" si="477"/>
        <v>1.6814687399999999</v>
      </c>
      <c r="Y810" s="103">
        <f t="shared" si="478"/>
        <v>0</v>
      </c>
      <c r="Z810" s="114" t="str">
        <f t="shared" si="486"/>
        <v>A+J=</v>
      </c>
      <c r="AA810" s="108">
        <f t="shared" si="487"/>
        <v>44946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2.75" x14ac:dyDescent="0.2">
      <c r="A811" s="102">
        <f t="shared" si="479"/>
        <v>44925</v>
      </c>
      <c r="B811" s="103">
        <f t="shared" si="472"/>
        <v>636.19608779999999</v>
      </c>
      <c r="C811" s="103">
        <f t="shared" si="484"/>
        <v>455.98683626000002</v>
      </c>
      <c r="D811" s="104">
        <f t="shared" si="480"/>
        <v>1162.3910000000001</v>
      </c>
      <c r="E811" s="105">
        <f t="shared" si="491"/>
        <v>1155.829</v>
      </c>
      <c r="F811" s="106">
        <f t="shared" si="492"/>
        <v>44885</v>
      </c>
      <c r="G811" s="107">
        <f t="shared" si="473"/>
        <v>-5.6452605018449953E-3</v>
      </c>
      <c r="H811" s="108">
        <f t="shared" si="485"/>
        <v>44946</v>
      </c>
      <c r="I811" s="108">
        <f t="shared" si="474"/>
        <v>44946</v>
      </c>
      <c r="J811" s="109">
        <f t="shared" si="481"/>
        <v>23</v>
      </c>
      <c r="K811" s="109">
        <f t="shared" si="471"/>
        <v>8</v>
      </c>
      <c r="L811" s="8">
        <f t="shared" si="482"/>
        <v>1</v>
      </c>
      <c r="M811" s="110">
        <f t="shared" si="494"/>
        <v>1</v>
      </c>
      <c r="N811" s="110">
        <f t="shared" si="489"/>
        <v>1.3909920111228653</v>
      </c>
      <c r="O811" s="103">
        <f t="shared" si="493"/>
        <v>1.3909920099999999</v>
      </c>
      <c r="P811" s="103">
        <f t="shared" si="475"/>
        <v>634.27404590000003</v>
      </c>
      <c r="Q811" s="11">
        <f t="shared" si="488"/>
        <v>0</v>
      </c>
      <c r="R811" s="30">
        <f t="shared" ref="R811:R874" si="495">IF(Q811&gt;0,VLOOKUP($A811,$AD$10:$AI$165,6),0)</f>
        <v>0</v>
      </c>
      <c r="S811" s="103">
        <f t="shared" ref="S811:S874" si="496">IF(R811&gt;0,TRUNC(R811*P811,8),0)</f>
        <v>0</v>
      </c>
      <c r="T811" s="113">
        <f t="shared" si="483"/>
        <v>0.1</v>
      </c>
      <c r="U811" s="111">
        <f t="shared" si="490"/>
        <v>8</v>
      </c>
      <c r="V811" s="111">
        <v>252</v>
      </c>
      <c r="W811" s="110">
        <f t="shared" si="476"/>
        <v>1.003030302</v>
      </c>
      <c r="X811" s="103">
        <f t="shared" si="477"/>
        <v>1.9220419</v>
      </c>
      <c r="Y811" s="103">
        <f t="shared" si="478"/>
        <v>0</v>
      </c>
      <c r="Z811" s="114" t="str">
        <f t="shared" si="486"/>
        <v>A+J=</v>
      </c>
      <c r="AA811" s="108">
        <f t="shared" si="487"/>
        <v>44946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2.75" x14ac:dyDescent="0.2">
      <c r="A812" s="102">
        <f t="shared" si="479"/>
        <v>44926</v>
      </c>
      <c r="B812" s="103">
        <f t="shared" si="472"/>
        <v>636.43675231000009</v>
      </c>
      <c r="C812" s="103">
        <f t="shared" si="484"/>
        <v>455.98683626000002</v>
      </c>
      <c r="D812" s="104">
        <f t="shared" si="480"/>
        <v>1162.3910000000001</v>
      </c>
      <c r="E812" s="105">
        <f t="shared" si="491"/>
        <v>1155.829</v>
      </c>
      <c r="F812" s="106">
        <f t="shared" si="492"/>
        <v>44885</v>
      </c>
      <c r="G812" s="107">
        <f t="shared" si="473"/>
        <v>-5.6452605018449953E-3</v>
      </c>
      <c r="H812" s="108">
        <f t="shared" si="485"/>
        <v>44946</v>
      </c>
      <c r="I812" s="108">
        <f t="shared" si="474"/>
        <v>44946</v>
      </c>
      <c r="J812" s="109">
        <f t="shared" si="481"/>
        <v>23</v>
      </c>
      <c r="K812" s="109">
        <f t="shared" ref="K812:K875" si="497">(J812-(NETWORKDAYS(A812,I812,AD$171:AD$502)-1))</f>
        <v>9</v>
      </c>
      <c r="L812" s="8">
        <f t="shared" si="482"/>
        <v>1</v>
      </c>
      <c r="M812" s="110">
        <f t="shared" si="494"/>
        <v>1</v>
      </c>
      <c r="N812" s="110">
        <f t="shared" si="489"/>
        <v>1.3909920111228653</v>
      </c>
      <c r="O812" s="103">
        <f t="shared" si="493"/>
        <v>1.3909920099999999</v>
      </c>
      <c r="P812" s="103">
        <f t="shared" si="475"/>
        <v>634.27404590000003</v>
      </c>
      <c r="Q812" s="11">
        <f t="shared" si="488"/>
        <v>0</v>
      </c>
      <c r="R812" s="30">
        <f t="shared" si="495"/>
        <v>0</v>
      </c>
      <c r="S812" s="103">
        <f t="shared" si="496"/>
        <v>0</v>
      </c>
      <c r="T812" s="113">
        <f t="shared" si="483"/>
        <v>0.1</v>
      </c>
      <c r="U812" s="111">
        <f t="shared" si="490"/>
        <v>9</v>
      </c>
      <c r="V812" s="111">
        <v>252</v>
      </c>
      <c r="W812" s="110">
        <f t="shared" si="476"/>
        <v>1.003409735</v>
      </c>
      <c r="X812" s="103">
        <f t="shared" si="477"/>
        <v>2.1627064100000002</v>
      </c>
      <c r="Y812" s="103">
        <f t="shared" si="478"/>
        <v>0</v>
      </c>
      <c r="Z812" s="114" t="str">
        <f t="shared" si="486"/>
        <v>A+J=</v>
      </c>
      <c r="AA812" s="108">
        <f t="shared" si="487"/>
        <v>44946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2.75" x14ac:dyDescent="0.2">
      <c r="A813" s="102">
        <f t="shared" si="479"/>
        <v>44927</v>
      </c>
      <c r="B813" s="103">
        <f t="shared" si="472"/>
        <v>636.43675231000009</v>
      </c>
      <c r="C813" s="103">
        <f t="shared" si="484"/>
        <v>455.98683626000002</v>
      </c>
      <c r="D813" s="104">
        <f t="shared" si="480"/>
        <v>1162.3910000000001</v>
      </c>
      <c r="E813" s="105">
        <f t="shared" si="491"/>
        <v>1155.829</v>
      </c>
      <c r="F813" s="106">
        <f t="shared" si="492"/>
        <v>44885</v>
      </c>
      <c r="G813" s="107">
        <f t="shared" si="473"/>
        <v>-5.6452605018449953E-3</v>
      </c>
      <c r="H813" s="108">
        <f t="shared" si="485"/>
        <v>44946</v>
      </c>
      <c r="I813" s="108">
        <f t="shared" si="474"/>
        <v>44946</v>
      </c>
      <c r="J813" s="109">
        <f t="shared" si="481"/>
        <v>23</v>
      </c>
      <c r="K813" s="109">
        <f t="shared" si="497"/>
        <v>9</v>
      </c>
      <c r="L813" s="8">
        <f t="shared" si="482"/>
        <v>1</v>
      </c>
      <c r="M813" s="110">
        <f t="shared" si="494"/>
        <v>1</v>
      </c>
      <c r="N813" s="110">
        <f t="shared" si="489"/>
        <v>1.3909920111228653</v>
      </c>
      <c r="O813" s="103">
        <f t="shared" si="493"/>
        <v>1.3909920099999999</v>
      </c>
      <c r="P813" s="103">
        <f t="shared" si="475"/>
        <v>634.27404590000003</v>
      </c>
      <c r="Q813" s="11">
        <f t="shared" si="488"/>
        <v>0</v>
      </c>
      <c r="R813" s="30">
        <f t="shared" si="495"/>
        <v>0</v>
      </c>
      <c r="S813" s="103">
        <f t="shared" si="496"/>
        <v>0</v>
      </c>
      <c r="T813" s="113">
        <f t="shared" si="483"/>
        <v>0.1</v>
      </c>
      <c r="U813" s="111">
        <f t="shared" si="490"/>
        <v>9</v>
      </c>
      <c r="V813" s="111">
        <v>252</v>
      </c>
      <c r="W813" s="110">
        <f t="shared" si="476"/>
        <v>1.003409735</v>
      </c>
      <c r="X813" s="103">
        <f t="shared" si="477"/>
        <v>2.1627064100000002</v>
      </c>
      <c r="Y813" s="103">
        <f t="shared" si="478"/>
        <v>0</v>
      </c>
      <c r="Z813" s="114" t="str">
        <f t="shared" si="486"/>
        <v>A+J=</v>
      </c>
      <c r="AA813" s="108">
        <f t="shared" si="487"/>
        <v>44946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2.75" x14ac:dyDescent="0.2">
      <c r="A814" s="102">
        <f t="shared" si="479"/>
        <v>44928</v>
      </c>
      <c r="B814" s="103">
        <f t="shared" si="472"/>
        <v>636.43675231000009</v>
      </c>
      <c r="C814" s="103">
        <f t="shared" si="484"/>
        <v>455.98683626000002</v>
      </c>
      <c r="D814" s="104">
        <f t="shared" si="480"/>
        <v>1162.3910000000001</v>
      </c>
      <c r="E814" s="105">
        <f t="shared" si="491"/>
        <v>1155.829</v>
      </c>
      <c r="F814" s="106">
        <f t="shared" si="492"/>
        <v>44885</v>
      </c>
      <c r="G814" s="107">
        <f t="shared" si="473"/>
        <v>-5.6452605018449953E-3</v>
      </c>
      <c r="H814" s="108">
        <f t="shared" si="485"/>
        <v>44946</v>
      </c>
      <c r="I814" s="108">
        <f t="shared" si="474"/>
        <v>44946</v>
      </c>
      <c r="J814" s="109">
        <f t="shared" si="481"/>
        <v>23</v>
      </c>
      <c r="K814" s="109">
        <f t="shared" si="497"/>
        <v>9</v>
      </c>
      <c r="L814" s="8">
        <f t="shared" si="482"/>
        <v>1</v>
      </c>
      <c r="M814" s="110">
        <f t="shared" si="494"/>
        <v>1</v>
      </c>
      <c r="N814" s="110">
        <f t="shared" si="489"/>
        <v>1.3909920111228653</v>
      </c>
      <c r="O814" s="103">
        <f t="shared" si="493"/>
        <v>1.3909920099999999</v>
      </c>
      <c r="P814" s="103">
        <f t="shared" si="475"/>
        <v>634.27404590000003</v>
      </c>
      <c r="Q814" s="11">
        <f t="shared" si="488"/>
        <v>0</v>
      </c>
      <c r="R814" s="30">
        <f t="shared" si="495"/>
        <v>0</v>
      </c>
      <c r="S814" s="103">
        <f t="shared" si="496"/>
        <v>0</v>
      </c>
      <c r="T814" s="113">
        <f t="shared" si="483"/>
        <v>0.1</v>
      </c>
      <c r="U814" s="111">
        <f t="shared" si="490"/>
        <v>9</v>
      </c>
      <c r="V814" s="111">
        <v>252</v>
      </c>
      <c r="W814" s="110">
        <f t="shared" si="476"/>
        <v>1.003409735</v>
      </c>
      <c r="X814" s="103">
        <f t="shared" si="477"/>
        <v>2.1627064100000002</v>
      </c>
      <c r="Y814" s="103">
        <f t="shared" si="478"/>
        <v>0</v>
      </c>
      <c r="Z814" s="114" t="str">
        <f t="shared" si="486"/>
        <v>A+J=</v>
      </c>
      <c r="AA814" s="108">
        <f t="shared" si="487"/>
        <v>44946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2.75" x14ac:dyDescent="0.2">
      <c r="A815" s="102">
        <f t="shared" si="479"/>
        <v>44929</v>
      </c>
      <c r="B815" s="103">
        <f t="shared" si="472"/>
        <v>636.67750751000005</v>
      </c>
      <c r="C815" s="103">
        <f t="shared" si="484"/>
        <v>455.98683626000002</v>
      </c>
      <c r="D815" s="104">
        <f t="shared" si="480"/>
        <v>1162.3910000000001</v>
      </c>
      <c r="E815" s="105">
        <f t="shared" si="491"/>
        <v>1155.829</v>
      </c>
      <c r="F815" s="106">
        <f t="shared" si="492"/>
        <v>44885</v>
      </c>
      <c r="G815" s="107">
        <f t="shared" si="473"/>
        <v>-5.6452605018449953E-3</v>
      </c>
      <c r="H815" s="108">
        <f t="shared" si="485"/>
        <v>44946</v>
      </c>
      <c r="I815" s="108">
        <f t="shared" si="474"/>
        <v>44946</v>
      </c>
      <c r="J815" s="109">
        <f t="shared" si="481"/>
        <v>23</v>
      </c>
      <c r="K815" s="109">
        <f t="shared" si="497"/>
        <v>10</v>
      </c>
      <c r="L815" s="8">
        <f t="shared" si="482"/>
        <v>1</v>
      </c>
      <c r="M815" s="110">
        <f t="shared" si="494"/>
        <v>1</v>
      </c>
      <c r="N815" s="110">
        <f t="shared" si="489"/>
        <v>1.3909920111228653</v>
      </c>
      <c r="O815" s="103">
        <f t="shared" si="493"/>
        <v>1.3909920099999999</v>
      </c>
      <c r="P815" s="103">
        <f t="shared" si="475"/>
        <v>634.27404590000003</v>
      </c>
      <c r="Q815" s="11">
        <f t="shared" si="488"/>
        <v>0</v>
      </c>
      <c r="R815" s="30">
        <f t="shared" si="495"/>
        <v>0</v>
      </c>
      <c r="S815" s="103">
        <f t="shared" si="496"/>
        <v>0</v>
      </c>
      <c r="T815" s="113">
        <f t="shared" si="483"/>
        <v>0.1</v>
      </c>
      <c r="U815" s="111">
        <f t="shared" si="490"/>
        <v>10</v>
      </c>
      <c r="V815" s="111">
        <v>252</v>
      </c>
      <c r="W815" s="110">
        <f t="shared" si="476"/>
        <v>1.003789311</v>
      </c>
      <c r="X815" s="103">
        <f t="shared" si="477"/>
        <v>2.4034616099999999</v>
      </c>
      <c r="Y815" s="103">
        <f t="shared" si="478"/>
        <v>0</v>
      </c>
      <c r="Z815" s="114" t="str">
        <f t="shared" si="486"/>
        <v>A+J=</v>
      </c>
      <c r="AA815" s="108">
        <f t="shared" si="487"/>
        <v>44946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2.75" x14ac:dyDescent="0.2">
      <c r="A816" s="102">
        <f t="shared" si="479"/>
        <v>44930</v>
      </c>
      <c r="B816" s="103">
        <f t="shared" si="472"/>
        <v>636.91835405000006</v>
      </c>
      <c r="C816" s="103">
        <f t="shared" si="484"/>
        <v>455.98683626000002</v>
      </c>
      <c r="D816" s="104">
        <f t="shared" si="480"/>
        <v>1162.3910000000001</v>
      </c>
      <c r="E816" s="105">
        <f t="shared" si="491"/>
        <v>1155.829</v>
      </c>
      <c r="F816" s="106">
        <f t="shared" si="492"/>
        <v>44885</v>
      </c>
      <c r="G816" s="107">
        <f t="shared" si="473"/>
        <v>-5.6452605018449953E-3</v>
      </c>
      <c r="H816" s="108">
        <f t="shared" si="485"/>
        <v>44946</v>
      </c>
      <c r="I816" s="108">
        <f t="shared" si="474"/>
        <v>44946</v>
      </c>
      <c r="J816" s="109">
        <f t="shared" si="481"/>
        <v>23</v>
      </c>
      <c r="K816" s="109">
        <f t="shared" si="497"/>
        <v>11</v>
      </c>
      <c r="L816" s="8">
        <f t="shared" si="482"/>
        <v>1</v>
      </c>
      <c r="M816" s="110">
        <f t="shared" si="494"/>
        <v>1</v>
      </c>
      <c r="N816" s="110">
        <f t="shared" si="489"/>
        <v>1.3909920111228653</v>
      </c>
      <c r="O816" s="103">
        <f t="shared" si="493"/>
        <v>1.3909920099999999</v>
      </c>
      <c r="P816" s="103">
        <f t="shared" si="475"/>
        <v>634.27404590000003</v>
      </c>
      <c r="Q816" s="11">
        <f t="shared" si="488"/>
        <v>0</v>
      </c>
      <c r="R816" s="30">
        <f t="shared" si="495"/>
        <v>0</v>
      </c>
      <c r="S816" s="103">
        <f t="shared" si="496"/>
        <v>0</v>
      </c>
      <c r="T816" s="113">
        <f t="shared" si="483"/>
        <v>0.1</v>
      </c>
      <c r="U816" s="111">
        <f t="shared" si="490"/>
        <v>11</v>
      </c>
      <c r="V816" s="111">
        <v>252</v>
      </c>
      <c r="W816" s="110">
        <f t="shared" si="476"/>
        <v>1.004169031</v>
      </c>
      <c r="X816" s="103">
        <f t="shared" si="477"/>
        <v>2.6443081500000001</v>
      </c>
      <c r="Y816" s="103">
        <f t="shared" si="478"/>
        <v>0</v>
      </c>
      <c r="Z816" s="114" t="str">
        <f t="shared" si="486"/>
        <v>A+J=</v>
      </c>
      <c r="AA816" s="108">
        <f t="shared" si="487"/>
        <v>44946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2.75" x14ac:dyDescent="0.2">
      <c r="A817" s="102">
        <f t="shared" si="479"/>
        <v>44931</v>
      </c>
      <c r="B817" s="103">
        <f t="shared" si="472"/>
        <v>637.15929192999999</v>
      </c>
      <c r="C817" s="103">
        <f t="shared" si="484"/>
        <v>455.98683626000002</v>
      </c>
      <c r="D817" s="104">
        <f t="shared" si="480"/>
        <v>1162.3910000000001</v>
      </c>
      <c r="E817" s="105">
        <f t="shared" si="491"/>
        <v>1155.829</v>
      </c>
      <c r="F817" s="106">
        <f t="shared" si="492"/>
        <v>44885</v>
      </c>
      <c r="G817" s="107">
        <f t="shared" si="473"/>
        <v>-5.6452605018449953E-3</v>
      </c>
      <c r="H817" s="108">
        <f t="shared" si="485"/>
        <v>44946</v>
      </c>
      <c r="I817" s="108">
        <f t="shared" si="474"/>
        <v>44946</v>
      </c>
      <c r="J817" s="109">
        <f t="shared" si="481"/>
        <v>23</v>
      </c>
      <c r="K817" s="109">
        <f t="shared" si="497"/>
        <v>12</v>
      </c>
      <c r="L817" s="8">
        <f t="shared" si="482"/>
        <v>1</v>
      </c>
      <c r="M817" s="110">
        <f t="shared" si="494"/>
        <v>1</v>
      </c>
      <c r="N817" s="110">
        <f t="shared" si="489"/>
        <v>1.3909920111228653</v>
      </c>
      <c r="O817" s="103">
        <f t="shared" si="493"/>
        <v>1.3909920099999999</v>
      </c>
      <c r="P817" s="103">
        <f t="shared" si="475"/>
        <v>634.27404590000003</v>
      </c>
      <c r="Q817" s="11">
        <f t="shared" si="488"/>
        <v>0</v>
      </c>
      <c r="R817" s="30">
        <f t="shared" si="495"/>
        <v>0</v>
      </c>
      <c r="S817" s="103">
        <f t="shared" si="496"/>
        <v>0</v>
      </c>
      <c r="T817" s="113">
        <f t="shared" si="483"/>
        <v>0.1</v>
      </c>
      <c r="U817" s="111">
        <f t="shared" si="490"/>
        <v>12</v>
      </c>
      <c r="V817" s="111">
        <v>252</v>
      </c>
      <c r="W817" s="110">
        <f t="shared" si="476"/>
        <v>1.0045488950000001</v>
      </c>
      <c r="X817" s="103">
        <f t="shared" si="477"/>
        <v>2.8852460299999998</v>
      </c>
      <c r="Y817" s="103">
        <f t="shared" si="478"/>
        <v>0</v>
      </c>
      <c r="Z817" s="114" t="str">
        <f t="shared" si="486"/>
        <v>A+J=</v>
      </c>
      <c r="AA817" s="108">
        <f t="shared" si="487"/>
        <v>44946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2.75" x14ac:dyDescent="0.2">
      <c r="A818" s="102">
        <f t="shared" si="479"/>
        <v>44932</v>
      </c>
      <c r="B818" s="103">
        <f t="shared" si="472"/>
        <v>637.40032051000003</v>
      </c>
      <c r="C818" s="103">
        <f t="shared" si="484"/>
        <v>455.98683626000002</v>
      </c>
      <c r="D818" s="104">
        <f t="shared" si="480"/>
        <v>1162.3910000000001</v>
      </c>
      <c r="E818" s="105">
        <f t="shared" si="491"/>
        <v>1155.829</v>
      </c>
      <c r="F818" s="106">
        <f t="shared" si="492"/>
        <v>44885</v>
      </c>
      <c r="G818" s="107">
        <f t="shared" si="473"/>
        <v>-5.6452605018449953E-3</v>
      </c>
      <c r="H818" s="108">
        <f t="shared" si="485"/>
        <v>44946</v>
      </c>
      <c r="I818" s="108">
        <f t="shared" si="474"/>
        <v>44946</v>
      </c>
      <c r="J818" s="109">
        <f t="shared" si="481"/>
        <v>23</v>
      </c>
      <c r="K818" s="109">
        <f t="shared" si="497"/>
        <v>13</v>
      </c>
      <c r="L818" s="8">
        <f t="shared" si="482"/>
        <v>1</v>
      </c>
      <c r="M818" s="110">
        <f t="shared" si="494"/>
        <v>1</v>
      </c>
      <c r="N818" s="110">
        <f t="shared" si="489"/>
        <v>1.3909920111228653</v>
      </c>
      <c r="O818" s="103">
        <f t="shared" si="493"/>
        <v>1.3909920099999999</v>
      </c>
      <c r="P818" s="103">
        <f t="shared" si="475"/>
        <v>634.27404590000003</v>
      </c>
      <c r="Q818" s="11">
        <f t="shared" si="488"/>
        <v>0</v>
      </c>
      <c r="R818" s="30">
        <f t="shared" si="495"/>
        <v>0</v>
      </c>
      <c r="S818" s="103">
        <f t="shared" si="496"/>
        <v>0</v>
      </c>
      <c r="T818" s="113">
        <f t="shared" si="483"/>
        <v>0.1</v>
      </c>
      <c r="U818" s="111">
        <f t="shared" si="490"/>
        <v>13</v>
      </c>
      <c r="V818" s="111">
        <v>252</v>
      </c>
      <c r="W818" s="110">
        <f t="shared" si="476"/>
        <v>1.0049289020000001</v>
      </c>
      <c r="X818" s="103">
        <f t="shared" si="477"/>
        <v>3.1262746099999998</v>
      </c>
      <c r="Y818" s="103">
        <f t="shared" si="478"/>
        <v>0</v>
      </c>
      <c r="Z818" s="114" t="str">
        <f t="shared" si="486"/>
        <v>A+J=</v>
      </c>
      <c r="AA818" s="108">
        <f t="shared" si="487"/>
        <v>44946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2.75" x14ac:dyDescent="0.2">
      <c r="A819" s="102">
        <f t="shared" si="479"/>
        <v>44933</v>
      </c>
      <c r="B819" s="103">
        <f t="shared" si="472"/>
        <v>637.64144041999998</v>
      </c>
      <c r="C819" s="103">
        <f t="shared" si="484"/>
        <v>455.98683626000002</v>
      </c>
      <c r="D819" s="104">
        <f t="shared" si="480"/>
        <v>1162.3910000000001</v>
      </c>
      <c r="E819" s="105">
        <f t="shared" si="491"/>
        <v>1155.829</v>
      </c>
      <c r="F819" s="106">
        <f t="shared" si="492"/>
        <v>44885</v>
      </c>
      <c r="G819" s="107">
        <f t="shared" si="473"/>
        <v>-5.6452605018449953E-3</v>
      </c>
      <c r="H819" s="108">
        <f t="shared" si="485"/>
        <v>44946</v>
      </c>
      <c r="I819" s="108">
        <f t="shared" si="474"/>
        <v>44946</v>
      </c>
      <c r="J819" s="109">
        <f t="shared" si="481"/>
        <v>23</v>
      </c>
      <c r="K819" s="109">
        <f t="shared" si="497"/>
        <v>14</v>
      </c>
      <c r="L819" s="8">
        <f t="shared" si="482"/>
        <v>1</v>
      </c>
      <c r="M819" s="110">
        <f t="shared" si="494"/>
        <v>1</v>
      </c>
      <c r="N819" s="110">
        <f t="shared" si="489"/>
        <v>1.3909920111228653</v>
      </c>
      <c r="O819" s="103">
        <f t="shared" si="493"/>
        <v>1.3909920099999999</v>
      </c>
      <c r="P819" s="103">
        <f t="shared" si="475"/>
        <v>634.27404590000003</v>
      </c>
      <c r="Q819" s="11">
        <f t="shared" si="488"/>
        <v>0</v>
      </c>
      <c r="R819" s="30">
        <f t="shared" si="495"/>
        <v>0</v>
      </c>
      <c r="S819" s="103">
        <f t="shared" si="496"/>
        <v>0</v>
      </c>
      <c r="T819" s="113">
        <f t="shared" si="483"/>
        <v>0.1</v>
      </c>
      <c r="U819" s="111">
        <f t="shared" si="490"/>
        <v>14</v>
      </c>
      <c r="V819" s="111">
        <v>252</v>
      </c>
      <c r="W819" s="110">
        <f t="shared" si="476"/>
        <v>1.005309053</v>
      </c>
      <c r="X819" s="103">
        <f t="shared" si="477"/>
        <v>3.3673945199999999</v>
      </c>
      <c r="Y819" s="103">
        <f t="shared" si="478"/>
        <v>0</v>
      </c>
      <c r="Z819" s="114" t="str">
        <f t="shared" si="486"/>
        <v>A+J=</v>
      </c>
      <c r="AA819" s="108">
        <f t="shared" si="487"/>
        <v>44946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2.75" x14ac:dyDescent="0.2">
      <c r="A820" s="102">
        <f t="shared" si="479"/>
        <v>44934</v>
      </c>
      <c r="B820" s="103">
        <f t="shared" si="472"/>
        <v>637.64144041999998</v>
      </c>
      <c r="C820" s="103">
        <f t="shared" si="484"/>
        <v>455.98683626000002</v>
      </c>
      <c r="D820" s="104">
        <f t="shared" si="480"/>
        <v>1162.3910000000001</v>
      </c>
      <c r="E820" s="105">
        <f t="shared" si="491"/>
        <v>1155.829</v>
      </c>
      <c r="F820" s="106">
        <f t="shared" si="492"/>
        <v>44885</v>
      </c>
      <c r="G820" s="107">
        <f t="shared" si="473"/>
        <v>-5.6452605018449953E-3</v>
      </c>
      <c r="H820" s="108">
        <f t="shared" si="485"/>
        <v>44946</v>
      </c>
      <c r="I820" s="108">
        <f t="shared" si="474"/>
        <v>44946</v>
      </c>
      <c r="J820" s="109">
        <f t="shared" si="481"/>
        <v>23</v>
      </c>
      <c r="K820" s="109">
        <f t="shared" si="497"/>
        <v>14</v>
      </c>
      <c r="L820" s="8">
        <f t="shared" si="482"/>
        <v>1</v>
      </c>
      <c r="M820" s="110">
        <f t="shared" si="494"/>
        <v>1</v>
      </c>
      <c r="N820" s="110">
        <f t="shared" si="489"/>
        <v>1.3909920111228653</v>
      </c>
      <c r="O820" s="103">
        <f t="shared" si="493"/>
        <v>1.3909920099999999</v>
      </c>
      <c r="P820" s="103">
        <f t="shared" si="475"/>
        <v>634.27404590000003</v>
      </c>
      <c r="Q820" s="11">
        <f t="shared" si="488"/>
        <v>0</v>
      </c>
      <c r="R820" s="30">
        <f t="shared" si="495"/>
        <v>0</v>
      </c>
      <c r="S820" s="103">
        <f t="shared" si="496"/>
        <v>0</v>
      </c>
      <c r="T820" s="113">
        <f t="shared" si="483"/>
        <v>0.1</v>
      </c>
      <c r="U820" s="111">
        <f t="shared" si="490"/>
        <v>14</v>
      </c>
      <c r="V820" s="111">
        <v>252</v>
      </c>
      <c r="W820" s="110">
        <f t="shared" si="476"/>
        <v>1.005309053</v>
      </c>
      <c r="X820" s="103">
        <f t="shared" si="477"/>
        <v>3.3673945199999999</v>
      </c>
      <c r="Y820" s="103">
        <f t="shared" si="478"/>
        <v>0</v>
      </c>
      <c r="Z820" s="114" t="str">
        <f t="shared" si="486"/>
        <v>A+J=</v>
      </c>
      <c r="AA820" s="108">
        <f t="shared" si="487"/>
        <v>44946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2.75" x14ac:dyDescent="0.2">
      <c r="A821" s="102">
        <f t="shared" si="479"/>
        <v>44935</v>
      </c>
      <c r="B821" s="103">
        <f t="shared" si="472"/>
        <v>637.64144041999998</v>
      </c>
      <c r="C821" s="103">
        <f t="shared" si="484"/>
        <v>455.98683626000002</v>
      </c>
      <c r="D821" s="104">
        <f t="shared" si="480"/>
        <v>1162.3910000000001</v>
      </c>
      <c r="E821" s="105">
        <f t="shared" si="491"/>
        <v>1155.829</v>
      </c>
      <c r="F821" s="106">
        <f t="shared" si="492"/>
        <v>44885</v>
      </c>
      <c r="G821" s="107">
        <f t="shared" si="473"/>
        <v>-5.6452605018449953E-3</v>
      </c>
      <c r="H821" s="108">
        <f t="shared" si="485"/>
        <v>44946</v>
      </c>
      <c r="I821" s="108">
        <f t="shared" si="474"/>
        <v>44946</v>
      </c>
      <c r="J821" s="109">
        <f t="shared" si="481"/>
        <v>23</v>
      </c>
      <c r="K821" s="109">
        <f t="shared" si="497"/>
        <v>14</v>
      </c>
      <c r="L821" s="8">
        <f t="shared" si="482"/>
        <v>1</v>
      </c>
      <c r="M821" s="110">
        <f t="shared" si="494"/>
        <v>1</v>
      </c>
      <c r="N821" s="110">
        <f t="shared" si="489"/>
        <v>1.3909920111228653</v>
      </c>
      <c r="O821" s="103">
        <f t="shared" si="493"/>
        <v>1.3909920099999999</v>
      </c>
      <c r="P821" s="103">
        <f t="shared" si="475"/>
        <v>634.27404590000003</v>
      </c>
      <c r="Q821" s="11">
        <f t="shared" si="488"/>
        <v>0</v>
      </c>
      <c r="R821" s="30">
        <f t="shared" si="495"/>
        <v>0</v>
      </c>
      <c r="S821" s="103">
        <f t="shared" si="496"/>
        <v>0</v>
      </c>
      <c r="T821" s="113">
        <f t="shared" si="483"/>
        <v>0.1</v>
      </c>
      <c r="U821" s="111">
        <f t="shared" si="490"/>
        <v>14</v>
      </c>
      <c r="V821" s="111">
        <v>252</v>
      </c>
      <c r="W821" s="110">
        <f t="shared" si="476"/>
        <v>1.005309053</v>
      </c>
      <c r="X821" s="103">
        <f t="shared" si="477"/>
        <v>3.3673945199999999</v>
      </c>
      <c r="Y821" s="103">
        <f t="shared" si="478"/>
        <v>0</v>
      </c>
      <c r="Z821" s="114" t="str">
        <f t="shared" si="486"/>
        <v>A+J=</v>
      </c>
      <c r="AA821" s="108">
        <f t="shared" si="487"/>
        <v>44946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2.75" x14ac:dyDescent="0.2">
      <c r="A822" s="102">
        <f t="shared" si="479"/>
        <v>44936</v>
      </c>
      <c r="B822" s="103">
        <f t="shared" si="472"/>
        <v>637.88265167000009</v>
      </c>
      <c r="C822" s="103">
        <f t="shared" si="484"/>
        <v>455.98683626000002</v>
      </c>
      <c r="D822" s="104">
        <f t="shared" si="480"/>
        <v>1162.3910000000001</v>
      </c>
      <c r="E822" s="105">
        <f t="shared" si="491"/>
        <v>1155.829</v>
      </c>
      <c r="F822" s="106">
        <f t="shared" si="492"/>
        <v>44885</v>
      </c>
      <c r="G822" s="107">
        <f t="shared" si="473"/>
        <v>-5.6452605018449953E-3</v>
      </c>
      <c r="H822" s="108">
        <f t="shared" si="485"/>
        <v>44946</v>
      </c>
      <c r="I822" s="108">
        <f t="shared" si="474"/>
        <v>44946</v>
      </c>
      <c r="J822" s="109">
        <f t="shared" si="481"/>
        <v>23</v>
      </c>
      <c r="K822" s="109">
        <f t="shared" si="497"/>
        <v>15</v>
      </c>
      <c r="L822" s="8">
        <f t="shared" si="482"/>
        <v>1</v>
      </c>
      <c r="M822" s="110">
        <f t="shared" si="494"/>
        <v>1</v>
      </c>
      <c r="N822" s="110">
        <f t="shared" si="489"/>
        <v>1.3909920111228653</v>
      </c>
      <c r="O822" s="103">
        <f t="shared" si="493"/>
        <v>1.3909920099999999</v>
      </c>
      <c r="P822" s="103">
        <f t="shared" si="475"/>
        <v>634.27404590000003</v>
      </c>
      <c r="Q822" s="11">
        <f t="shared" si="488"/>
        <v>0</v>
      </c>
      <c r="R822" s="30">
        <f t="shared" si="495"/>
        <v>0</v>
      </c>
      <c r="S822" s="103">
        <f t="shared" si="496"/>
        <v>0</v>
      </c>
      <c r="T822" s="113">
        <f t="shared" si="483"/>
        <v>0.1</v>
      </c>
      <c r="U822" s="111">
        <f t="shared" si="490"/>
        <v>15</v>
      </c>
      <c r="V822" s="111">
        <v>252</v>
      </c>
      <c r="W822" s="110">
        <f t="shared" si="476"/>
        <v>1.005689348</v>
      </c>
      <c r="X822" s="103">
        <f t="shared" si="477"/>
        <v>3.60860577</v>
      </c>
      <c r="Y822" s="103">
        <f t="shared" si="478"/>
        <v>0</v>
      </c>
      <c r="Z822" s="114" t="str">
        <f t="shared" si="486"/>
        <v>A+J=</v>
      </c>
      <c r="AA822" s="108">
        <f t="shared" si="487"/>
        <v>44946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2.75" x14ac:dyDescent="0.2">
      <c r="A823" s="102">
        <f t="shared" si="479"/>
        <v>44937</v>
      </c>
      <c r="B823" s="103">
        <f t="shared" si="472"/>
        <v>638.12395425</v>
      </c>
      <c r="C823" s="103">
        <f t="shared" si="484"/>
        <v>455.98683626000002</v>
      </c>
      <c r="D823" s="104">
        <f t="shared" si="480"/>
        <v>1162.3910000000001</v>
      </c>
      <c r="E823" s="105">
        <f t="shared" si="491"/>
        <v>1155.829</v>
      </c>
      <c r="F823" s="106">
        <f t="shared" si="492"/>
        <v>44885</v>
      </c>
      <c r="G823" s="107">
        <f t="shared" si="473"/>
        <v>-5.6452605018449953E-3</v>
      </c>
      <c r="H823" s="108">
        <f t="shared" si="485"/>
        <v>44946</v>
      </c>
      <c r="I823" s="108">
        <f t="shared" si="474"/>
        <v>44946</v>
      </c>
      <c r="J823" s="109">
        <f t="shared" si="481"/>
        <v>23</v>
      </c>
      <c r="K823" s="109">
        <f t="shared" si="497"/>
        <v>16</v>
      </c>
      <c r="L823" s="8">
        <f t="shared" si="482"/>
        <v>1</v>
      </c>
      <c r="M823" s="110">
        <f t="shared" si="494"/>
        <v>1</v>
      </c>
      <c r="N823" s="110">
        <f t="shared" si="489"/>
        <v>1.3909920111228653</v>
      </c>
      <c r="O823" s="103">
        <f t="shared" si="493"/>
        <v>1.3909920099999999</v>
      </c>
      <c r="P823" s="103">
        <f t="shared" si="475"/>
        <v>634.27404590000003</v>
      </c>
      <c r="Q823" s="11">
        <f t="shared" si="488"/>
        <v>0</v>
      </c>
      <c r="R823" s="30">
        <f t="shared" si="495"/>
        <v>0</v>
      </c>
      <c r="S823" s="103">
        <f t="shared" si="496"/>
        <v>0</v>
      </c>
      <c r="T823" s="113">
        <f t="shared" si="483"/>
        <v>0.1</v>
      </c>
      <c r="U823" s="111">
        <f t="shared" si="490"/>
        <v>16</v>
      </c>
      <c r="V823" s="111">
        <v>252</v>
      </c>
      <c r="W823" s="110">
        <f t="shared" si="476"/>
        <v>1.0060697869999999</v>
      </c>
      <c r="X823" s="103">
        <f t="shared" si="477"/>
        <v>3.8499083500000002</v>
      </c>
      <c r="Y823" s="103">
        <f t="shared" si="478"/>
        <v>0</v>
      </c>
      <c r="Z823" s="114" t="str">
        <f t="shared" si="486"/>
        <v>A+J=</v>
      </c>
      <c r="AA823" s="108">
        <f t="shared" si="487"/>
        <v>44946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2.75" x14ac:dyDescent="0.2">
      <c r="A824" s="102">
        <f t="shared" si="479"/>
        <v>44938</v>
      </c>
      <c r="B824" s="103">
        <f t="shared" si="472"/>
        <v>638.36534817000006</v>
      </c>
      <c r="C824" s="103">
        <f t="shared" si="484"/>
        <v>455.98683626000002</v>
      </c>
      <c r="D824" s="104">
        <f t="shared" si="480"/>
        <v>1162.3910000000001</v>
      </c>
      <c r="E824" s="105">
        <f t="shared" si="491"/>
        <v>1155.829</v>
      </c>
      <c r="F824" s="106">
        <f t="shared" si="492"/>
        <v>44885</v>
      </c>
      <c r="G824" s="107">
        <f t="shared" si="473"/>
        <v>-5.6452605018449953E-3</v>
      </c>
      <c r="H824" s="108">
        <f t="shared" si="485"/>
        <v>44946</v>
      </c>
      <c r="I824" s="108">
        <f t="shared" si="474"/>
        <v>44946</v>
      </c>
      <c r="J824" s="109">
        <f t="shared" si="481"/>
        <v>23</v>
      </c>
      <c r="K824" s="109">
        <f t="shared" si="497"/>
        <v>17</v>
      </c>
      <c r="L824" s="8">
        <f t="shared" si="482"/>
        <v>1</v>
      </c>
      <c r="M824" s="110">
        <f t="shared" si="494"/>
        <v>1</v>
      </c>
      <c r="N824" s="110">
        <f t="shared" si="489"/>
        <v>1.3909920111228653</v>
      </c>
      <c r="O824" s="103">
        <f t="shared" si="493"/>
        <v>1.3909920099999999</v>
      </c>
      <c r="P824" s="103">
        <f t="shared" si="475"/>
        <v>634.27404590000003</v>
      </c>
      <c r="Q824" s="11">
        <f t="shared" si="488"/>
        <v>0</v>
      </c>
      <c r="R824" s="30">
        <f t="shared" si="495"/>
        <v>0</v>
      </c>
      <c r="S824" s="103">
        <f t="shared" si="496"/>
        <v>0</v>
      </c>
      <c r="T824" s="113">
        <f t="shared" si="483"/>
        <v>0.1</v>
      </c>
      <c r="U824" s="111">
        <f t="shared" si="490"/>
        <v>17</v>
      </c>
      <c r="V824" s="111">
        <v>252</v>
      </c>
      <c r="W824" s="110">
        <f t="shared" si="476"/>
        <v>1.00645037</v>
      </c>
      <c r="X824" s="103">
        <f t="shared" si="477"/>
        <v>4.0913022699999999</v>
      </c>
      <c r="Y824" s="103">
        <f t="shared" si="478"/>
        <v>0</v>
      </c>
      <c r="Z824" s="114" t="str">
        <f t="shared" si="486"/>
        <v>A+J=</v>
      </c>
      <c r="AA824" s="108">
        <f t="shared" si="487"/>
        <v>44946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2.75" x14ac:dyDescent="0.2">
      <c r="A825" s="102">
        <f t="shared" si="479"/>
        <v>44939</v>
      </c>
      <c r="B825" s="103">
        <f t="shared" si="472"/>
        <v>638.60683279</v>
      </c>
      <c r="C825" s="103">
        <f t="shared" si="484"/>
        <v>455.98683626000002</v>
      </c>
      <c r="D825" s="104">
        <f t="shared" si="480"/>
        <v>1162.3910000000001</v>
      </c>
      <c r="E825" s="105">
        <f t="shared" si="491"/>
        <v>1155.829</v>
      </c>
      <c r="F825" s="106">
        <f t="shared" si="492"/>
        <v>44885</v>
      </c>
      <c r="G825" s="107">
        <f t="shared" si="473"/>
        <v>-5.6452605018449953E-3</v>
      </c>
      <c r="H825" s="108">
        <f t="shared" si="485"/>
        <v>44946</v>
      </c>
      <c r="I825" s="108">
        <f t="shared" si="474"/>
        <v>44946</v>
      </c>
      <c r="J825" s="109">
        <f t="shared" si="481"/>
        <v>23</v>
      </c>
      <c r="K825" s="109">
        <f t="shared" si="497"/>
        <v>18</v>
      </c>
      <c r="L825" s="8">
        <f t="shared" si="482"/>
        <v>1</v>
      </c>
      <c r="M825" s="110">
        <f t="shared" si="494"/>
        <v>1</v>
      </c>
      <c r="N825" s="110">
        <f t="shared" si="489"/>
        <v>1.3909920111228653</v>
      </c>
      <c r="O825" s="103">
        <f t="shared" si="493"/>
        <v>1.3909920099999999</v>
      </c>
      <c r="P825" s="103">
        <f t="shared" si="475"/>
        <v>634.27404590000003</v>
      </c>
      <c r="Q825" s="11">
        <f t="shared" si="488"/>
        <v>0</v>
      </c>
      <c r="R825" s="30">
        <f t="shared" si="495"/>
        <v>0</v>
      </c>
      <c r="S825" s="103">
        <f t="shared" si="496"/>
        <v>0</v>
      </c>
      <c r="T825" s="113">
        <f t="shared" si="483"/>
        <v>0.1</v>
      </c>
      <c r="U825" s="111">
        <f t="shared" si="490"/>
        <v>18</v>
      </c>
      <c r="V825" s="111">
        <v>252</v>
      </c>
      <c r="W825" s="110">
        <f t="shared" si="476"/>
        <v>1.006831096</v>
      </c>
      <c r="X825" s="103">
        <f t="shared" si="477"/>
        <v>4.3327868900000004</v>
      </c>
      <c r="Y825" s="103">
        <f t="shared" si="478"/>
        <v>0</v>
      </c>
      <c r="Z825" s="114" t="str">
        <f t="shared" si="486"/>
        <v>A+J=</v>
      </c>
      <c r="AA825" s="108">
        <f t="shared" si="487"/>
        <v>44946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2.75" x14ac:dyDescent="0.2">
      <c r="A826" s="102">
        <f t="shared" si="479"/>
        <v>44940</v>
      </c>
      <c r="B826" s="103">
        <f t="shared" si="472"/>
        <v>638.84840938000002</v>
      </c>
      <c r="C826" s="103">
        <f t="shared" si="484"/>
        <v>455.98683626000002</v>
      </c>
      <c r="D826" s="104">
        <f t="shared" si="480"/>
        <v>1162.3910000000001</v>
      </c>
      <c r="E826" s="105">
        <f t="shared" si="491"/>
        <v>1155.829</v>
      </c>
      <c r="F826" s="106">
        <f t="shared" si="492"/>
        <v>44885</v>
      </c>
      <c r="G826" s="107">
        <f t="shared" si="473"/>
        <v>-5.6452605018449953E-3</v>
      </c>
      <c r="H826" s="108">
        <f t="shared" si="485"/>
        <v>44946</v>
      </c>
      <c r="I826" s="108">
        <f t="shared" si="474"/>
        <v>44946</v>
      </c>
      <c r="J826" s="109">
        <f t="shared" si="481"/>
        <v>23</v>
      </c>
      <c r="K826" s="109">
        <f t="shared" si="497"/>
        <v>19</v>
      </c>
      <c r="L826" s="8">
        <f t="shared" si="482"/>
        <v>1</v>
      </c>
      <c r="M826" s="110">
        <f t="shared" si="494"/>
        <v>1</v>
      </c>
      <c r="N826" s="110">
        <f t="shared" si="489"/>
        <v>1.3909920111228653</v>
      </c>
      <c r="O826" s="103">
        <f t="shared" si="493"/>
        <v>1.3909920099999999</v>
      </c>
      <c r="P826" s="103">
        <f t="shared" si="475"/>
        <v>634.27404590000003</v>
      </c>
      <c r="Q826" s="11">
        <f t="shared" si="488"/>
        <v>0</v>
      </c>
      <c r="R826" s="30">
        <f t="shared" si="495"/>
        <v>0</v>
      </c>
      <c r="S826" s="103">
        <f t="shared" si="496"/>
        <v>0</v>
      </c>
      <c r="T826" s="113">
        <f t="shared" si="483"/>
        <v>0.1</v>
      </c>
      <c r="U826" s="111">
        <f t="shared" si="490"/>
        <v>19</v>
      </c>
      <c r="V826" s="111">
        <v>252</v>
      </c>
      <c r="W826" s="110">
        <f t="shared" si="476"/>
        <v>1.0072119669999999</v>
      </c>
      <c r="X826" s="103">
        <f t="shared" si="477"/>
        <v>4.5743634799999997</v>
      </c>
      <c r="Y826" s="103">
        <f t="shared" si="478"/>
        <v>0</v>
      </c>
      <c r="Z826" s="114" t="str">
        <f t="shared" si="486"/>
        <v>A+J=</v>
      </c>
      <c r="AA826" s="108">
        <f t="shared" si="487"/>
        <v>44946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2.75" x14ac:dyDescent="0.2">
      <c r="A827" s="102">
        <f t="shared" si="479"/>
        <v>44941</v>
      </c>
      <c r="B827" s="103">
        <f t="shared" si="472"/>
        <v>638.84840938000002</v>
      </c>
      <c r="C827" s="103">
        <f t="shared" si="484"/>
        <v>455.98683626000002</v>
      </c>
      <c r="D827" s="104">
        <f t="shared" si="480"/>
        <v>1162.3910000000001</v>
      </c>
      <c r="E827" s="105">
        <f t="shared" si="491"/>
        <v>1155.829</v>
      </c>
      <c r="F827" s="106">
        <f t="shared" si="492"/>
        <v>44885</v>
      </c>
      <c r="G827" s="107">
        <f t="shared" si="473"/>
        <v>-5.6452605018449953E-3</v>
      </c>
      <c r="H827" s="108">
        <f t="shared" si="485"/>
        <v>44946</v>
      </c>
      <c r="I827" s="108">
        <f t="shared" si="474"/>
        <v>44946</v>
      </c>
      <c r="J827" s="109">
        <f t="shared" si="481"/>
        <v>23</v>
      </c>
      <c r="K827" s="109">
        <f t="shared" si="497"/>
        <v>19</v>
      </c>
      <c r="L827" s="8">
        <f t="shared" si="482"/>
        <v>1</v>
      </c>
      <c r="M827" s="110">
        <f t="shared" si="494"/>
        <v>1</v>
      </c>
      <c r="N827" s="110">
        <f t="shared" si="489"/>
        <v>1.3909920111228653</v>
      </c>
      <c r="O827" s="103">
        <f t="shared" si="493"/>
        <v>1.3909920099999999</v>
      </c>
      <c r="P827" s="103">
        <f t="shared" si="475"/>
        <v>634.27404590000003</v>
      </c>
      <c r="Q827" s="11">
        <f t="shared" si="488"/>
        <v>0</v>
      </c>
      <c r="R827" s="30">
        <f t="shared" si="495"/>
        <v>0</v>
      </c>
      <c r="S827" s="103">
        <f t="shared" si="496"/>
        <v>0</v>
      </c>
      <c r="T827" s="113">
        <f t="shared" si="483"/>
        <v>0.1</v>
      </c>
      <c r="U827" s="111">
        <f t="shared" si="490"/>
        <v>19</v>
      </c>
      <c r="V827" s="111">
        <v>252</v>
      </c>
      <c r="W827" s="110">
        <f t="shared" si="476"/>
        <v>1.0072119669999999</v>
      </c>
      <c r="X827" s="103">
        <f t="shared" si="477"/>
        <v>4.5743634799999997</v>
      </c>
      <c r="Y827" s="103">
        <f t="shared" si="478"/>
        <v>0</v>
      </c>
      <c r="Z827" s="114" t="str">
        <f t="shared" si="486"/>
        <v>A+J=</v>
      </c>
      <c r="AA827" s="108">
        <f t="shared" si="487"/>
        <v>44946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2.75" x14ac:dyDescent="0.2">
      <c r="A828" s="102">
        <f t="shared" si="479"/>
        <v>44942</v>
      </c>
      <c r="B828" s="103">
        <f t="shared" si="472"/>
        <v>638.84840938000002</v>
      </c>
      <c r="C828" s="103">
        <f t="shared" si="484"/>
        <v>455.98683626000002</v>
      </c>
      <c r="D828" s="104">
        <f t="shared" si="480"/>
        <v>1162.3910000000001</v>
      </c>
      <c r="E828" s="105">
        <f t="shared" si="491"/>
        <v>1155.829</v>
      </c>
      <c r="F828" s="106">
        <f t="shared" si="492"/>
        <v>44885</v>
      </c>
      <c r="G828" s="107">
        <f t="shared" si="473"/>
        <v>-5.6452605018449953E-3</v>
      </c>
      <c r="H828" s="108">
        <f t="shared" si="485"/>
        <v>44946</v>
      </c>
      <c r="I828" s="108">
        <f t="shared" si="474"/>
        <v>44946</v>
      </c>
      <c r="J828" s="109">
        <f t="shared" si="481"/>
        <v>23</v>
      </c>
      <c r="K828" s="109">
        <f t="shared" si="497"/>
        <v>19</v>
      </c>
      <c r="L828" s="8">
        <f t="shared" si="482"/>
        <v>1</v>
      </c>
      <c r="M828" s="110">
        <f t="shared" si="494"/>
        <v>1</v>
      </c>
      <c r="N828" s="110">
        <f t="shared" si="489"/>
        <v>1.3909920111228653</v>
      </c>
      <c r="O828" s="103">
        <f t="shared" si="493"/>
        <v>1.3909920099999999</v>
      </c>
      <c r="P828" s="103">
        <f t="shared" si="475"/>
        <v>634.27404590000003</v>
      </c>
      <c r="Q828" s="11">
        <f t="shared" si="488"/>
        <v>0</v>
      </c>
      <c r="R828" s="30">
        <f t="shared" si="495"/>
        <v>0</v>
      </c>
      <c r="S828" s="103">
        <f t="shared" si="496"/>
        <v>0</v>
      </c>
      <c r="T828" s="113">
        <f t="shared" si="483"/>
        <v>0.1</v>
      </c>
      <c r="U828" s="111">
        <f t="shared" si="490"/>
        <v>19</v>
      </c>
      <c r="V828" s="111">
        <v>252</v>
      </c>
      <c r="W828" s="110">
        <f t="shared" si="476"/>
        <v>1.0072119669999999</v>
      </c>
      <c r="X828" s="103">
        <f t="shared" si="477"/>
        <v>4.5743634799999997</v>
      </c>
      <c r="Y828" s="103">
        <f t="shared" si="478"/>
        <v>0</v>
      </c>
      <c r="Z828" s="114" t="str">
        <f t="shared" si="486"/>
        <v>A+J=</v>
      </c>
      <c r="AA828" s="108">
        <f t="shared" si="487"/>
        <v>44946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2.75" x14ac:dyDescent="0.2">
      <c r="A829" s="102">
        <f t="shared" si="479"/>
        <v>44943</v>
      </c>
      <c r="B829" s="103">
        <f t="shared" si="472"/>
        <v>639.09007731000008</v>
      </c>
      <c r="C829" s="103">
        <f t="shared" si="484"/>
        <v>455.98683626000002</v>
      </c>
      <c r="D829" s="104">
        <f t="shared" si="480"/>
        <v>1162.3910000000001</v>
      </c>
      <c r="E829" s="105">
        <f t="shared" si="491"/>
        <v>1155.829</v>
      </c>
      <c r="F829" s="106">
        <f t="shared" si="492"/>
        <v>44885</v>
      </c>
      <c r="G829" s="107">
        <f t="shared" si="473"/>
        <v>-5.6452605018449953E-3</v>
      </c>
      <c r="H829" s="108">
        <f t="shared" si="485"/>
        <v>44946</v>
      </c>
      <c r="I829" s="108">
        <f t="shared" si="474"/>
        <v>44946</v>
      </c>
      <c r="J829" s="109">
        <f t="shared" si="481"/>
        <v>23</v>
      </c>
      <c r="K829" s="109">
        <f t="shared" si="497"/>
        <v>20</v>
      </c>
      <c r="L829" s="8">
        <f t="shared" si="482"/>
        <v>1</v>
      </c>
      <c r="M829" s="110">
        <f t="shared" si="494"/>
        <v>1</v>
      </c>
      <c r="N829" s="110">
        <f t="shared" si="489"/>
        <v>1.3909920111228653</v>
      </c>
      <c r="O829" s="103">
        <f t="shared" si="493"/>
        <v>1.3909920099999999</v>
      </c>
      <c r="P829" s="103">
        <f t="shared" si="475"/>
        <v>634.27404590000003</v>
      </c>
      <c r="Q829" s="11">
        <f t="shared" si="488"/>
        <v>0</v>
      </c>
      <c r="R829" s="30">
        <f t="shared" si="495"/>
        <v>0</v>
      </c>
      <c r="S829" s="103">
        <f t="shared" si="496"/>
        <v>0</v>
      </c>
      <c r="T829" s="113">
        <f t="shared" si="483"/>
        <v>0.1</v>
      </c>
      <c r="U829" s="111">
        <f t="shared" si="490"/>
        <v>20</v>
      </c>
      <c r="V829" s="111">
        <v>252</v>
      </c>
      <c r="W829" s="110">
        <f t="shared" si="476"/>
        <v>1.007592982</v>
      </c>
      <c r="X829" s="103">
        <f t="shared" si="477"/>
        <v>4.8160314099999999</v>
      </c>
      <c r="Y829" s="103">
        <f t="shared" si="478"/>
        <v>0</v>
      </c>
      <c r="Z829" s="114" t="str">
        <f t="shared" si="486"/>
        <v>A+J=</v>
      </c>
      <c r="AA829" s="108">
        <f t="shared" si="487"/>
        <v>44946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2.75" x14ac:dyDescent="0.2">
      <c r="A830" s="102">
        <f t="shared" si="479"/>
        <v>44944</v>
      </c>
      <c r="B830" s="103">
        <f t="shared" si="472"/>
        <v>639.33183594000002</v>
      </c>
      <c r="C830" s="103">
        <f t="shared" si="484"/>
        <v>455.98683626000002</v>
      </c>
      <c r="D830" s="104">
        <f t="shared" si="480"/>
        <v>1162.3910000000001</v>
      </c>
      <c r="E830" s="105">
        <f t="shared" si="491"/>
        <v>1155.829</v>
      </c>
      <c r="F830" s="106">
        <f t="shared" si="492"/>
        <v>44885</v>
      </c>
      <c r="G830" s="107">
        <f t="shared" si="473"/>
        <v>-5.6452605018449953E-3</v>
      </c>
      <c r="H830" s="108">
        <f t="shared" si="485"/>
        <v>44946</v>
      </c>
      <c r="I830" s="108">
        <f t="shared" si="474"/>
        <v>44946</v>
      </c>
      <c r="J830" s="109">
        <f t="shared" si="481"/>
        <v>23</v>
      </c>
      <c r="K830" s="109">
        <f t="shared" si="497"/>
        <v>21</v>
      </c>
      <c r="L830" s="8">
        <f t="shared" si="482"/>
        <v>1</v>
      </c>
      <c r="M830" s="110">
        <f t="shared" si="494"/>
        <v>1</v>
      </c>
      <c r="N830" s="110">
        <f t="shared" si="489"/>
        <v>1.3909920111228653</v>
      </c>
      <c r="O830" s="103">
        <f t="shared" si="493"/>
        <v>1.3909920099999999</v>
      </c>
      <c r="P830" s="103">
        <f t="shared" si="475"/>
        <v>634.27404590000003</v>
      </c>
      <c r="Q830" s="11">
        <f t="shared" si="488"/>
        <v>0</v>
      </c>
      <c r="R830" s="30">
        <f t="shared" si="495"/>
        <v>0</v>
      </c>
      <c r="S830" s="103">
        <f t="shared" si="496"/>
        <v>0</v>
      </c>
      <c r="T830" s="113">
        <f t="shared" si="483"/>
        <v>0.1</v>
      </c>
      <c r="U830" s="111">
        <f t="shared" si="490"/>
        <v>21</v>
      </c>
      <c r="V830" s="111">
        <v>252</v>
      </c>
      <c r="W830" s="110">
        <f t="shared" si="476"/>
        <v>1.00797414</v>
      </c>
      <c r="X830" s="103">
        <f t="shared" si="477"/>
        <v>5.0577900400000004</v>
      </c>
      <c r="Y830" s="103">
        <f t="shared" si="478"/>
        <v>0</v>
      </c>
      <c r="Z830" s="114" t="str">
        <f t="shared" si="486"/>
        <v>A+J=</v>
      </c>
      <c r="AA830" s="108">
        <f t="shared" si="487"/>
        <v>44946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2.75" x14ac:dyDescent="0.2">
      <c r="A831" s="102">
        <f t="shared" si="479"/>
        <v>44945</v>
      </c>
      <c r="B831" s="103">
        <f t="shared" si="472"/>
        <v>639.57368653000003</v>
      </c>
      <c r="C831" s="103">
        <f t="shared" si="484"/>
        <v>455.98683626000002</v>
      </c>
      <c r="D831" s="104">
        <f t="shared" si="480"/>
        <v>1162.3910000000001</v>
      </c>
      <c r="E831" s="105">
        <f t="shared" si="491"/>
        <v>1155.829</v>
      </c>
      <c r="F831" s="106">
        <f t="shared" si="492"/>
        <v>44885</v>
      </c>
      <c r="G831" s="107">
        <f t="shared" si="473"/>
        <v>-5.6452605018449953E-3</v>
      </c>
      <c r="H831" s="108">
        <f t="shared" si="485"/>
        <v>44946</v>
      </c>
      <c r="I831" s="108">
        <f t="shared" si="474"/>
        <v>44946</v>
      </c>
      <c r="J831" s="109">
        <f t="shared" si="481"/>
        <v>23</v>
      </c>
      <c r="K831" s="109">
        <f t="shared" si="497"/>
        <v>22</v>
      </c>
      <c r="L831" s="8">
        <f t="shared" si="482"/>
        <v>1</v>
      </c>
      <c r="M831" s="110">
        <f t="shared" si="494"/>
        <v>1</v>
      </c>
      <c r="N831" s="110">
        <f t="shared" si="489"/>
        <v>1.3909920111228653</v>
      </c>
      <c r="O831" s="103">
        <f t="shared" si="493"/>
        <v>1.3909920099999999</v>
      </c>
      <c r="P831" s="103">
        <f t="shared" si="475"/>
        <v>634.27404590000003</v>
      </c>
      <c r="Q831" s="11">
        <f t="shared" si="488"/>
        <v>0</v>
      </c>
      <c r="R831" s="30">
        <f t="shared" si="495"/>
        <v>0</v>
      </c>
      <c r="S831" s="103">
        <f t="shared" si="496"/>
        <v>0</v>
      </c>
      <c r="T831" s="113">
        <f t="shared" si="483"/>
        <v>0.1</v>
      </c>
      <c r="U831" s="111">
        <f t="shared" si="490"/>
        <v>22</v>
      </c>
      <c r="V831" s="111">
        <v>252</v>
      </c>
      <c r="W831" s="110">
        <f t="shared" si="476"/>
        <v>1.0083554429999999</v>
      </c>
      <c r="X831" s="103">
        <f t="shared" si="477"/>
        <v>5.2996406299999999</v>
      </c>
      <c r="Y831" s="103">
        <f t="shared" si="478"/>
        <v>0</v>
      </c>
      <c r="Z831" s="114" t="str">
        <f t="shared" si="486"/>
        <v>A+J=</v>
      </c>
      <c r="AA831" s="108">
        <f t="shared" si="487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2.75" x14ac:dyDescent="0.2">
      <c r="A832" s="102">
        <f t="shared" si="479"/>
        <v>44946</v>
      </c>
      <c r="B832" s="103">
        <f t="shared" si="472"/>
        <v>639.81562910000002</v>
      </c>
      <c r="C832" s="103">
        <f t="shared" si="484"/>
        <v>455.98683626000002</v>
      </c>
      <c r="D832" s="104">
        <f t="shared" si="480"/>
        <v>1162.3910000000001</v>
      </c>
      <c r="E832" s="105">
        <f t="shared" si="491"/>
        <v>1155.829</v>
      </c>
      <c r="F832" s="106">
        <f t="shared" si="492"/>
        <v>44885</v>
      </c>
      <c r="G832" s="107">
        <f t="shared" si="473"/>
        <v>-5.6452605018449953E-3</v>
      </c>
      <c r="H832" s="108">
        <f t="shared" si="485"/>
        <v>44979</v>
      </c>
      <c r="I832" s="108">
        <f t="shared" si="474"/>
        <v>44946</v>
      </c>
      <c r="J832" s="109">
        <f t="shared" si="481"/>
        <v>23</v>
      </c>
      <c r="K832" s="109">
        <f t="shared" si="497"/>
        <v>23</v>
      </c>
      <c r="L832" s="8">
        <f t="shared" si="482"/>
        <v>1</v>
      </c>
      <c r="M832" s="110">
        <f t="shared" si="494"/>
        <v>1</v>
      </c>
      <c r="N832" s="110">
        <f t="shared" si="489"/>
        <v>1.3909920111228653</v>
      </c>
      <c r="O832" s="103">
        <f t="shared" si="493"/>
        <v>1.3909920099999999</v>
      </c>
      <c r="P832" s="103">
        <f t="shared" si="475"/>
        <v>634.27404590000003</v>
      </c>
      <c r="Q832" s="11">
        <f t="shared" si="488"/>
        <v>27</v>
      </c>
      <c r="R832" s="30">
        <f t="shared" si="495"/>
        <v>3.9452999999999995E-2</v>
      </c>
      <c r="S832" s="103">
        <f t="shared" si="496"/>
        <v>25.024013929999999</v>
      </c>
      <c r="T832" s="113">
        <f t="shared" si="483"/>
        <v>0.1</v>
      </c>
      <c r="U832" s="111">
        <f t="shared" si="490"/>
        <v>23</v>
      </c>
      <c r="V832" s="111">
        <v>252</v>
      </c>
      <c r="W832" s="110">
        <f t="shared" si="476"/>
        <v>1.0087368910000001</v>
      </c>
      <c r="X832" s="103">
        <f t="shared" si="477"/>
        <v>5.5415831999999998</v>
      </c>
      <c r="Y832" s="103">
        <f t="shared" si="478"/>
        <v>30.56559713</v>
      </c>
      <c r="Z832" s="114" t="str">
        <f t="shared" si="486"/>
        <v>A+J=</v>
      </c>
      <c r="AA832" s="108">
        <f t="shared" si="487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2.75" x14ac:dyDescent="0.2">
      <c r="A833" s="102">
        <f t="shared" si="479"/>
        <v>44947</v>
      </c>
      <c r="B833" s="103">
        <f t="shared" si="472"/>
        <v>609.61021634000008</v>
      </c>
      <c r="C833" s="103">
        <f t="shared" si="484"/>
        <v>437.99678761000001</v>
      </c>
      <c r="D833" s="104">
        <f t="shared" si="480"/>
        <v>1155.829</v>
      </c>
      <c r="E833" s="105">
        <f t="shared" si="491"/>
        <v>1161.0060000000001</v>
      </c>
      <c r="F833" s="106">
        <f t="shared" si="492"/>
        <v>44915</v>
      </c>
      <c r="G833" s="107">
        <f t="shared" si="473"/>
        <v>4.479036258823843E-3</v>
      </c>
      <c r="H833" s="108">
        <f t="shared" si="485"/>
        <v>44979</v>
      </c>
      <c r="I833" s="108">
        <f t="shared" si="474"/>
        <v>44979</v>
      </c>
      <c r="J833" s="109">
        <f t="shared" si="481"/>
        <v>21</v>
      </c>
      <c r="K833" s="109">
        <f t="shared" si="497"/>
        <v>1</v>
      </c>
      <c r="L833" s="8">
        <f t="shared" si="482"/>
        <v>1.0002128299999999</v>
      </c>
      <c r="M833" s="110">
        <f t="shared" si="494"/>
        <v>1</v>
      </c>
      <c r="N833" s="110">
        <f t="shared" si="489"/>
        <v>1.3909920111228653</v>
      </c>
      <c r="O833" s="103">
        <f t="shared" si="493"/>
        <v>1.39128805</v>
      </c>
      <c r="P833" s="103">
        <f t="shared" si="475"/>
        <v>609.37969654000005</v>
      </c>
      <c r="Q833" s="11">
        <f t="shared" si="488"/>
        <v>0</v>
      </c>
      <c r="R833" s="30">
        <f t="shared" si="495"/>
        <v>0</v>
      </c>
      <c r="S833" s="103">
        <f t="shared" si="496"/>
        <v>0</v>
      </c>
      <c r="T833" s="113">
        <f t="shared" si="483"/>
        <v>0.1</v>
      </c>
      <c r="U833" s="111">
        <f t="shared" si="490"/>
        <v>1</v>
      </c>
      <c r="V833" s="111">
        <v>252</v>
      </c>
      <c r="W833" s="110">
        <f t="shared" si="476"/>
        <v>1.0003782859999999</v>
      </c>
      <c r="X833" s="103">
        <f t="shared" si="477"/>
        <v>0.2305198</v>
      </c>
      <c r="Y833" s="103">
        <f t="shared" si="478"/>
        <v>0</v>
      </c>
      <c r="Z833" s="114" t="str">
        <f t="shared" si="486"/>
        <v>A+J=</v>
      </c>
      <c r="AA833" s="108">
        <f t="shared" si="487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2.75" x14ac:dyDescent="0.2">
      <c r="A834" s="102">
        <f t="shared" si="479"/>
        <v>44948</v>
      </c>
      <c r="B834" s="103">
        <f t="shared" si="472"/>
        <v>609.61021634000008</v>
      </c>
      <c r="C834" s="103">
        <f t="shared" si="484"/>
        <v>437.99678761000001</v>
      </c>
      <c r="D834" s="104">
        <f t="shared" si="480"/>
        <v>1155.829</v>
      </c>
      <c r="E834" s="105">
        <f t="shared" si="491"/>
        <v>1161.0060000000001</v>
      </c>
      <c r="F834" s="106">
        <f t="shared" si="492"/>
        <v>44915</v>
      </c>
      <c r="G834" s="107">
        <f t="shared" si="473"/>
        <v>4.479036258823843E-3</v>
      </c>
      <c r="H834" s="108">
        <f t="shared" si="485"/>
        <v>44979</v>
      </c>
      <c r="I834" s="108">
        <f t="shared" si="474"/>
        <v>44979</v>
      </c>
      <c r="J834" s="109">
        <f t="shared" si="481"/>
        <v>21</v>
      </c>
      <c r="K834" s="109">
        <f t="shared" si="497"/>
        <v>1</v>
      </c>
      <c r="L834" s="8">
        <f t="shared" si="482"/>
        <v>1.0002128299999999</v>
      </c>
      <c r="M834" s="110">
        <f t="shared" si="494"/>
        <v>1</v>
      </c>
      <c r="N834" s="110">
        <f t="shared" si="489"/>
        <v>1.3909920111228653</v>
      </c>
      <c r="O834" s="103">
        <f t="shared" si="493"/>
        <v>1.39128805</v>
      </c>
      <c r="P834" s="103">
        <f t="shared" si="475"/>
        <v>609.37969654000005</v>
      </c>
      <c r="Q834" s="11">
        <f t="shared" si="488"/>
        <v>0</v>
      </c>
      <c r="R834" s="30">
        <f t="shared" si="495"/>
        <v>0</v>
      </c>
      <c r="S834" s="103">
        <f t="shared" si="496"/>
        <v>0</v>
      </c>
      <c r="T834" s="113">
        <f t="shared" si="483"/>
        <v>0.1</v>
      </c>
      <c r="U834" s="111">
        <f t="shared" si="490"/>
        <v>1</v>
      </c>
      <c r="V834" s="111">
        <v>252</v>
      </c>
      <c r="W834" s="110">
        <f t="shared" si="476"/>
        <v>1.0003782859999999</v>
      </c>
      <c r="X834" s="103">
        <f t="shared" si="477"/>
        <v>0.2305198</v>
      </c>
      <c r="Y834" s="103">
        <f t="shared" si="478"/>
        <v>0</v>
      </c>
      <c r="Z834" s="114" t="str">
        <f t="shared" si="486"/>
        <v>A+J=</v>
      </c>
      <c r="AA834" s="108">
        <f t="shared" si="487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2.75" x14ac:dyDescent="0.2">
      <c r="A835" s="102">
        <f t="shared" si="479"/>
        <v>44949</v>
      </c>
      <c r="B835" s="103">
        <f t="shared" si="472"/>
        <v>609.61021634000008</v>
      </c>
      <c r="C835" s="103">
        <f t="shared" si="484"/>
        <v>437.99678761000001</v>
      </c>
      <c r="D835" s="104">
        <f t="shared" si="480"/>
        <v>1155.829</v>
      </c>
      <c r="E835" s="105">
        <f t="shared" si="491"/>
        <v>1161.0060000000001</v>
      </c>
      <c r="F835" s="106">
        <f t="shared" si="492"/>
        <v>44915</v>
      </c>
      <c r="G835" s="107">
        <f t="shared" si="473"/>
        <v>4.479036258823843E-3</v>
      </c>
      <c r="H835" s="108">
        <f t="shared" si="485"/>
        <v>44979</v>
      </c>
      <c r="I835" s="108">
        <f t="shared" si="474"/>
        <v>44979</v>
      </c>
      <c r="J835" s="109">
        <f t="shared" si="481"/>
        <v>21</v>
      </c>
      <c r="K835" s="109">
        <f t="shared" si="497"/>
        <v>1</v>
      </c>
      <c r="L835" s="8">
        <f t="shared" si="482"/>
        <v>1.0002128299999999</v>
      </c>
      <c r="M835" s="110">
        <f t="shared" si="494"/>
        <v>1</v>
      </c>
      <c r="N835" s="110">
        <f t="shared" si="489"/>
        <v>1.3909920111228653</v>
      </c>
      <c r="O835" s="103">
        <f t="shared" si="493"/>
        <v>1.39128805</v>
      </c>
      <c r="P835" s="103">
        <f t="shared" si="475"/>
        <v>609.37969654000005</v>
      </c>
      <c r="Q835" s="11">
        <f t="shared" si="488"/>
        <v>0</v>
      </c>
      <c r="R835" s="30">
        <f t="shared" si="495"/>
        <v>0</v>
      </c>
      <c r="S835" s="103">
        <f t="shared" si="496"/>
        <v>0</v>
      </c>
      <c r="T835" s="113">
        <f t="shared" si="483"/>
        <v>0.1</v>
      </c>
      <c r="U835" s="111">
        <f t="shared" si="490"/>
        <v>1</v>
      </c>
      <c r="V835" s="111">
        <v>252</v>
      </c>
      <c r="W835" s="110">
        <f t="shared" si="476"/>
        <v>1.0003782859999999</v>
      </c>
      <c r="X835" s="103">
        <f t="shared" si="477"/>
        <v>0.2305198</v>
      </c>
      <c r="Y835" s="103">
        <f t="shared" si="478"/>
        <v>0</v>
      </c>
      <c r="Z835" s="114" t="str">
        <f t="shared" si="486"/>
        <v>A+J=</v>
      </c>
      <c r="AA835" s="108">
        <f t="shared" si="487"/>
        <v>44979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2.75" x14ac:dyDescent="0.2">
      <c r="A836" s="102">
        <f t="shared" si="479"/>
        <v>44950</v>
      </c>
      <c r="B836" s="103">
        <f t="shared" si="472"/>
        <v>609.97062165</v>
      </c>
      <c r="C836" s="103">
        <f t="shared" si="484"/>
        <v>437.99678761000001</v>
      </c>
      <c r="D836" s="104">
        <f t="shared" si="480"/>
        <v>1155.829</v>
      </c>
      <c r="E836" s="105">
        <f t="shared" si="491"/>
        <v>1161.0060000000001</v>
      </c>
      <c r="F836" s="106">
        <f t="shared" si="492"/>
        <v>44915</v>
      </c>
      <c r="G836" s="107">
        <f t="shared" si="473"/>
        <v>4.479036258823843E-3</v>
      </c>
      <c r="H836" s="108">
        <f t="shared" si="485"/>
        <v>44979</v>
      </c>
      <c r="I836" s="108">
        <f t="shared" si="474"/>
        <v>44979</v>
      </c>
      <c r="J836" s="109">
        <f t="shared" si="481"/>
        <v>21</v>
      </c>
      <c r="K836" s="109">
        <f t="shared" si="497"/>
        <v>2</v>
      </c>
      <c r="L836" s="8">
        <f t="shared" si="482"/>
        <v>1.00042571</v>
      </c>
      <c r="M836" s="110">
        <f t="shared" si="494"/>
        <v>1</v>
      </c>
      <c r="N836" s="110">
        <f t="shared" si="489"/>
        <v>1.3909920111228653</v>
      </c>
      <c r="O836" s="103">
        <f t="shared" si="493"/>
        <v>1.39158417</v>
      </c>
      <c r="P836" s="103">
        <f t="shared" si="475"/>
        <v>609.50939614000004</v>
      </c>
      <c r="Q836" s="11">
        <f t="shared" si="488"/>
        <v>0</v>
      </c>
      <c r="R836" s="30">
        <f t="shared" si="495"/>
        <v>0</v>
      </c>
      <c r="S836" s="103">
        <f t="shared" si="496"/>
        <v>0</v>
      </c>
      <c r="T836" s="113">
        <f t="shared" si="483"/>
        <v>0.1</v>
      </c>
      <c r="U836" s="111">
        <f t="shared" si="490"/>
        <v>2</v>
      </c>
      <c r="V836" s="111">
        <v>252</v>
      </c>
      <c r="W836" s="110">
        <f t="shared" si="476"/>
        <v>1.0007567159999999</v>
      </c>
      <c r="X836" s="103">
        <f t="shared" si="477"/>
        <v>0.46122551000000001</v>
      </c>
      <c r="Y836" s="103">
        <f t="shared" si="478"/>
        <v>0</v>
      </c>
      <c r="Z836" s="114" t="str">
        <f t="shared" si="486"/>
        <v>A+J=</v>
      </c>
      <c r="AA836" s="108">
        <f t="shared" si="487"/>
        <v>44979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2.75" x14ac:dyDescent="0.2">
      <c r="A837" s="102">
        <f t="shared" si="479"/>
        <v>44951</v>
      </c>
      <c r="B837" s="103">
        <f t="shared" si="472"/>
        <v>610.33123422999995</v>
      </c>
      <c r="C837" s="103">
        <f t="shared" si="484"/>
        <v>437.99678761000001</v>
      </c>
      <c r="D837" s="104">
        <f t="shared" si="480"/>
        <v>1155.829</v>
      </c>
      <c r="E837" s="105">
        <f t="shared" si="491"/>
        <v>1161.0060000000001</v>
      </c>
      <c r="F837" s="106">
        <f t="shared" si="492"/>
        <v>44915</v>
      </c>
      <c r="G837" s="107">
        <f t="shared" si="473"/>
        <v>4.479036258823843E-3</v>
      </c>
      <c r="H837" s="108">
        <f t="shared" si="485"/>
        <v>44979</v>
      </c>
      <c r="I837" s="108">
        <f t="shared" si="474"/>
        <v>44979</v>
      </c>
      <c r="J837" s="109">
        <f t="shared" si="481"/>
        <v>21</v>
      </c>
      <c r="K837" s="109">
        <f t="shared" si="497"/>
        <v>3</v>
      </c>
      <c r="L837" s="8">
        <f t="shared" si="482"/>
        <v>1.0006386300000001</v>
      </c>
      <c r="M837" s="110">
        <f t="shared" si="494"/>
        <v>1</v>
      </c>
      <c r="N837" s="110">
        <f t="shared" si="489"/>
        <v>1.3909920111228653</v>
      </c>
      <c r="O837" s="103">
        <f t="shared" si="493"/>
        <v>1.3918803399999999</v>
      </c>
      <c r="P837" s="103">
        <f t="shared" si="475"/>
        <v>609.63911765</v>
      </c>
      <c r="Q837" s="11">
        <f t="shared" si="488"/>
        <v>0</v>
      </c>
      <c r="R837" s="30">
        <f t="shared" si="495"/>
        <v>0</v>
      </c>
      <c r="S837" s="103">
        <f t="shared" si="496"/>
        <v>0</v>
      </c>
      <c r="T837" s="113">
        <f t="shared" si="483"/>
        <v>0.1</v>
      </c>
      <c r="U837" s="111">
        <f t="shared" si="490"/>
        <v>3</v>
      </c>
      <c r="V837" s="111">
        <v>252</v>
      </c>
      <c r="W837" s="110">
        <f t="shared" si="476"/>
        <v>1.001135289</v>
      </c>
      <c r="X837" s="103">
        <f t="shared" si="477"/>
        <v>0.69211657999999998</v>
      </c>
      <c r="Y837" s="103">
        <f t="shared" si="478"/>
        <v>0</v>
      </c>
      <c r="Z837" s="114" t="str">
        <f t="shared" si="486"/>
        <v>A+J=</v>
      </c>
      <c r="AA837" s="108">
        <f t="shared" si="487"/>
        <v>44979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2.75" x14ac:dyDescent="0.2">
      <c r="A838" s="102">
        <f t="shared" si="479"/>
        <v>44952</v>
      </c>
      <c r="B838" s="103">
        <f t="shared" si="472"/>
        <v>610.69205855000007</v>
      </c>
      <c r="C838" s="103">
        <f t="shared" si="484"/>
        <v>437.99678761000001</v>
      </c>
      <c r="D838" s="104">
        <f t="shared" si="480"/>
        <v>1155.829</v>
      </c>
      <c r="E838" s="105">
        <f t="shared" si="491"/>
        <v>1161.0060000000001</v>
      </c>
      <c r="F838" s="106">
        <f t="shared" si="492"/>
        <v>44915</v>
      </c>
      <c r="G838" s="107">
        <f t="shared" si="473"/>
        <v>4.479036258823843E-3</v>
      </c>
      <c r="H838" s="108">
        <f t="shared" si="485"/>
        <v>44979</v>
      </c>
      <c r="I838" s="108">
        <f t="shared" si="474"/>
        <v>44979</v>
      </c>
      <c r="J838" s="109">
        <f t="shared" si="481"/>
        <v>21</v>
      </c>
      <c r="K838" s="109">
        <f t="shared" si="497"/>
        <v>4</v>
      </c>
      <c r="L838" s="8">
        <f t="shared" si="482"/>
        <v>1.0008516000000001</v>
      </c>
      <c r="M838" s="110">
        <f t="shared" si="494"/>
        <v>1</v>
      </c>
      <c r="N838" s="110">
        <f t="shared" si="489"/>
        <v>1.3909920111228653</v>
      </c>
      <c r="O838" s="103">
        <f t="shared" si="493"/>
        <v>1.3921765699999999</v>
      </c>
      <c r="P838" s="103">
        <f t="shared" si="475"/>
        <v>609.76886544000001</v>
      </c>
      <c r="Q838" s="11">
        <f t="shared" si="488"/>
        <v>0</v>
      </c>
      <c r="R838" s="30">
        <f t="shared" si="495"/>
        <v>0</v>
      </c>
      <c r="S838" s="103">
        <f t="shared" si="496"/>
        <v>0</v>
      </c>
      <c r="T838" s="113">
        <f t="shared" si="483"/>
        <v>0.1</v>
      </c>
      <c r="U838" s="111">
        <f t="shared" si="490"/>
        <v>4</v>
      </c>
      <c r="V838" s="111">
        <v>252</v>
      </c>
      <c r="W838" s="110">
        <f t="shared" si="476"/>
        <v>1.001514005</v>
      </c>
      <c r="X838" s="103">
        <f t="shared" si="477"/>
        <v>0.92319311000000004</v>
      </c>
      <c r="Y838" s="103">
        <f t="shared" si="478"/>
        <v>0</v>
      </c>
      <c r="Z838" s="114" t="str">
        <f t="shared" si="486"/>
        <v>A+J=</v>
      </c>
      <c r="AA838" s="108">
        <f t="shared" si="487"/>
        <v>44979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2.75" x14ac:dyDescent="0.2">
      <c r="A839" s="102">
        <f t="shared" si="479"/>
        <v>44953</v>
      </c>
      <c r="B839" s="103">
        <f t="shared" si="472"/>
        <v>611.05310345999999</v>
      </c>
      <c r="C839" s="103">
        <f t="shared" si="484"/>
        <v>437.99678761000001</v>
      </c>
      <c r="D839" s="104">
        <f t="shared" si="480"/>
        <v>1155.829</v>
      </c>
      <c r="E839" s="105">
        <f t="shared" si="491"/>
        <v>1161.0060000000001</v>
      </c>
      <c r="F839" s="106">
        <f t="shared" si="492"/>
        <v>44915</v>
      </c>
      <c r="G839" s="107">
        <f t="shared" si="473"/>
        <v>4.479036258823843E-3</v>
      </c>
      <c r="H839" s="108">
        <f t="shared" si="485"/>
        <v>44979</v>
      </c>
      <c r="I839" s="108">
        <f t="shared" si="474"/>
        <v>44979</v>
      </c>
      <c r="J839" s="109">
        <f t="shared" si="481"/>
        <v>21</v>
      </c>
      <c r="K839" s="109">
        <f t="shared" si="497"/>
        <v>5</v>
      </c>
      <c r="L839" s="8">
        <f t="shared" si="482"/>
        <v>1.00106462</v>
      </c>
      <c r="M839" s="110">
        <f t="shared" si="494"/>
        <v>1</v>
      </c>
      <c r="N839" s="110">
        <f t="shared" si="489"/>
        <v>1.3909920111228653</v>
      </c>
      <c r="O839" s="103">
        <f t="shared" si="493"/>
        <v>1.3924728799999999</v>
      </c>
      <c r="P839" s="103">
        <f t="shared" si="475"/>
        <v>609.89864826999997</v>
      </c>
      <c r="Q839" s="11">
        <f t="shared" si="488"/>
        <v>0</v>
      </c>
      <c r="R839" s="30">
        <f t="shared" si="495"/>
        <v>0</v>
      </c>
      <c r="S839" s="103">
        <f t="shared" si="496"/>
        <v>0</v>
      </c>
      <c r="T839" s="113">
        <f t="shared" si="483"/>
        <v>0.1</v>
      </c>
      <c r="U839" s="111">
        <f t="shared" si="490"/>
        <v>5</v>
      </c>
      <c r="V839" s="111">
        <v>252</v>
      </c>
      <c r="W839" s="110">
        <f t="shared" si="476"/>
        <v>1.001892864</v>
      </c>
      <c r="X839" s="103">
        <f t="shared" si="477"/>
        <v>1.15445519</v>
      </c>
      <c r="Y839" s="103">
        <f t="shared" si="478"/>
        <v>0</v>
      </c>
      <c r="Z839" s="114" t="str">
        <f t="shared" si="486"/>
        <v>A+J=</v>
      </c>
      <c r="AA839" s="108">
        <f t="shared" si="487"/>
        <v>44979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2.75" x14ac:dyDescent="0.2">
      <c r="A840" s="102">
        <f t="shared" si="479"/>
        <v>44954</v>
      </c>
      <c r="B840" s="103">
        <f t="shared" si="472"/>
        <v>611.41436090000002</v>
      </c>
      <c r="C840" s="103">
        <f t="shared" si="484"/>
        <v>437.99678761000001</v>
      </c>
      <c r="D840" s="104">
        <f t="shared" si="480"/>
        <v>1155.829</v>
      </c>
      <c r="E840" s="105">
        <f t="shared" si="491"/>
        <v>1161.0060000000001</v>
      </c>
      <c r="F840" s="106">
        <f t="shared" si="492"/>
        <v>44915</v>
      </c>
      <c r="G840" s="107">
        <f t="shared" si="473"/>
        <v>4.479036258823843E-3</v>
      </c>
      <c r="H840" s="108">
        <f t="shared" si="485"/>
        <v>44979</v>
      </c>
      <c r="I840" s="108">
        <f t="shared" si="474"/>
        <v>44979</v>
      </c>
      <c r="J840" s="109">
        <f t="shared" si="481"/>
        <v>21</v>
      </c>
      <c r="K840" s="109">
        <f t="shared" si="497"/>
        <v>6</v>
      </c>
      <c r="L840" s="8">
        <f t="shared" si="482"/>
        <v>1.0012776800000001</v>
      </c>
      <c r="M840" s="110">
        <f t="shared" si="494"/>
        <v>1</v>
      </c>
      <c r="N840" s="110">
        <f t="shared" si="489"/>
        <v>1.3909920111228653</v>
      </c>
      <c r="O840" s="103">
        <f t="shared" si="493"/>
        <v>1.39276925</v>
      </c>
      <c r="P840" s="103">
        <f t="shared" si="475"/>
        <v>610.02845737999996</v>
      </c>
      <c r="Q840" s="11">
        <f t="shared" si="488"/>
        <v>0</v>
      </c>
      <c r="R840" s="30">
        <f t="shared" si="495"/>
        <v>0</v>
      </c>
      <c r="S840" s="103">
        <f t="shared" si="496"/>
        <v>0</v>
      </c>
      <c r="T840" s="113">
        <f t="shared" si="483"/>
        <v>0.1</v>
      </c>
      <c r="U840" s="111">
        <f t="shared" si="490"/>
        <v>6</v>
      </c>
      <c r="V840" s="111">
        <v>252</v>
      </c>
      <c r="W840" s="110">
        <f t="shared" si="476"/>
        <v>1.0022718669999999</v>
      </c>
      <c r="X840" s="103">
        <f t="shared" si="477"/>
        <v>1.3859035200000001</v>
      </c>
      <c r="Y840" s="103">
        <f t="shared" si="478"/>
        <v>0</v>
      </c>
      <c r="Z840" s="114" t="str">
        <f t="shared" si="486"/>
        <v>A+J=</v>
      </c>
      <c r="AA840" s="108">
        <f t="shared" si="487"/>
        <v>44979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2.75" x14ac:dyDescent="0.2">
      <c r="A841" s="102">
        <f t="shared" si="479"/>
        <v>44955</v>
      </c>
      <c r="B841" s="103">
        <f t="shared" si="472"/>
        <v>611.41436090000002</v>
      </c>
      <c r="C841" s="103">
        <f t="shared" si="484"/>
        <v>437.99678761000001</v>
      </c>
      <c r="D841" s="104">
        <f t="shared" si="480"/>
        <v>1155.829</v>
      </c>
      <c r="E841" s="105">
        <f t="shared" si="491"/>
        <v>1161.0060000000001</v>
      </c>
      <c r="F841" s="106">
        <f t="shared" si="492"/>
        <v>44915</v>
      </c>
      <c r="G841" s="107">
        <f t="shared" si="473"/>
        <v>4.479036258823843E-3</v>
      </c>
      <c r="H841" s="108">
        <f t="shared" si="485"/>
        <v>44979</v>
      </c>
      <c r="I841" s="108">
        <f t="shared" si="474"/>
        <v>44979</v>
      </c>
      <c r="J841" s="109">
        <f t="shared" si="481"/>
        <v>21</v>
      </c>
      <c r="K841" s="109">
        <f t="shared" si="497"/>
        <v>6</v>
      </c>
      <c r="L841" s="8">
        <f t="shared" si="482"/>
        <v>1.0012776800000001</v>
      </c>
      <c r="M841" s="110">
        <f t="shared" si="494"/>
        <v>1</v>
      </c>
      <c r="N841" s="110">
        <f t="shared" si="489"/>
        <v>1.3909920111228653</v>
      </c>
      <c r="O841" s="103">
        <f t="shared" si="493"/>
        <v>1.39276925</v>
      </c>
      <c r="P841" s="103">
        <f t="shared" si="475"/>
        <v>610.02845737999996</v>
      </c>
      <c r="Q841" s="11">
        <f t="shared" si="488"/>
        <v>0</v>
      </c>
      <c r="R841" s="30">
        <f t="shared" si="495"/>
        <v>0</v>
      </c>
      <c r="S841" s="103">
        <f t="shared" si="496"/>
        <v>0</v>
      </c>
      <c r="T841" s="113">
        <f t="shared" si="483"/>
        <v>0.1</v>
      </c>
      <c r="U841" s="111">
        <f t="shared" si="490"/>
        <v>6</v>
      </c>
      <c r="V841" s="111">
        <v>252</v>
      </c>
      <c r="W841" s="110">
        <f t="shared" si="476"/>
        <v>1.0022718669999999</v>
      </c>
      <c r="X841" s="103">
        <f t="shared" si="477"/>
        <v>1.3859035200000001</v>
      </c>
      <c r="Y841" s="103">
        <f t="shared" si="478"/>
        <v>0</v>
      </c>
      <c r="Z841" s="114" t="str">
        <f t="shared" si="486"/>
        <v>A+J=</v>
      </c>
      <c r="AA841" s="108">
        <f t="shared" si="487"/>
        <v>44979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2.75" x14ac:dyDescent="0.2">
      <c r="A842" s="102">
        <f t="shared" si="479"/>
        <v>44956</v>
      </c>
      <c r="B842" s="103">
        <f t="shared" ref="B842:B905" si="498">(P842+X842)</f>
        <v>611.41436090000002</v>
      </c>
      <c r="C842" s="103">
        <f t="shared" si="484"/>
        <v>437.99678761000001</v>
      </c>
      <c r="D842" s="104">
        <f t="shared" si="480"/>
        <v>1155.829</v>
      </c>
      <c r="E842" s="105">
        <f t="shared" si="491"/>
        <v>1161.0060000000001</v>
      </c>
      <c r="F842" s="106">
        <f t="shared" si="492"/>
        <v>44915</v>
      </c>
      <c r="G842" s="107">
        <f t="shared" ref="G842:G905" si="499">(E842/D842)-1</f>
        <v>4.479036258823843E-3</v>
      </c>
      <c r="H842" s="108">
        <f t="shared" si="485"/>
        <v>44979</v>
      </c>
      <c r="I842" s="108">
        <f t="shared" ref="I842:I905" si="500">IF(A842&gt;I841,H842,I841)</f>
        <v>44979</v>
      </c>
      <c r="J842" s="109">
        <f t="shared" si="481"/>
        <v>21</v>
      </c>
      <c r="K842" s="109">
        <f t="shared" si="497"/>
        <v>6</v>
      </c>
      <c r="L842" s="8">
        <f t="shared" si="482"/>
        <v>1.0012776800000001</v>
      </c>
      <c r="M842" s="110">
        <f t="shared" si="494"/>
        <v>1</v>
      </c>
      <c r="N842" s="110">
        <f t="shared" si="489"/>
        <v>1.3909920111228653</v>
      </c>
      <c r="O842" s="103">
        <f t="shared" si="493"/>
        <v>1.39276925</v>
      </c>
      <c r="P842" s="103">
        <f t="shared" ref="P842:P905" si="501">TRUNC(C842*O842,8)</f>
        <v>610.02845737999996</v>
      </c>
      <c r="Q842" s="11">
        <f t="shared" si="488"/>
        <v>0</v>
      </c>
      <c r="R842" s="30">
        <f t="shared" si="495"/>
        <v>0</v>
      </c>
      <c r="S842" s="103">
        <f t="shared" si="496"/>
        <v>0</v>
      </c>
      <c r="T842" s="113">
        <f t="shared" si="483"/>
        <v>0.1</v>
      </c>
      <c r="U842" s="111">
        <f t="shared" si="490"/>
        <v>6</v>
      </c>
      <c r="V842" s="111">
        <v>252</v>
      </c>
      <c r="W842" s="110">
        <f t="shared" ref="W842:W905" si="502">ROUND((1+T842)^TRUNC((U842/V842),9),9)</f>
        <v>1.0022718669999999</v>
      </c>
      <c r="X842" s="103">
        <f t="shared" ref="X842:X905" si="503">TRUNC((P842*(W842-1)),8)</f>
        <v>1.3859035200000001</v>
      </c>
      <c r="Y842" s="103">
        <f t="shared" ref="Y842:Y905" si="504">IF(Q842&gt;0,S842+X842,0)</f>
        <v>0</v>
      </c>
      <c r="Z842" s="114" t="str">
        <f t="shared" si="486"/>
        <v>A+J=</v>
      </c>
      <c r="AA842" s="108">
        <f t="shared" si="487"/>
        <v>44979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2.75" x14ac:dyDescent="0.2">
      <c r="A843" s="102">
        <f t="shared" ref="A843:A906" si="505">(A842+1)</f>
        <v>44957</v>
      </c>
      <c r="B843" s="103">
        <f t="shared" si="498"/>
        <v>611.77582593</v>
      </c>
      <c r="C843" s="103">
        <f t="shared" si="484"/>
        <v>437.99678761000001</v>
      </c>
      <c r="D843" s="104">
        <f t="shared" ref="D843:D906" si="506">IF(E843=E842,D842,E842)</f>
        <v>1155.829</v>
      </c>
      <c r="E843" s="105">
        <f t="shared" si="491"/>
        <v>1161.0060000000001</v>
      </c>
      <c r="F843" s="106">
        <f t="shared" si="492"/>
        <v>44915</v>
      </c>
      <c r="G843" s="107">
        <f t="shared" si="499"/>
        <v>4.479036258823843E-3</v>
      </c>
      <c r="H843" s="108">
        <f t="shared" si="485"/>
        <v>44979</v>
      </c>
      <c r="I843" s="108">
        <f t="shared" si="500"/>
        <v>44979</v>
      </c>
      <c r="J843" s="109">
        <f t="shared" ref="J843:J906" si="507">IF(I843=I842,J842,NETWORKDAYS(I842,I843,$AD$171:$AD$502)-1)</f>
        <v>21</v>
      </c>
      <c r="K843" s="109">
        <f t="shared" si="497"/>
        <v>7</v>
      </c>
      <c r="L843" s="8">
        <f t="shared" ref="L843:L906" si="508">IF(E843&lt;D843,1,TRUNC((E843/D843)^TRUNC((K843/J843),9),8))</f>
        <v>1.0014907799999999</v>
      </c>
      <c r="M843" s="110">
        <f t="shared" si="494"/>
        <v>1</v>
      </c>
      <c r="N843" s="110">
        <f t="shared" si="489"/>
        <v>1.3909920111228653</v>
      </c>
      <c r="O843" s="103">
        <f t="shared" si="493"/>
        <v>1.3930656699999999</v>
      </c>
      <c r="P843" s="103">
        <f t="shared" si="501"/>
        <v>610.15828838000004</v>
      </c>
      <c r="Q843" s="11">
        <f t="shared" si="488"/>
        <v>0</v>
      </c>
      <c r="R843" s="30">
        <f t="shared" si="495"/>
        <v>0</v>
      </c>
      <c r="S843" s="103">
        <f t="shared" si="496"/>
        <v>0</v>
      </c>
      <c r="T843" s="113">
        <f t="shared" ref="T843:T906" si="509">(T842)</f>
        <v>0.1</v>
      </c>
      <c r="U843" s="111">
        <f t="shared" si="490"/>
        <v>7</v>
      </c>
      <c r="V843" s="111">
        <v>252</v>
      </c>
      <c r="W843" s="110">
        <f t="shared" si="502"/>
        <v>1.0026510129999999</v>
      </c>
      <c r="X843" s="103">
        <f t="shared" si="503"/>
        <v>1.61753755</v>
      </c>
      <c r="Y843" s="103">
        <f t="shared" si="504"/>
        <v>0</v>
      </c>
      <c r="Z843" s="114" t="str">
        <f t="shared" si="486"/>
        <v>A+J=</v>
      </c>
      <c r="AA843" s="108">
        <f t="shared" si="487"/>
        <v>44979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2.75" x14ac:dyDescent="0.2">
      <c r="A844" s="102">
        <f t="shared" si="505"/>
        <v>44958</v>
      </c>
      <c r="B844" s="103">
        <f t="shared" si="498"/>
        <v>612.13750745000004</v>
      </c>
      <c r="C844" s="103">
        <f t="shared" ref="C844:C907" si="510">TRUNC(IF(Q843&gt;0,VLOOKUP(A843,$AD$12:$AE$165,2),C843),8)</f>
        <v>437.99678761000001</v>
      </c>
      <c r="D844" s="104">
        <f t="shared" si="506"/>
        <v>1155.829</v>
      </c>
      <c r="E844" s="105">
        <f t="shared" si="491"/>
        <v>1161.0060000000001</v>
      </c>
      <c r="F844" s="106">
        <f t="shared" si="492"/>
        <v>44915</v>
      </c>
      <c r="G844" s="107">
        <f t="shared" si="499"/>
        <v>4.479036258823843E-3</v>
      </c>
      <c r="H844" s="108">
        <f t="shared" ref="H844:H907" si="511">IF(DAY(A844)=H$9,VLOOKUP(A844,AH$118:AN$450,4),H843)</f>
        <v>44979</v>
      </c>
      <c r="I844" s="108">
        <f t="shared" si="500"/>
        <v>44979</v>
      </c>
      <c r="J844" s="109">
        <f t="shared" si="507"/>
        <v>21</v>
      </c>
      <c r="K844" s="109">
        <f t="shared" si="497"/>
        <v>8</v>
      </c>
      <c r="L844" s="8">
        <f t="shared" si="508"/>
        <v>1.0017039299999999</v>
      </c>
      <c r="M844" s="110">
        <f t="shared" si="494"/>
        <v>1</v>
      </c>
      <c r="N844" s="110">
        <f t="shared" si="489"/>
        <v>1.3909920111228653</v>
      </c>
      <c r="O844" s="103">
        <f t="shared" si="493"/>
        <v>1.3933621599999999</v>
      </c>
      <c r="P844" s="103">
        <f t="shared" si="501"/>
        <v>610.28815005000001</v>
      </c>
      <c r="Q844" s="11">
        <f t="shared" si="488"/>
        <v>0</v>
      </c>
      <c r="R844" s="30">
        <f t="shared" si="495"/>
        <v>0</v>
      </c>
      <c r="S844" s="103">
        <f t="shared" si="496"/>
        <v>0</v>
      </c>
      <c r="T844" s="113">
        <f t="shared" si="509"/>
        <v>0.1</v>
      </c>
      <c r="U844" s="111">
        <f t="shared" si="490"/>
        <v>8</v>
      </c>
      <c r="V844" s="111">
        <v>252</v>
      </c>
      <c r="W844" s="110">
        <f t="shared" si="502"/>
        <v>1.003030302</v>
      </c>
      <c r="X844" s="103">
        <f t="shared" si="503"/>
        <v>1.8493573999999999</v>
      </c>
      <c r="Y844" s="103">
        <f t="shared" si="504"/>
        <v>0</v>
      </c>
      <c r="Z844" s="114" t="str">
        <f t="shared" ref="Z844:Z907" si="512">IF($Q843&gt;0,VLOOKUP($A843,$AD$10:$AM$165,9),Z843)</f>
        <v>A+J=</v>
      </c>
      <c r="AA844" s="108">
        <f t="shared" ref="AA844:AA907" si="513">IF($Q843&gt;0,VLOOKUP($A843,$AD$10:$AM$165,10),AA843)</f>
        <v>44979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2.75" x14ac:dyDescent="0.2">
      <c r="A845" s="102">
        <f t="shared" si="505"/>
        <v>44959</v>
      </c>
      <c r="B845" s="103">
        <f t="shared" si="498"/>
        <v>612.49940614000002</v>
      </c>
      <c r="C845" s="103">
        <f t="shared" si="510"/>
        <v>437.99678761000001</v>
      </c>
      <c r="D845" s="104">
        <f t="shared" si="506"/>
        <v>1155.829</v>
      </c>
      <c r="E845" s="105">
        <f t="shared" si="491"/>
        <v>1161.0060000000001</v>
      </c>
      <c r="F845" s="106">
        <f t="shared" si="492"/>
        <v>44915</v>
      </c>
      <c r="G845" s="107">
        <f t="shared" si="499"/>
        <v>4.479036258823843E-3</v>
      </c>
      <c r="H845" s="108">
        <f t="shared" si="511"/>
        <v>44979</v>
      </c>
      <c r="I845" s="108">
        <f t="shared" si="500"/>
        <v>44979</v>
      </c>
      <c r="J845" s="109">
        <f t="shared" si="507"/>
        <v>21</v>
      </c>
      <c r="K845" s="109">
        <f t="shared" si="497"/>
        <v>9</v>
      </c>
      <c r="L845" s="8">
        <f t="shared" si="508"/>
        <v>1.00191713</v>
      </c>
      <c r="M845" s="110">
        <f t="shared" si="494"/>
        <v>1</v>
      </c>
      <c r="N845" s="110">
        <f t="shared" si="489"/>
        <v>1.3909920111228653</v>
      </c>
      <c r="O845" s="103">
        <f t="shared" si="493"/>
        <v>1.3936587199999999</v>
      </c>
      <c r="P845" s="103">
        <f t="shared" si="501"/>
        <v>610.41804237999997</v>
      </c>
      <c r="Q845" s="11">
        <f t="shared" ref="Q845:Q908" si="514">IF(VLOOKUP(A845,AD$10:AK$165,8)=VLOOKUP(A844,AD$10:AK$165,8),0,VLOOKUP(A845,AD$10:AK$165,8))</f>
        <v>0</v>
      </c>
      <c r="R845" s="30">
        <f t="shared" si="495"/>
        <v>0</v>
      </c>
      <c r="S845" s="103">
        <f t="shared" si="496"/>
        <v>0</v>
      </c>
      <c r="T845" s="113">
        <f t="shared" si="509"/>
        <v>0.1</v>
      </c>
      <c r="U845" s="111">
        <f t="shared" si="490"/>
        <v>9</v>
      </c>
      <c r="V845" s="111">
        <v>252</v>
      </c>
      <c r="W845" s="110">
        <f t="shared" si="502"/>
        <v>1.003409735</v>
      </c>
      <c r="X845" s="103">
        <f t="shared" si="503"/>
        <v>2.0813637599999999</v>
      </c>
      <c r="Y845" s="103">
        <f t="shared" si="504"/>
        <v>0</v>
      </c>
      <c r="Z845" s="114" t="str">
        <f t="shared" si="512"/>
        <v>A+J=</v>
      </c>
      <c r="AA845" s="108">
        <f t="shared" si="513"/>
        <v>44979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2.75" x14ac:dyDescent="0.2">
      <c r="A846" s="102">
        <f t="shared" si="505"/>
        <v>44960</v>
      </c>
      <c r="B846" s="103">
        <f t="shared" si="498"/>
        <v>612.86151269000004</v>
      </c>
      <c r="C846" s="103">
        <f t="shared" si="510"/>
        <v>437.99678761000001</v>
      </c>
      <c r="D846" s="104">
        <f t="shared" si="506"/>
        <v>1155.829</v>
      </c>
      <c r="E846" s="105">
        <f t="shared" si="491"/>
        <v>1161.0060000000001</v>
      </c>
      <c r="F846" s="106">
        <f t="shared" si="492"/>
        <v>44915</v>
      </c>
      <c r="G846" s="107">
        <f t="shared" si="499"/>
        <v>4.479036258823843E-3</v>
      </c>
      <c r="H846" s="108">
        <f t="shared" si="511"/>
        <v>44979</v>
      </c>
      <c r="I846" s="108">
        <f t="shared" si="500"/>
        <v>44979</v>
      </c>
      <c r="J846" s="109">
        <f t="shared" si="507"/>
        <v>21</v>
      </c>
      <c r="K846" s="109">
        <f t="shared" si="497"/>
        <v>10</v>
      </c>
      <c r="L846" s="8">
        <f t="shared" si="508"/>
        <v>1.0021303699999999</v>
      </c>
      <c r="M846" s="110">
        <f t="shared" si="494"/>
        <v>1</v>
      </c>
      <c r="N846" s="110">
        <f t="shared" si="489"/>
        <v>1.3909920111228653</v>
      </c>
      <c r="O846" s="103">
        <f t="shared" si="493"/>
        <v>1.39395533</v>
      </c>
      <c r="P846" s="103">
        <f t="shared" si="501"/>
        <v>610.54795661000003</v>
      </c>
      <c r="Q846" s="11">
        <f t="shared" si="514"/>
        <v>0</v>
      </c>
      <c r="R846" s="30">
        <f t="shared" si="495"/>
        <v>0</v>
      </c>
      <c r="S846" s="103">
        <f t="shared" si="496"/>
        <v>0</v>
      </c>
      <c r="T846" s="113">
        <f t="shared" si="509"/>
        <v>0.1</v>
      </c>
      <c r="U846" s="111">
        <f t="shared" si="490"/>
        <v>10</v>
      </c>
      <c r="V846" s="111">
        <v>252</v>
      </c>
      <c r="W846" s="110">
        <f t="shared" si="502"/>
        <v>1.003789311</v>
      </c>
      <c r="X846" s="103">
        <f t="shared" si="503"/>
        <v>2.3135560800000001</v>
      </c>
      <c r="Y846" s="103">
        <f t="shared" si="504"/>
        <v>0</v>
      </c>
      <c r="Z846" s="114" t="str">
        <f t="shared" si="512"/>
        <v>A+J=</v>
      </c>
      <c r="AA846" s="108">
        <f t="shared" si="513"/>
        <v>44979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2.75" x14ac:dyDescent="0.2">
      <c r="A847" s="102">
        <f t="shared" si="505"/>
        <v>44961</v>
      </c>
      <c r="B847" s="103">
        <f t="shared" si="498"/>
        <v>613.22384098999999</v>
      </c>
      <c r="C847" s="103">
        <f t="shared" si="510"/>
        <v>437.99678761000001</v>
      </c>
      <c r="D847" s="104">
        <f t="shared" si="506"/>
        <v>1155.829</v>
      </c>
      <c r="E847" s="105">
        <f t="shared" si="491"/>
        <v>1161.0060000000001</v>
      </c>
      <c r="F847" s="106">
        <f t="shared" si="492"/>
        <v>44915</v>
      </c>
      <c r="G847" s="107">
        <f t="shared" si="499"/>
        <v>4.479036258823843E-3</v>
      </c>
      <c r="H847" s="108">
        <f t="shared" si="511"/>
        <v>44979</v>
      </c>
      <c r="I847" s="108">
        <f t="shared" si="500"/>
        <v>44979</v>
      </c>
      <c r="J847" s="109">
        <f t="shared" si="507"/>
        <v>21</v>
      </c>
      <c r="K847" s="109">
        <f t="shared" si="497"/>
        <v>11</v>
      </c>
      <c r="L847" s="8">
        <f t="shared" si="508"/>
        <v>1.00234366</v>
      </c>
      <c r="M847" s="110">
        <f t="shared" si="494"/>
        <v>1</v>
      </c>
      <c r="N847" s="110">
        <f t="shared" si="489"/>
        <v>1.3909920111228653</v>
      </c>
      <c r="O847" s="103">
        <f t="shared" si="493"/>
        <v>1.3942520199999999</v>
      </c>
      <c r="P847" s="103">
        <f t="shared" si="501"/>
        <v>610.67790587000002</v>
      </c>
      <c r="Q847" s="11">
        <f t="shared" si="514"/>
        <v>0</v>
      </c>
      <c r="R847" s="30">
        <f t="shared" si="495"/>
        <v>0</v>
      </c>
      <c r="S847" s="103">
        <f t="shared" si="496"/>
        <v>0</v>
      </c>
      <c r="T847" s="113">
        <f t="shared" si="509"/>
        <v>0.1</v>
      </c>
      <c r="U847" s="111">
        <f t="shared" si="490"/>
        <v>11</v>
      </c>
      <c r="V847" s="111">
        <v>252</v>
      </c>
      <c r="W847" s="110">
        <f t="shared" si="502"/>
        <v>1.004169031</v>
      </c>
      <c r="X847" s="103">
        <f t="shared" si="503"/>
        <v>2.5459351200000002</v>
      </c>
      <c r="Y847" s="103">
        <f t="shared" si="504"/>
        <v>0</v>
      </c>
      <c r="Z847" s="114" t="str">
        <f t="shared" si="512"/>
        <v>A+J=</v>
      </c>
      <c r="AA847" s="108">
        <f t="shared" si="513"/>
        <v>44979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2.75" x14ac:dyDescent="0.2">
      <c r="A848" s="102">
        <f t="shared" si="505"/>
        <v>44962</v>
      </c>
      <c r="B848" s="103">
        <f t="shared" si="498"/>
        <v>613.22384098999999</v>
      </c>
      <c r="C848" s="103">
        <f t="shared" si="510"/>
        <v>437.99678761000001</v>
      </c>
      <c r="D848" s="104">
        <f t="shared" si="506"/>
        <v>1155.829</v>
      </c>
      <c r="E848" s="105">
        <f t="shared" si="491"/>
        <v>1161.0060000000001</v>
      </c>
      <c r="F848" s="106">
        <f t="shared" si="492"/>
        <v>44915</v>
      </c>
      <c r="G848" s="107">
        <f t="shared" si="499"/>
        <v>4.479036258823843E-3</v>
      </c>
      <c r="H848" s="108">
        <f t="shared" si="511"/>
        <v>44979</v>
      </c>
      <c r="I848" s="108">
        <f t="shared" si="500"/>
        <v>44979</v>
      </c>
      <c r="J848" s="109">
        <f t="shared" si="507"/>
        <v>21</v>
      </c>
      <c r="K848" s="109">
        <f t="shared" si="497"/>
        <v>11</v>
      </c>
      <c r="L848" s="8">
        <f t="shared" si="508"/>
        <v>1.00234366</v>
      </c>
      <c r="M848" s="110">
        <f t="shared" si="494"/>
        <v>1</v>
      </c>
      <c r="N848" s="110">
        <f t="shared" si="489"/>
        <v>1.3909920111228653</v>
      </c>
      <c r="O848" s="103">
        <f t="shared" si="493"/>
        <v>1.3942520199999999</v>
      </c>
      <c r="P848" s="103">
        <f t="shared" si="501"/>
        <v>610.67790587000002</v>
      </c>
      <c r="Q848" s="11">
        <f t="shared" si="514"/>
        <v>0</v>
      </c>
      <c r="R848" s="30">
        <f t="shared" si="495"/>
        <v>0</v>
      </c>
      <c r="S848" s="103">
        <f t="shared" si="496"/>
        <v>0</v>
      </c>
      <c r="T848" s="113">
        <f t="shared" si="509"/>
        <v>0.1</v>
      </c>
      <c r="U848" s="111">
        <f t="shared" si="490"/>
        <v>11</v>
      </c>
      <c r="V848" s="111">
        <v>252</v>
      </c>
      <c r="W848" s="110">
        <f t="shared" si="502"/>
        <v>1.004169031</v>
      </c>
      <c r="X848" s="103">
        <f t="shared" si="503"/>
        <v>2.5459351200000002</v>
      </c>
      <c r="Y848" s="103">
        <f t="shared" si="504"/>
        <v>0</v>
      </c>
      <c r="Z848" s="114" t="str">
        <f t="shared" si="512"/>
        <v>A+J=</v>
      </c>
      <c r="AA848" s="108">
        <f t="shared" si="513"/>
        <v>44979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2.75" x14ac:dyDescent="0.2">
      <c r="A849" s="102">
        <f t="shared" si="505"/>
        <v>44963</v>
      </c>
      <c r="B849" s="103">
        <f t="shared" si="498"/>
        <v>613.22384098999999</v>
      </c>
      <c r="C849" s="103">
        <f t="shared" si="510"/>
        <v>437.99678761000001</v>
      </c>
      <c r="D849" s="104">
        <f t="shared" si="506"/>
        <v>1155.829</v>
      </c>
      <c r="E849" s="105">
        <f t="shared" si="491"/>
        <v>1161.0060000000001</v>
      </c>
      <c r="F849" s="106">
        <f t="shared" si="492"/>
        <v>44915</v>
      </c>
      <c r="G849" s="107">
        <f t="shared" si="499"/>
        <v>4.479036258823843E-3</v>
      </c>
      <c r="H849" s="108">
        <f t="shared" si="511"/>
        <v>44979</v>
      </c>
      <c r="I849" s="108">
        <f t="shared" si="500"/>
        <v>44979</v>
      </c>
      <c r="J849" s="109">
        <f t="shared" si="507"/>
        <v>21</v>
      </c>
      <c r="K849" s="109">
        <f t="shared" si="497"/>
        <v>11</v>
      </c>
      <c r="L849" s="8">
        <f t="shared" si="508"/>
        <v>1.00234366</v>
      </c>
      <c r="M849" s="110">
        <f t="shared" si="494"/>
        <v>1</v>
      </c>
      <c r="N849" s="110">
        <f t="shared" si="489"/>
        <v>1.3909920111228653</v>
      </c>
      <c r="O849" s="103">
        <f t="shared" si="493"/>
        <v>1.3942520199999999</v>
      </c>
      <c r="P849" s="103">
        <f t="shared" si="501"/>
        <v>610.67790587000002</v>
      </c>
      <c r="Q849" s="11">
        <f t="shared" si="514"/>
        <v>0</v>
      </c>
      <c r="R849" s="30">
        <f t="shared" si="495"/>
        <v>0</v>
      </c>
      <c r="S849" s="103">
        <f t="shared" si="496"/>
        <v>0</v>
      </c>
      <c r="T849" s="113">
        <f t="shared" si="509"/>
        <v>0.1</v>
      </c>
      <c r="U849" s="111">
        <f t="shared" si="490"/>
        <v>11</v>
      </c>
      <c r="V849" s="111">
        <v>252</v>
      </c>
      <c r="W849" s="110">
        <f t="shared" si="502"/>
        <v>1.004169031</v>
      </c>
      <c r="X849" s="103">
        <f t="shared" si="503"/>
        <v>2.5459351200000002</v>
      </c>
      <c r="Y849" s="103">
        <f t="shared" si="504"/>
        <v>0</v>
      </c>
      <c r="Z849" s="114" t="str">
        <f t="shared" si="512"/>
        <v>A+J=</v>
      </c>
      <c r="AA849" s="108">
        <f t="shared" si="513"/>
        <v>44979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2.75" x14ac:dyDescent="0.2">
      <c r="A850" s="102">
        <f t="shared" si="505"/>
        <v>44964</v>
      </c>
      <c r="B850" s="103">
        <f t="shared" si="498"/>
        <v>613.58637793000003</v>
      </c>
      <c r="C850" s="103">
        <f t="shared" si="510"/>
        <v>437.99678761000001</v>
      </c>
      <c r="D850" s="104">
        <f t="shared" si="506"/>
        <v>1155.829</v>
      </c>
      <c r="E850" s="105">
        <f t="shared" si="491"/>
        <v>1161.0060000000001</v>
      </c>
      <c r="F850" s="106">
        <f t="shared" si="492"/>
        <v>44915</v>
      </c>
      <c r="G850" s="107">
        <f t="shared" si="499"/>
        <v>4.479036258823843E-3</v>
      </c>
      <c r="H850" s="108">
        <f t="shared" si="511"/>
        <v>44979</v>
      </c>
      <c r="I850" s="108">
        <f t="shared" si="500"/>
        <v>44979</v>
      </c>
      <c r="J850" s="109">
        <f t="shared" si="507"/>
        <v>21</v>
      </c>
      <c r="K850" s="109">
        <f t="shared" si="497"/>
        <v>12</v>
      </c>
      <c r="L850" s="8">
        <f t="shared" si="508"/>
        <v>1.00255699</v>
      </c>
      <c r="M850" s="110">
        <f t="shared" si="494"/>
        <v>1</v>
      </c>
      <c r="N850" s="110">
        <f t="shared" si="489"/>
        <v>1.3909920111228653</v>
      </c>
      <c r="O850" s="103">
        <f t="shared" si="493"/>
        <v>1.3945487599999999</v>
      </c>
      <c r="P850" s="103">
        <f t="shared" si="501"/>
        <v>610.80787703999999</v>
      </c>
      <c r="Q850" s="11">
        <f t="shared" si="514"/>
        <v>0</v>
      </c>
      <c r="R850" s="30">
        <f t="shared" si="495"/>
        <v>0</v>
      </c>
      <c r="S850" s="103">
        <f t="shared" si="496"/>
        <v>0</v>
      </c>
      <c r="T850" s="113">
        <f t="shared" si="509"/>
        <v>0.1</v>
      </c>
      <c r="U850" s="111">
        <f t="shared" si="490"/>
        <v>12</v>
      </c>
      <c r="V850" s="111">
        <v>252</v>
      </c>
      <c r="W850" s="110">
        <f t="shared" si="502"/>
        <v>1.0045488950000001</v>
      </c>
      <c r="X850" s="103">
        <f t="shared" si="503"/>
        <v>2.7785008900000001</v>
      </c>
      <c r="Y850" s="103">
        <f t="shared" si="504"/>
        <v>0</v>
      </c>
      <c r="Z850" s="114" t="str">
        <f t="shared" si="512"/>
        <v>A+J=</v>
      </c>
      <c r="AA850" s="108">
        <f t="shared" si="513"/>
        <v>44979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2.75" x14ac:dyDescent="0.2">
      <c r="A851" s="102">
        <f t="shared" si="505"/>
        <v>44965</v>
      </c>
      <c r="B851" s="103">
        <f t="shared" si="498"/>
        <v>613.94913179999992</v>
      </c>
      <c r="C851" s="103">
        <f t="shared" si="510"/>
        <v>437.99678761000001</v>
      </c>
      <c r="D851" s="104">
        <f t="shared" si="506"/>
        <v>1155.829</v>
      </c>
      <c r="E851" s="105">
        <f t="shared" si="491"/>
        <v>1161.0060000000001</v>
      </c>
      <c r="F851" s="106">
        <f t="shared" si="492"/>
        <v>44915</v>
      </c>
      <c r="G851" s="107">
        <f t="shared" si="499"/>
        <v>4.479036258823843E-3</v>
      </c>
      <c r="H851" s="108">
        <f t="shared" si="511"/>
        <v>44979</v>
      </c>
      <c r="I851" s="108">
        <f t="shared" si="500"/>
        <v>44979</v>
      </c>
      <c r="J851" s="109">
        <f t="shared" si="507"/>
        <v>21</v>
      </c>
      <c r="K851" s="109">
        <f t="shared" si="497"/>
        <v>13</v>
      </c>
      <c r="L851" s="8">
        <f t="shared" si="508"/>
        <v>1.0027703699999999</v>
      </c>
      <c r="M851" s="110">
        <f t="shared" si="494"/>
        <v>1</v>
      </c>
      <c r="N851" s="110">
        <f t="shared" si="489"/>
        <v>1.3909920111228653</v>
      </c>
      <c r="O851" s="103">
        <f t="shared" si="493"/>
        <v>1.39484557</v>
      </c>
      <c r="P851" s="103">
        <f t="shared" si="501"/>
        <v>610.93787886999996</v>
      </c>
      <c r="Q851" s="11">
        <f t="shared" si="514"/>
        <v>0</v>
      </c>
      <c r="R851" s="30">
        <f t="shared" si="495"/>
        <v>0</v>
      </c>
      <c r="S851" s="103">
        <f t="shared" si="496"/>
        <v>0</v>
      </c>
      <c r="T851" s="113">
        <f t="shared" si="509"/>
        <v>0.1</v>
      </c>
      <c r="U851" s="111">
        <f t="shared" si="490"/>
        <v>13</v>
      </c>
      <c r="V851" s="111">
        <v>252</v>
      </c>
      <c r="W851" s="110">
        <f t="shared" si="502"/>
        <v>1.0049289020000001</v>
      </c>
      <c r="X851" s="103">
        <f t="shared" si="503"/>
        <v>3.0112529299999999</v>
      </c>
      <c r="Y851" s="103">
        <f t="shared" si="504"/>
        <v>0</v>
      </c>
      <c r="Z851" s="114" t="str">
        <f t="shared" si="512"/>
        <v>A+J=</v>
      </c>
      <c r="AA851" s="108">
        <f t="shared" si="513"/>
        <v>44979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2.75" x14ac:dyDescent="0.2">
      <c r="A852" s="102">
        <f t="shared" si="505"/>
        <v>44966</v>
      </c>
      <c r="B852" s="103">
        <f t="shared" si="498"/>
        <v>614.31209447000003</v>
      </c>
      <c r="C852" s="103">
        <f t="shared" si="510"/>
        <v>437.99678761000001</v>
      </c>
      <c r="D852" s="104">
        <f t="shared" si="506"/>
        <v>1155.829</v>
      </c>
      <c r="E852" s="105">
        <f t="shared" si="491"/>
        <v>1161.0060000000001</v>
      </c>
      <c r="F852" s="106">
        <f t="shared" si="492"/>
        <v>44915</v>
      </c>
      <c r="G852" s="107">
        <f t="shared" si="499"/>
        <v>4.479036258823843E-3</v>
      </c>
      <c r="H852" s="108">
        <f t="shared" si="511"/>
        <v>44979</v>
      </c>
      <c r="I852" s="108">
        <f t="shared" si="500"/>
        <v>44979</v>
      </c>
      <c r="J852" s="109">
        <f t="shared" si="507"/>
        <v>21</v>
      </c>
      <c r="K852" s="109">
        <f t="shared" si="497"/>
        <v>14</v>
      </c>
      <c r="L852" s="8">
        <f t="shared" si="508"/>
        <v>1.00298379</v>
      </c>
      <c r="M852" s="110">
        <f t="shared" si="494"/>
        <v>1</v>
      </c>
      <c r="N852" s="110">
        <f t="shared" si="489"/>
        <v>1.3909920111228653</v>
      </c>
      <c r="O852" s="103">
        <f t="shared" si="493"/>
        <v>1.3951424299999999</v>
      </c>
      <c r="P852" s="103">
        <f t="shared" si="501"/>
        <v>611.06790259000002</v>
      </c>
      <c r="Q852" s="11">
        <f t="shared" si="514"/>
        <v>0</v>
      </c>
      <c r="R852" s="30">
        <f t="shared" si="495"/>
        <v>0</v>
      </c>
      <c r="S852" s="103">
        <f t="shared" si="496"/>
        <v>0</v>
      </c>
      <c r="T852" s="113">
        <f t="shared" si="509"/>
        <v>0.1</v>
      </c>
      <c r="U852" s="111">
        <f t="shared" si="490"/>
        <v>14</v>
      </c>
      <c r="V852" s="111">
        <v>252</v>
      </c>
      <c r="W852" s="110">
        <f t="shared" si="502"/>
        <v>1.005309053</v>
      </c>
      <c r="X852" s="103">
        <f t="shared" si="503"/>
        <v>3.2441918799999998</v>
      </c>
      <c r="Y852" s="103">
        <f t="shared" si="504"/>
        <v>0</v>
      </c>
      <c r="Z852" s="114" t="str">
        <f t="shared" si="512"/>
        <v>A+J=</v>
      </c>
      <c r="AA852" s="108">
        <f t="shared" si="513"/>
        <v>44979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2.75" x14ac:dyDescent="0.2">
      <c r="A853" s="102">
        <f t="shared" si="505"/>
        <v>44967</v>
      </c>
      <c r="B853" s="103">
        <f t="shared" si="498"/>
        <v>614.67527925000002</v>
      </c>
      <c r="C853" s="103">
        <f t="shared" si="510"/>
        <v>437.99678761000001</v>
      </c>
      <c r="D853" s="104">
        <f t="shared" si="506"/>
        <v>1155.829</v>
      </c>
      <c r="E853" s="105">
        <f t="shared" si="491"/>
        <v>1161.0060000000001</v>
      </c>
      <c r="F853" s="106">
        <f t="shared" si="492"/>
        <v>44915</v>
      </c>
      <c r="G853" s="107">
        <f t="shared" si="499"/>
        <v>4.479036258823843E-3</v>
      </c>
      <c r="H853" s="108">
        <f t="shared" si="511"/>
        <v>44979</v>
      </c>
      <c r="I853" s="108">
        <f t="shared" si="500"/>
        <v>44979</v>
      </c>
      <c r="J853" s="109">
        <f t="shared" si="507"/>
        <v>21</v>
      </c>
      <c r="K853" s="109">
        <f t="shared" si="497"/>
        <v>15</v>
      </c>
      <c r="L853" s="8">
        <f t="shared" si="508"/>
        <v>1.0031972600000001</v>
      </c>
      <c r="M853" s="110">
        <f t="shared" si="494"/>
        <v>1</v>
      </c>
      <c r="N853" s="110">
        <f t="shared" si="489"/>
        <v>1.3909920111228653</v>
      </c>
      <c r="O853" s="103">
        <f t="shared" si="493"/>
        <v>1.3954393700000001</v>
      </c>
      <c r="P853" s="103">
        <f t="shared" si="501"/>
        <v>611.19796136000002</v>
      </c>
      <c r="Q853" s="11">
        <f t="shared" si="514"/>
        <v>0</v>
      </c>
      <c r="R853" s="30">
        <f t="shared" si="495"/>
        <v>0</v>
      </c>
      <c r="S853" s="103">
        <f t="shared" si="496"/>
        <v>0</v>
      </c>
      <c r="T853" s="113">
        <f t="shared" si="509"/>
        <v>0.1</v>
      </c>
      <c r="U853" s="111">
        <f t="shared" si="490"/>
        <v>15</v>
      </c>
      <c r="V853" s="111">
        <v>252</v>
      </c>
      <c r="W853" s="110">
        <f t="shared" si="502"/>
        <v>1.005689348</v>
      </c>
      <c r="X853" s="103">
        <f t="shared" si="503"/>
        <v>3.4773178900000001</v>
      </c>
      <c r="Y853" s="103">
        <f t="shared" si="504"/>
        <v>0</v>
      </c>
      <c r="Z853" s="114" t="str">
        <f t="shared" si="512"/>
        <v>A+J=</v>
      </c>
      <c r="AA853" s="108">
        <f t="shared" si="513"/>
        <v>44979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2.75" x14ac:dyDescent="0.2">
      <c r="A854" s="102">
        <f t="shared" si="505"/>
        <v>44968</v>
      </c>
      <c r="B854" s="103">
        <f t="shared" si="498"/>
        <v>615.03867743000001</v>
      </c>
      <c r="C854" s="103">
        <f t="shared" si="510"/>
        <v>437.99678761000001</v>
      </c>
      <c r="D854" s="104">
        <f t="shared" si="506"/>
        <v>1155.829</v>
      </c>
      <c r="E854" s="105">
        <f t="shared" si="491"/>
        <v>1161.0060000000001</v>
      </c>
      <c r="F854" s="106">
        <f t="shared" si="492"/>
        <v>44915</v>
      </c>
      <c r="G854" s="107">
        <f t="shared" si="499"/>
        <v>4.479036258823843E-3</v>
      </c>
      <c r="H854" s="108">
        <f t="shared" si="511"/>
        <v>44979</v>
      </c>
      <c r="I854" s="108">
        <f t="shared" si="500"/>
        <v>44979</v>
      </c>
      <c r="J854" s="109">
        <f t="shared" si="507"/>
        <v>21</v>
      </c>
      <c r="K854" s="109">
        <f t="shared" si="497"/>
        <v>16</v>
      </c>
      <c r="L854" s="8">
        <f t="shared" si="508"/>
        <v>1.0034107800000001</v>
      </c>
      <c r="M854" s="110">
        <f t="shared" si="494"/>
        <v>1</v>
      </c>
      <c r="N854" s="110">
        <f t="shared" si="489"/>
        <v>1.3909920111228653</v>
      </c>
      <c r="O854" s="103">
        <f t="shared" si="493"/>
        <v>1.3957363700000001</v>
      </c>
      <c r="P854" s="103">
        <f t="shared" si="501"/>
        <v>611.32804640999996</v>
      </c>
      <c r="Q854" s="11">
        <f t="shared" si="514"/>
        <v>0</v>
      </c>
      <c r="R854" s="30">
        <f t="shared" si="495"/>
        <v>0</v>
      </c>
      <c r="S854" s="103">
        <f t="shared" si="496"/>
        <v>0</v>
      </c>
      <c r="T854" s="113">
        <f t="shared" si="509"/>
        <v>0.1</v>
      </c>
      <c r="U854" s="111">
        <f t="shared" si="490"/>
        <v>16</v>
      </c>
      <c r="V854" s="111">
        <v>252</v>
      </c>
      <c r="W854" s="110">
        <f t="shared" si="502"/>
        <v>1.0060697869999999</v>
      </c>
      <c r="X854" s="103">
        <f t="shared" si="503"/>
        <v>3.7106310200000001</v>
      </c>
      <c r="Y854" s="103">
        <f t="shared" si="504"/>
        <v>0</v>
      </c>
      <c r="Z854" s="114" t="str">
        <f t="shared" si="512"/>
        <v>A+J=</v>
      </c>
      <c r="AA854" s="108">
        <f t="shared" si="513"/>
        <v>44979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2.75" x14ac:dyDescent="0.2">
      <c r="A855" s="102">
        <f t="shared" si="505"/>
        <v>44969</v>
      </c>
      <c r="B855" s="103">
        <f t="shared" si="498"/>
        <v>615.03867743000001</v>
      </c>
      <c r="C855" s="103">
        <f t="shared" si="510"/>
        <v>437.99678761000001</v>
      </c>
      <c r="D855" s="104">
        <f t="shared" si="506"/>
        <v>1155.829</v>
      </c>
      <c r="E855" s="105">
        <f t="shared" si="491"/>
        <v>1161.0060000000001</v>
      </c>
      <c r="F855" s="106">
        <f t="shared" si="492"/>
        <v>44915</v>
      </c>
      <c r="G855" s="107">
        <f t="shared" si="499"/>
        <v>4.479036258823843E-3</v>
      </c>
      <c r="H855" s="108">
        <f t="shared" si="511"/>
        <v>44979</v>
      </c>
      <c r="I855" s="108">
        <f t="shared" si="500"/>
        <v>44979</v>
      </c>
      <c r="J855" s="109">
        <f t="shared" si="507"/>
        <v>21</v>
      </c>
      <c r="K855" s="109">
        <f t="shared" si="497"/>
        <v>16</v>
      </c>
      <c r="L855" s="8">
        <f t="shared" si="508"/>
        <v>1.0034107800000001</v>
      </c>
      <c r="M855" s="110">
        <f t="shared" si="494"/>
        <v>1</v>
      </c>
      <c r="N855" s="110">
        <f t="shared" si="489"/>
        <v>1.3909920111228653</v>
      </c>
      <c r="O855" s="103">
        <f t="shared" si="493"/>
        <v>1.3957363700000001</v>
      </c>
      <c r="P855" s="103">
        <f t="shared" si="501"/>
        <v>611.32804640999996</v>
      </c>
      <c r="Q855" s="11">
        <f t="shared" si="514"/>
        <v>0</v>
      </c>
      <c r="R855" s="30">
        <f t="shared" si="495"/>
        <v>0</v>
      </c>
      <c r="S855" s="103">
        <f t="shared" si="496"/>
        <v>0</v>
      </c>
      <c r="T855" s="113">
        <f t="shared" si="509"/>
        <v>0.1</v>
      </c>
      <c r="U855" s="111">
        <f t="shared" si="490"/>
        <v>16</v>
      </c>
      <c r="V855" s="111">
        <v>252</v>
      </c>
      <c r="W855" s="110">
        <f t="shared" si="502"/>
        <v>1.0060697869999999</v>
      </c>
      <c r="X855" s="103">
        <f t="shared" si="503"/>
        <v>3.7106310200000001</v>
      </c>
      <c r="Y855" s="103">
        <f t="shared" si="504"/>
        <v>0</v>
      </c>
      <c r="Z855" s="114" t="str">
        <f t="shared" si="512"/>
        <v>A+J=</v>
      </c>
      <c r="AA855" s="108">
        <f t="shared" si="513"/>
        <v>44979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2.75" x14ac:dyDescent="0.2">
      <c r="A856" s="102">
        <f t="shared" si="505"/>
        <v>44970</v>
      </c>
      <c r="B856" s="103">
        <f t="shared" si="498"/>
        <v>615.03867743000001</v>
      </c>
      <c r="C856" s="103">
        <f t="shared" si="510"/>
        <v>437.99678761000001</v>
      </c>
      <c r="D856" s="104">
        <f t="shared" si="506"/>
        <v>1155.829</v>
      </c>
      <c r="E856" s="105">
        <f t="shared" si="491"/>
        <v>1161.0060000000001</v>
      </c>
      <c r="F856" s="106">
        <f t="shared" si="492"/>
        <v>44915</v>
      </c>
      <c r="G856" s="107">
        <f t="shared" si="499"/>
        <v>4.479036258823843E-3</v>
      </c>
      <c r="H856" s="108">
        <f t="shared" si="511"/>
        <v>44979</v>
      </c>
      <c r="I856" s="108">
        <f t="shared" si="500"/>
        <v>44979</v>
      </c>
      <c r="J856" s="109">
        <f t="shared" si="507"/>
        <v>21</v>
      </c>
      <c r="K856" s="109">
        <f t="shared" si="497"/>
        <v>16</v>
      </c>
      <c r="L856" s="8">
        <f t="shared" si="508"/>
        <v>1.0034107800000001</v>
      </c>
      <c r="M856" s="110">
        <f t="shared" si="494"/>
        <v>1</v>
      </c>
      <c r="N856" s="110">
        <f t="shared" si="489"/>
        <v>1.3909920111228653</v>
      </c>
      <c r="O856" s="103">
        <f t="shared" si="493"/>
        <v>1.3957363700000001</v>
      </c>
      <c r="P856" s="103">
        <f t="shared" si="501"/>
        <v>611.32804640999996</v>
      </c>
      <c r="Q856" s="11">
        <f t="shared" si="514"/>
        <v>0</v>
      </c>
      <c r="R856" s="30">
        <f t="shared" si="495"/>
        <v>0</v>
      </c>
      <c r="S856" s="103">
        <f t="shared" si="496"/>
        <v>0</v>
      </c>
      <c r="T856" s="113">
        <f t="shared" si="509"/>
        <v>0.1</v>
      </c>
      <c r="U856" s="111">
        <f t="shared" si="490"/>
        <v>16</v>
      </c>
      <c r="V856" s="111">
        <v>252</v>
      </c>
      <c r="W856" s="110">
        <f t="shared" si="502"/>
        <v>1.0060697869999999</v>
      </c>
      <c r="X856" s="103">
        <f t="shared" si="503"/>
        <v>3.7106310200000001</v>
      </c>
      <c r="Y856" s="103">
        <f t="shared" si="504"/>
        <v>0</v>
      </c>
      <c r="Z856" s="114" t="str">
        <f t="shared" si="512"/>
        <v>A+J=</v>
      </c>
      <c r="AA856" s="108">
        <f t="shared" si="513"/>
        <v>44979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2.75" x14ac:dyDescent="0.2">
      <c r="A857" s="102">
        <f t="shared" si="505"/>
        <v>44971</v>
      </c>
      <c r="B857" s="103">
        <f t="shared" si="498"/>
        <v>615.40228908000006</v>
      </c>
      <c r="C857" s="103">
        <f t="shared" si="510"/>
        <v>437.99678761000001</v>
      </c>
      <c r="D857" s="104">
        <f t="shared" si="506"/>
        <v>1155.829</v>
      </c>
      <c r="E857" s="105">
        <f t="shared" si="491"/>
        <v>1161.0060000000001</v>
      </c>
      <c r="F857" s="106">
        <f t="shared" si="492"/>
        <v>44915</v>
      </c>
      <c r="G857" s="107">
        <f t="shared" si="499"/>
        <v>4.479036258823843E-3</v>
      </c>
      <c r="H857" s="108">
        <f t="shared" si="511"/>
        <v>44979</v>
      </c>
      <c r="I857" s="108">
        <f t="shared" si="500"/>
        <v>44979</v>
      </c>
      <c r="J857" s="109">
        <f t="shared" si="507"/>
        <v>21</v>
      </c>
      <c r="K857" s="109">
        <f t="shared" si="497"/>
        <v>17</v>
      </c>
      <c r="L857" s="8">
        <f t="shared" si="508"/>
        <v>1.00362434</v>
      </c>
      <c r="M857" s="110">
        <f t="shared" si="494"/>
        <v>1</v>
      </c>
      <c r="N857" s="110">
        <f t="shared" si="489"/>
        <v>1.3909920111228653</v>
      </c>
      <c r="O857" s="103">
        <f t="shared" si="493"/>
        <v>1.3960334299999999</v>
      </c>
      <c r="P857" s="103">
        <f t="shared" si="501"/>
        <v>611.45815773000004</v>
      </c>
      <c r="Q857" s="11">
        <f t="shared" si="514"/>
        <v>0</v>
      </c>
      <c r="R857" s="30">
        <f t="shared" si="495"/>
        <v>0</v>
      </c>
      <c r="S857" s="103">
        <f t="shared" si="496"/>
        <v>0</v>
      </c>
      <c r="T857" s="113">
        <f t="shared" si="509"/>
        <v>0.1</v>
      </c>
      <c r="U857" s="111">
        <f t="shared" si="490"/>
        <v>17</v>
      </c>
      <c r="V857" s="111">
        <v>252</v>
      </c>
      <c r="W857" s="110">
        <f t="shared" si="502"/>
        <v>1.00645037</v>
      </c>
      <c r="X857" s="103">
        <f t="shared" si="503"/>
        <v>3.9441313500000001</v>
      </c>
      <c r="Y857" s="103">
        <f t="shared" si="504"/>
        <v>0</v>
      </c>
      <c r="Z857" s="114" t="str">
        <f t="shared" si="512"/>
        <v>A+J=</v>
      </c>
      <c r="AA857" s="108">
        <f t="shared" si="513"/>
        <v>44979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2.75" x14ac:dyDescent="0.2">
      <c r="A858" s="102">
        <f t="shared" si="505"/>
        <v>44972</v>
      </c>
      <c r="B858" s="103">
        <f t="shared" si="498"/>
        <v>615.76611369</v>
      </c>
      <c r="C858" s="103">
        <f t="shared" si="510"/>
        <v>437.99678761000001</v>
      </c>
      <c r="D858" s="104">
        <f t="shared" si="506"/>
        <v>1155.829</v>
      </c>
      <c r="E858" s="105">
        <f t="shared" si="491"/>
        <v>1161.0060000000001</v>
      </c>
      <c r="F858" s="106">
        <f t="shared" si="492"/>
        <v>44915</v>
      </c>
      <c r="G858" s="107">
        <f t="shared" si="499"/>
        <v>4.479036258823843E-3</v>
      </c>
      <c r="H858" s="108">
        <f t="shared" si="511"/>
        <v>44979</v>
      </c>
      <c r="I858" s="108">
        <f t="shared" si="500"/>
        <v>44979</v>
      </c>
      <c r="J858" s="109">
        <f t="shared" si="507"/>
        <v>21</v>
      </c>
      <c r="K858" s="109">
        <f t="shared" si="497"/>
        <v>18</v>
      </c>
      <c r="L858" s="8">
        <f t="shared" si="508"/>
        <v>1.0038379399999999</v>
      </c>
      <c r="M858" s="110">
        <f t="shared" si="494"/>
        <v>1</v>
      </c>
      <c r="N858" s="110">
        <f t="shared" si="489"/>
        <v>1.3909920111228653</v>
      </c>
      <c r="O858" s="103">
        <f t="shared" si="493"/>
        <v>1.3963305500000001</v>
      </c>
      <c r="P858" s="103">
        <f t="shared" si="501"/>
        <v>611.58829533999995</v>
      </c>
      <c r="Q858" s="11">
        <f t="shared" si="514"/>
        <v>0</v>
      </c>
      <c r="R858" s="30">
        <f t="shared" si="495"/>
        <v>0</v>
      </c>
      <c r="S858" s="103">
        <f t="shared" si="496"/>
        <v>0</v>
      </c>
      <c r="T858" s="113">
        <f t="shared" si="509"/>
        <v>0.1</v>
      </c>
      <c r="U858" s="111">
        <f t="shared" si="490"/>
        <v>18</v>
      </c>
      <c r="V858" s="111">
        <v>252</v>
      </c>
      <c r="W858" s="110">
        <f t="shared" si="502"/>
        <v>1.006831096</v>
      </c>
      <c r="X858" s="103">
        <f t="shared" si="503"/>
        <v>4.1778183499999999</v>
      </c>
      <c r="Y858" s="103">
        <f t="shared" si="504"/>
        <v>0</v>
      </c>
      <c r="Z858" s="114" t="str">
        <f t="shared" si="512"/>
        <v>A+J=</v>
      </c>
      <c r="AA858" s="108">
        <f t="shared" si="513"/>
        <v>44979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2.75" x14ac:dyDescent="0.2">
      <c r="A859" s="102">
        <f t="shared" si="505"/>
        <v>44973</v>
      </c>
      <c r="B859" s="103">
        <f t="shared" si="498"/>
        <v>616.13015696999992</v>
      </c>
      <c r="C859" s="103">
        <f t="shared" si="510"/>
        <v>437.99678761000001</v>
      </c>
      <c r="D859" s="104">
        <f t="shared" si="506"/>
        <v>1155.829</v>
      </c>
      <c r="E859" s="105">
        <f t="shared" si="491"/>
        <v>1161.0060000000001</v>
      </c>
      <c r="F859" s="106">
        <f t="shared" si="492"/>
        <v>44915</v>
      </c>
      <c r="G859" s="107">
        <f t="shared" si="499"/>
        <v>4.479036258823843E-3</v>
      </c>
      <c r="H859" s="108">
        <f t="shared" si="511"/>
        <v>44979</v>
      </c>
      <c r="I859" s="108">
        <f t="shared" si="500"/>
        <v>44979</v>
      </c>
      <c r="J859" s="109">
        <f t="shared" si="507"/>
        <v>21</v>
      </c>
      <c r="K859" s="109">
        <f t="shared" si="497"/>
        <v>19</v>
      </c>
      <c r="L859" s="8">
        <f t="shared" si="508"/>
        <v>1.00405159</v>
      </c>
      <c r="M859" s="110">
        <f t="shared" si="494"/>
        <v>1</v>
      </c>
      <c r="N859" s="110">
        <f t="shared" si="489"/>
        <v>1.3909920111228653</v>
      </c>
      <c r="O859" s="103">
        <f t="shared" si="493"/>
        <v>1.39662774</v>
      </c>
      <c r="P859" s="103">
        <f t="shared" si="501"/>
        <v>611.71846359999995</v>
      </c>
      <c r="Q859" s="11">
        <f t="shared" si="514"/>
        <v>0</v>
      </c>
      <c r="R859" s="30">
        <f t="shared" si="495"/>
        <v>0</v>
      </c>
      <c r="S859" s="103">
        <f t="shared" si="496"/>
        <v>0</v>
      </c>
      <c r="T859" s="113">
        <f t="shared" si="509"/>
        <v>0.1</v>
      </c>
      <c r="U859" s="111">
        <f t="shared" si="490"/>
        <v>19</v>
      </c>
      <c r="V859" s="111">
        <v>252</v>
      </c>
      <c r="W859" s="110">
        <f t="shared" si="502"/>
        <v>1.0072119669999999</v>
      </c>
      <c r="X859" s="103">
        <f t="shared" si="503"/>
        <v>4.4116933700000001</v>
      </c>
      <c r="Y859" s="103">
        <f t="shared" si="504"/>
        <v>0</v>
      </c>
      <c r="Z859" s="114" t="str">
        <f t="shared" si="512"/>
        <v>A+J=</v>
      </c>
      <c r="AA859" s="108">
        <f t="shared" si="513"/>
        <v>44979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2.75" x14ac:dyDescent="0.2">
      <c r="A860" s="102">
        <f t="shared" si="505"/>
        <v>44974</v>
      </c>
      <c r="B860" s="103">
        <f t="shared" si="498"/>
        <v>616.49441399</v>
      </c>
      <c r="C860" s="103">
        <f t="shared" si="510"/>
        <v>437.99678761000001</v>
      </c>
      <c r="D860" s="104">
        <f t="shared" si="506"/>
        <v>1155.829</v>
      </c>
      <c r="E860" s="105">
        <f t="shared" si="491"/>
        <v>1161.0060000000001</v>
      </c>
      <c r="F860" s="106">
        <f t="shared" si="492"/>
        <v>44915</v>
      </c>
      <c r="G860" s="107">
        <f t="shared" si="499"/>
        <v>4.479036258823843E-3</v>
      </c>
      <c r="H860" s="108">
        <f t="shared" si="511"/>
        <v>44979</v>
      </c>
      <c r="I860" s="108">
        <f t="shared" si="500"/>
        <v>44979</v>
      </c>
      <c r="J860" s="109">
        <f t="shared" si="507"/>
        <v>21</v>
      </c>
      <c r="K860" s="109">
        <f t="shared" si="497"/>
        <v>20</v>
      </c>
      <c r="L860" s="8">
        <f t="shared" si="508"/>
        <v>1.00426529</v>
      </c>
      <c r="M860" s="110">
        <f t="shared" si="494"/>
        <v>1</v>
      </c>
      <c r="N860" s="110">
        <f t="shared" si="489"/>
        <v>1.3909920111228653</v>
      </c>
      <c r="O860" s="103">
        <f t="shared" si="493"/>
        <v>1.39692499</v>
      </c>
      <c r="P860" s="103">
        <f t="shared" si="501"/>
        <v>611.84865815000001</v>
      </c>
      <c r="Q860" s="11">
        <f t="shared" si="514"/>
        <v>0</v>
      </c>
      <c r="R860" s="30">
        <f t="shared" si="495"/>
        <v>0</v>
      </c>
      <c r="S860" s="103">
        <f t="shared" si="496"/>
        <v>0</v>
      </c>
      <c r="T860" s="113">
        <f t="shared" si="509"/>
        <v>0.1</v>
      </c>
      <c r="U860" s="111">
        <f t="shared" si="490"/>
        <v>20</v>
      </c>
      <c r="V860" s="111">
        <v>252</v>
      </c>
      <c r="W860" s="110">
        <f t="shared" si="502"/>
        <v>1.007592982</v>
      </c>
      <c r="X860" s="103">
        <f t="shared" si="503"/>
        <v>4.6457558399999996</v>
      </c>
      <c r="Y860" s="103">
        <f t="shared" si="504"/>
        <v>0</v>
      </c>
      <c r="Z860" s="114" t="str">
        <f t="shared" si="512"/>
        <v>A+J=</v>
      </c>
      <c r="AA860" s="108">
        <f t="shared" si="513"/>
        <v>44979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2.75" x14ac:dyDescent="0.2">
      <c r="A861" s="102">
        <f t="shared" si="505"/>
        <v>44975</v>
      </c>
      <c r="B861" s="103">
        <f t="shared" si="498"/>
        <v>616.85888421999994</v>
      </c>
      <c r="C861" s="103">
        <f t="shared" si="510"/>
        <v>437.99678761000001</v>
      </c>
      <c r="D861" s="104">
        <f t="shared" si="506"/>
        <v>1155.829</v>
      </c>
      <c r="E861" s="105">
        <f t="shared" si="491"/>
        <v>1161.0060000000001</v>
      </c>
      <c r="F861" s="106">
        <f t="shared" si="492"/>
        <v>44915</v>
      </c>
      <c r="G861" s="107">
        <f t="shared" si="499"/>
        <v>4.479036258823843E-3</v>
      </c>
      <c r="H861" s="108">
        <f t="shared" si="511"/>
        <v>44979</v>
      </c>
      <c r="I861" s="108">
        <f t="shared" si="500"/>
        <v>44979</v>
      </c>
      <c r="J861" s="109">
        <f t="shared" si="507"/>
        <v>21</v>
      </c>
      <c r="K861" s="109">
        <f t="shared" si="497"/>
        <v>21</v>
      </c>
      <c r="L861" s="8">
        <f t="shared" si="508"/>
        <v>1.0044790299999999</v>
      </c>
      <c r="M861" s="110">
        <f t="shared" si="494"/>
        <v>1</v>
      </c>
      <c r="N861" s="110">
        <f t="shared" si="489"/>
        <v>1.3909920111228653</v>
      </c>
      <c r="O861" s="103">
        <f t="shared" si="493"/>
        <v>1.3972222999999999</v>
      </c>
      <c r="P861" s="103">
        <f t="shared" si="501"/>
        <v>611.97887896999998</v>
      </c>
      <c r="Q861" s="11">
        <f t="shared" si="514"/>
        <v>0</v>
      </c>
      <c r="R861" s="30">
        <f t="shared" si="495"/>
        <v>0</v>
      </c>
      <c r="S861" s="103">
        <f t="shared" si="496"/>
        <v>0</v>
      </c>
      <c r="T861" s="113">
        <f t="shared" si="509"/>
        <v>0.1</v>
      </c>
      <c r="U861" s="111">
        <f t="shared" si="490"/>
        <v>21</v>
      </c>
      <c r="V861" s="111">
        <v>252</v>
      </c>
      <c r="W861" s="110">
        <f t="shared" si="502"/>
        <v>1.00797414</v>
      </c>
      <c r="X861" s="103">
        <f t="shared" si="503"/>
        <v>4.88000525</v>
      </c>
      <c r="Y861" s="103">
        <f t="shared" si="504"/>
        <v>0</v>
      </c>
      <c r="Z861" s="114" t="str">
        <f t="shared" si="512"/>
        <v>A+J=</v>
      </c>
      <c r="AA861" s="108">
        <f t="shared" si="513"/>
        <v>44979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2.75" x14ac:dyDescent="0.2">
      <c r="A862" s="102">
        <f t="shared" si="505"/>
        <v>44976</v>
      </c>
      <c r="B862" s="103">
        <f t="shared" si="498"/>
        <v>616.85888421999994</v>
      </c>
      <c r="C862" s="103">
        <f t="shared" si="510"/>
        <v>437.99678761000001</v>
      </c>
      <c r="D862" s="104">
        <f t="shared" si="506"/>
        <v>1155.829</v>
      </c>
      <c r="E862" s="105">
        <f t="shared" si="491"/>
        <v>1161.0060000000001</v>
      </c>
      <c r="F862" s="106">
        <f t="shared" si="492"/>
        <v>44915</v>
      </c>
      <c r="G862" s="107">
        <f t="shared" si="499"/>
        <v>4.479036258823843E-3</v>
      </c>
      <c r="H862" s="108">
        <f t="shared" si="511"/>
        <v>44979</v>
      </c>
      <c r="I862" s="108">
        <f t="shared" si="500"/>
        <v>44979</v>
      </c>
      <c r="J862" s="109">
        <f t="shared" si="507"/>
        <v>21</v>
      </c>
      <c r="K862" s="109">
        <f t="shared" si="497"/>
        <v>21</v>
      </c>
      <c r="L862" s="8">
        <f t="shared" si="508"/>
        <v>1.0044790299999999</v>
      </c>
      <c r="M862" s="110">
        <f t="shared" si="494"/>
        <v>1</v>
      </c>
      <c r="N862" s="110">
        <f t="shared" si="489"/>
        <v>1.3909920111228653</v>
      </c>
      <c r="O862" s="103">
        <f t="shared" si="493"/>
        <v>1.3972222999999999</v>
      </c>
      <c r="P862" s="103">
        <f t="shared" si="501"/>
        <v>611.97887896999998</v>
      </c>
      <c r="Q862" s="11">
        <f t="shared" si="514"/>
        <v>0</v>
      </c>
      <c r="R862" s="30">
        <f t="shared" si="495"/>
        <v>0</v>
      </c>
      <c r="S862" s="103">
        <f t="shared" si="496"/>
        <v>0</v>
      </c>
      <c r="T862" s="113">
        <f t="shared" si="509"/>
        <v>0.1</v>
      </c>
      <c r="U862" s="111">
        <f t="shared" si="490"/>
        <v>21</v>
      </c>
      <c r="V862" s="111">
        <v>252</v>
      </c>
      <c r="W862" s="110">
        <f t="shared" si="502"/>
        <v>1.00797414</v>
      </c>
      <c r="X862" s="103">
        <f t="shared" si="503"/>
        <v>4.88000525</v>
      </c>
      <c r="Y862" s="103">
        <f t="shared" si="504"/>
        <v>0</v>
      </c>
      <c r="Z862" s="114" t="str">
        <f t="shared" si="512"/>
        <v>A+J=</v>
      </c>
      <c r="AA862" s="108">
        <f t="shared" si="513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2.75" x14ac:dyDescent="0.2">
      <c r="A863" s="102">
        <f t="shared" si="505"/>
        <v>44977</v>
      </c>
      <c r="B863" s="103">
        <f t="shared" si="498"/>
        <v>616.85888421999994</v>
      </c>
      <c r="C863" s="103">
        <f t="shared" si="510"/>
        <v>437.99678761000001</v>
      </c>
      <c r="D863" s="104">
        <f t="shared" si="506"/>
        <v>1155.829</v>
      </c>
      <c r="E863" s="105">
        <f t="shared" si="491"/>
        <v>1161.0060000000001</v>
      </c>
      <c r="F863" s="106">
        <f t="shared" si="492"/>
        <v>44915</v>
      </c>
      <c r="G863" s="107">
        <f t="shared" si="499"/>
        <v>4.479036258823843E-3</v>
      </c>
      <c r="H863" s="108">
        <f t="shared" si="511"/>
        <v>45005</v>
      </c>
      <c r="I863" s="108">
        <f t="shared" si="500"/>
        <v>44979</v>
      </c>
      <c r="J863" s="109">
        <f t="shared" si="507"/>
        <v>21</v>
      </c>
      <c r="K863" s="109">
        <f t="shared" si="497"/>
        <v>21</v>
      </c>
      <c r="L863" s="8">
        <f t="shared" si="508"/>
        <v>1.0044790299999999</v>
      </c>
      <c r="M863" s="110">
        <f t="shared" si="494"/>
        <v>1</v>
      </c>
      <c r="N863" s="110">
        <f t="shared" ref="N863:N926" si="515">IF(I863&gt;I862,N862*M863,N862)</f>
        <v>1.3909920111228653</v>
      </c>
      <c r="O863" s="103">
        <f t="shared" si="493"/>
        <v>1.3972222999999999</v>
      </c>
      <c r="P863" s="103">
        <f t="shared" si="501"/>
        <v>611.97887896999998</v>
      </c>
      <c r="Q863" s="11">
        <f t="shared" si="514"/>
        <v>0</v>
      </c>
      <c r="R863" s="30">
        <f t="shared" si="495"/>
        <v>0</v>
      </c>
      <c r="S863" s="103">
        <f t="shared" si="496"/>
        <v>0</v>
      </c>
      <c r="T863" s="113">
        <f t="shared" si="509"/>
        <v>0.1</v>
      </c>
      <c r="U863" s="111">
        <f t="shared" si="490"/>
        <v>21</v>
      </c>
      <c r="V863" s="111">
        <v>252</v>
      </c>
      <c r="W863" s="110">
        <f t="shared" si="502"/>
        <v>1.00797414</v>
      </c>
      <c r="X863" s="103">
        <f t="shared" si="503"/>
        <v>4.88000525</v>
      </c>
      <c r="Y863" s="103">
        <f t="shared" si="504"/>
        <v>0</v>
      </c>
      <c r="Z863" s="114" t="str">
        <f t="shared" si="512"/>
        <v>A+J=</v>
      </c>
      <c r="AA863" s="108">
        <f t="shared" si="513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2.75" x14ac:dyDescent="0.2">
      <c r="A864" s="102">
        <f t="shared" si="505"/>
        <v>44978</v>
      </c>
      <c r="B864" s="103">
        <f t="shared" si="498"/>
        <v>616.85888421999994</v>
      </c>
      <c r="C864" s="103">
        <f t="shared" si="510"/>
        <v>437.99678761000001</v>
      </c>
      <c r="D864" s="104">
        <f t="shared" si="506"/>
        <v>1155.829</v>
      </c>
      <c r="E864" s="105">
        <f t="shared" si="491"/>
        <v>1161.0060000000001</v>
      </c>
      <c r="F864" s="106">
        <f t="shared" si="492"/>
        <v>44915</v>
      </c>
      <c r="G864" s="107">
        <f t="shared" si="499"/>
        <v>4.479036258823843E-3</v>
      </c>
      <c r="H864" s="108">
        <f t="shared" si="511"/>
        <v>45005</v>
      </c>
      <c r="I864" s="108">
        <f t="shared" si="500"/>
        <v>44979</v>
      </c>
      <c r="J864" s="109">
        <f t="shared" si="507"/>
        <v>21</v>
      </c>
      <c r="K864" s="109">
        <f t="shared" si="497"/>
        <v>21</v>
      </c>
      <c r="L864" s="8">
        <f t="shared" si="508"/>
        <v>1.0044790299999999</v>
      </c>
      <c r="M864" s="110">
        <f t="shared" si="494"/>
        <v>1</v>
      </c>
      <c r="N864" s="110">
        <f t="shared" si="515"/>
        <v>1.3909920111228653</v>
      </c>
      <c r="O864" s="103">
        <f t="shared" si="493"/>
        <v>1.3972222999999999</v>
      </c>
      <c r="P864" s="103">
        <f t="shared" si="501"/>
        <v>611.97887896999998</v>
      </c>
      <c r="Q864" s="11">
        <f t="shared" si="514"/>
        <v>0</v>
      </c>
      <c r="R864" s="30">
        <f t="shared" si="495"/>
        <v>0</v>
      </c>
      <c r="S864" s="103">
        <f t="shared" si="496"/>
        <v>0</v>
      </c>
      <c r="T864" s="113">
        <f t="shared" si="509"/>
        <v>0.1</v>
      </c>
      <c r="U864" s="111">
        <f t="shared" si="490"/>
        <v>21</v>
      </c>
      <c r="V864" s="111">
        <v>252</v>
      </c>
      <c r="W864" s="110">
        <f t="shared" si="502"/>
        <v>1.00797414</v>
      </c>
      <c r="X864" s="103">
        <f t="shared" si="503"/>
        <v>4.88000525</v>
      </c>
      <c r="Y864" s="103">
        <f t="shared" si="504"/>
        <v>0</v>
      </c>
      <c r="Z864" s="114" t="str">
        <f t="shared" si="512"/>
        <v>A+J=</v>
      </c>
      <c r="AA864" s="108">
        <f t="shared" si="513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2.75" x14ac:dyDescent="0.2">
      <c r="A865" s="102">
        <f t="shared" si="505"/>
        <v>44979</v>
      </c>
      <c r="B865" s="103">
        <f t="shared" si="498"/>
        <v>616.85888421999994</v>
      </c>
      <c r="C865" s="103">
        <f t="shared" si="510"/>
        <v>437.99678761000001</v>
      </c>
      <c r="D865" s="104">
        <f t="shared" si="506"/>
        <v>1155.829</v>
      </c>
      <c r="E865" s="105">
        <f t="shared" si="491"/>
        <v>1161.0060000000001</v>
      </c>
      <c r="F865" s="106">
        <f t="shared" si="492"/>
        <v>44915</v>
      </c>
      <c r="G865" s="107">
        <f t="shared" si="499"/>
        <v>4.479036258823843E-3</v>
      </c>
      <c r="H865" s="108">
        <f t="shared" si="511"/>
        <v>45005</v>
      </c>
      <c r="I865" s="108">
        <f t="shared" si="500"/>
        <v>44979</v>
      </c>
      <c r="J865" s="109">
        <f t="shared" si="507"/>
        <v>21</v>
      </c>
      <c r="K865" s="109">
        <f t="shared" si="497"/>
        <v>21</v>
      </c>
      <c r="L865" s="8">
        <f t="shared" si="508"/>
        <v>1.0044790299999999</v>
      </c>
      <c r="M865" s="110">
        <f t="shared" si="494"/>
        <v>1</v>
      </c>
      <c r="N865" s="110">
        <f t="shared" si="515"/>
        <v>1.3909920111228653</v>
      </c>
      <c r="O865" s="103">
        <f t="shared" si="493"/>
        <v>1.3972222999999999</v>
      </c>
      <c r="P865" s="103">
        <f t="shared" si="501"/>
        <v>611.97887896999998</v>
      </c>
      <c r="Q865" s="11">
        <f t="shared" si="514"/>
        <v>28</v>
      </c>
      <c r="R865" s="30">
        <f t="shared" si="495"/>
        <v>4.1095E-2</v>
      </c>
      <c r="S865" s="103">
        <f t="shared" si="496"/>
        <v>25.149272029999999</v>
      </c>
      <c r="T865" s="113">
        <f t="shared" si="509"/>
        <v>0.1</v>
      </c>
      <c r="U865" s="111">
        <f t="shared" si="490"/>
        <v>21</v>
      </c>
      <c r="V865" s="111">
        <v>252</v>
      </c>
      <c r="W865" s="110">
        <f t="shared" si="502"/>
        <v>1.00797414</v>
      </c>
      <c r="X865" s="103">
        <f t="shared" si="503"/>
        <v>4.88000525</v>
      </c>
      <c r="Y865" s="103">
        <f t="shared" si="504"/>
        <v>30.029277279999999</v>
      </c>
      <c r="Z865" s="114" t="str">
        <f t="shared" si="512"/>
        <v>A+J=</v>
      </c>
      <c r="AA865" s="108">
        <f t="shared" si="513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2.75" x14ac:dyDescent="0.2">
      <c r="A866" s="102">
        <f t="shared" si="505"/>
        <v>44980</v>
      </c>
      <c r="B866" s="103">
        <f t="shared" si="498"/>
        <v>587.12059862000001</v>
      </c>
      <c r="C866" s="103">
        <f t="shared" si="510"/>
        <v>419.99730963000002</v>
      </c>
      <c r="D866" s="104">
        <f t="shared" si="506"/>
        <v>1161.0060000000001</v>
      </c>
      <c r="E866" s="105">
        <f t="shared" si="491"/>
        <v>1163.4649999999999</v>
      </c>
      <c r="F866" s="106">
        <f t="shared" si="492"/>
        <v>44948</v>
      </c>
      <c r="G866" s="107">
        <f t="shared" si="499"/>
        <v>2.1179907769639517E-3</v>
      </c>
      <c r="H866" s="108">
        <f t="shared" si="511"/>
        <v>45005</v>
      </c>
      <c r="I866" s="108">
        <f t="shared" si="500"/>
        <v>45005</v>
      </c>
      <c r="J866" s="109">
        <f t="shared" si="507"/>
        <v>18</v>
      </c>
      <c r="K866" s="109">
        <f t="shared" si="497"/>
        <v>1</v>
      </c>
      <c r="L866" s="8">
        <f t="shared" si="508"/>
        <v>1.00011754</v>
      </c>
      <c r="M866" s="110">
        <f t="shared" si="494"/>
        <v>1.0044790299999999</v>
      </c>
      <c r="N866" s="110">
        <f t="shared" si="515"/>
        <v>1.397222306070445</v>
      </c>
      <c r="O866" s="103">
        <f t="shared" si="493"/>
        <v>1.3973865299999999</v>
      </c>
      <c r="P866" s="103">
        <f t="shared" si="501"/>
        <v>586.89858311</v>
      </c>
      <c r="Q866" s="11">
        <f t="shared" si="514"/>
        <v>0</v>
      </c>
      <c r="R866" s="30">
        <f t="shared" si="495"/>
        <v>0</v>
      </c>
      <c r="S866" s="103">
        <f t="shared" si="496"/>
        <v>0</v>
      </c>
      <c r="T866" s="113">
        <f t="shared" si="509"/>
        <v>0.1</v>
      </c>
      <c r="U866" s="111">
        <f t="shared" si="490"/>
        <v>1</v>
      </c>
      <c r="V866" s="111">
        <v>252</v>
      </c>
      <c r="W866" s="110">
        <f t="shared" si="502"/>
        <v>1.0003782859999999</v>
      </c>
      <c r="X866" s="103">
        <f t="shared" si="503"/>
        <v>0.22201551</v>
      </c>
      <c r="Y866" s="103">
        <f t="shared" si="504"/>
        <v>0</v>
      </c>
      <c r="Z866" s="114" t="str">
        <f t="shared" si="512"/>
        <v>A+J=</v>
      </c>
      <c r="AA866" s="108">
        <f t="shared" si="513"/>
        <v>45005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2.75" x14ac:dyDescent="0.2">
      <c r="A867" s="102">
        <f t="shared" si="505"/>
        <v>44981</v>
      </c>
      <c r="B867" s="103">
        <f t="shared" si="498"/>
        <v>587.41174381999997</v>
      </c>
      <c r="C867" s="103">
        <f t="shared" si="510"/>
        <v>419.99730963000002</v>
      </c>
      <c r="D867" s="104">
        <f t="shared" si="506"/>
        <v>1161.0060000000001</v>
      </c>
      <c r="E867" s="105">
        <f t="shared" si="491"/>
        <v>1163.4649999999999</v>
      </c>
      <c r="F867" s="106">
        <f t="shared" si="492"/>
        <v>44948</v>
      </c>
      <c r="G867" s="107">
        <f t="shared" si="499"/>
        <v>2.1179907769639517E-3</v>
      </c>
      <c r="H867" s="108">
        <f t="shared" si="511"/>
        <v>45005</v>
      </c>
      <c r="I867" s="108">
        <f t="shared" si="500"/>
        <v>45005</v>
      </c>
      <c r="J867" s="109">
        <f t="shared" si="507"/>
        <v>18</v>
      </c>
      <c r="K867" s="109">
        <f t="shared" si="497"/>
        <v>2</v>
      </c>
      <c r="L867" s="8">
        <f t="shared" si="508"/>
        <v>1.00023511</v>
      </c>
      <c r="M867" s="110">
        <f t="shared" si="494"/>
        <v>1.0044790299999999</v>
      </c>
      <c r="N867" s="110">
        <f t="shared" si="515"/>
        <v>1.397222306070445</v>
      </c>
      <c r="O867" s="103">
        <f t="shared" si="493"/>
        <v>1.3975508000000001</v>
      </c>
      <c r="P867" s="103">
        <f t="shared" si="501"/>
        <v>586.96757606999995</v>
      </c>
      <c r="Q867" s="11">
        <f t="shared" si="514"/>
        <v>0</v>
      </c>
      <c r="R867" s="30">
        <f t="shared" si="495"/>
        <v>0</v>
      </c>
      <c r="S867" s="103">
        <f t="shared" si="496"/>
        <v>0</v>
      </c>
      <c r="T867" s="113">
        <f t="shared" si="509"/>
        <v>0.1</v>
      </c>
      <c r="U867" s="111">
        <f t="shared" si="490"/>
        <v>2</v>
      </c>
      <c r="V867" s="111">
        <v>252</v>
      </c>
      <c r="W867" s="110">
        <f t="shared" si="502"/>
        <v>1.0007567159999999</v>
      </c>
      <c r="X867" s="103">
        <f t="shared" si="503"/>
        <v>0.44416774999999997</v>
      </c>
      <c r="Y867" s="103">
        <f t="shared" si="504"/>
        <v>0</v>
      </c>
      <c r="Z867" s="114" t="str">
        <f t="shared" si="512"/>
        <v>A+J=</v>
      </c>
      <c r="AA867" s="108">
        <f t="shared" si="513"/>
        <v>45005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2.75" x14ac:dyDescent="0.2">
      <c r="A868" s="102">
        <f t="shared" si="505"/>
        <v>44982</v>
      </c>
      <c r="B868" s="103">
        <f t="shared" si="498"/>
        <v>587.70302517000005</v>
      </c>
      <c r="C868" s="103">
        <f t="shared" si="510"/>
        <v>419.99730963000002</v>
      </c>
      <c r="D868" s="104">
        <f t="shared" si="506"/>
        <v>1161.0060000000001</v>
      </c>
      <c r="E868" s="105">
        <f t="shared" si="491"/>
        <v>1163.4649999999999</v>
      </c>
      <c r="F868" s="106">
        <f t="shared" si="492"/>
        <v>44948</v>
      </c>
      <c r="G868" s="107">
        <f t="shared" si="499"/>
        <v>2.1179907769639517E-3</v>
      </c>
      <c r="H868" s="108">
        <f t="shared" si="511"/>
        <v>45005</v>
      </c>
      <c r="I868" s="108">
        <f t="shared" si="500"/>
        <v>45005</v>
      </c>
      <c r="J868" s="109">
        <f t="shared" si="507"/>
        <v>18</v>
      </c>
      <c r="K868" s="109">
        <f t="shared" si="497"/>
        <v>3</v>
      </c>
      <c r="L868" s="8">
        <f t="shared" si="508"/>
        <v>1.00035268</v>
      </c>
      <c r="M868" s="110">
        <f t="shared" si="494"/>
        <v>1.0044790299999999</v>
      </c>
      <c r="N868" s="110">
        <f t="shared" si="515"/>
        <v>1.397222306070445</v>
      </c>
      <c r="O868" s="103">
        <f t="shared" si="493"/>
        <v>1.3977150700000001</v>
      </c>
      <c r="P868" s="103">
        <f t="shared" si="501"/>
        <v>587.03656902</v>
      </c>
      <c r="Q868" s="11">
        <f t="shared" si="514"/>
        <v>0</v>
      </c>
      <c r="R868" s="30">
        <f t="shared" si="495"/>
        <v>0</v>
      </c>
      <c r="S868" s="103">
        <f t="shared" si="496"/>
        <v>0</v>
      </c>
      <c r="T868" s="113">
        <f t="shared" si="509"/>
        <v>0.1</v>
      </c>
      <c r="U868" s="111">
        <f t="shared" si="490"/>
        <v>3</v>
      </c>
      <c r="V868" s="111">
        <v>252</v>
      </c>
      <c r="W868" s="110">
        <f t="shared" si="502"/>
        <v>1.001135289</v>
      </c>
      <c r="X868" s="103">
        <f t="shared" si="503"/>
        <v>0.66645615000000002</v>
      </c>
      <c r="Y868" s="103">
        <f t="shared" si="504"/>
        <v>0</v>
      </c>
      <c r="Z868" s="114" t="str">
        <f t="shared" si="512"/>
        <v>A+J=</v>
      </c>
      <c r="AA868" s="108">
        <f t="shared" si="513"/>
        <v>45005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2.75" x14ac:dyDescent="0.2">
      <c r="A869" s="102">
        <f t="shared" si="505"/>
        <v>44983</v>
      </c>
      <c r="B869" s="103">
        <f t="shared" si="498"/>
        <v>587.70302517000005</v>
      </c>
      <c r="C869" s="103">
        <f t="shared" si="510"/>
        <v>419.99730963000002</v>
      </c>
      <c r="D869" s="104">
        <f t="shared" si="506"/>
        <v>1161.0060000000001</v>
      </c>
      <c r="E869" s="105">
        <f t="shared" si="491"/>
        <v>1163.4649999999999</v>
      </c>
      <c r="F869" s="106">
        <f t="shared" si="492"/>
        <v>44948</v>
      </c>
      <c r="G869" s="107">
        <f t="shared" si="499"/>
        <v>2.1179907769639517E-3</v>
      </c>
      <c r="H869" s="108">
        <f t="shared" si="511"/>
        <v>45005</v>
      </c>
      <c r="I869" s="108">
        <f t="shared" si="500"/>
        <v>45005</v>
      </c>
      <c r="J869" s="109">
        <f t="shared" si="507"/>
        <v>18</v>
      </c>
      <c r="K869" s="109">
        <f t="shared" si="497"/>
        <v>3</v>
      </c>
      <c r="L869" s="8">
        <f t="shared" si="508"/>
        <v>1.00035268</v>
      </c>
      <c r="M869" s="110">
        <f t="shared" si="494"/>
        <v>1.0044790299999999</v>
      </c>
      <c r="N869" s="110">
        <f t="shared" si="515"/>
        <v>1.397222306070445</v>
      </c>
      <c r="O869" s="103">
        <f t="shared" si="493"/>
        <v>1.3977150700000001</v>
      </c>
      <c r="P869" s="103">
        <f t="shared" si="501"/>
        <v>587.03656902</v>
      </c>
      <c r="Q869" s="11">
        <f t="shared" si="514"/>
        <v>0</v>
      </c>
      <c r="R869" s="30">
        <f t="shared" si="495"/>
        <v>0</v>
      </c>
      <c r="S869" s="103">
        <f t="shared" si="496"/>
        <v>0</v>
      </c>
      <c r="T869" s="113">
        <f t="shared" si="509"/>
        <v>0.1</v>
      </c>
      <c r="U869" s="111">
        <f t="shared" ref="U869:U932" si="516">IF(Q868&gt;0,1,IF(K869=K868,U868,U868+1))</f>
        <v>3</v>
      </c>
      <c r="V869" s="111">
        <v>252</v>
      </c>
      <c r="W869" s="110">
        <f t="shared" si="502"/>
        <v>1.001135289</v>
      </c>
      <c r="X869" s="103">
        <f t="shared" si="503"/>
        <v>0.66645615000000002</v>
      </c>
      <c r="Y869" s="103">
        <f t="shared" si="504"/>
        <v>0</v>
      </c>
      <c r="Z869" s="114" t="str">
        <f t="shared" si="512"/>
        <v>A+J=</v>
      </c>
      <c r="AA869" s="108">
        <f t="shared" si="513"/>
        <v>45005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2.75" x14ac:dyDescent="0.2">
      <c r="A870" s="102">
        <f t="shared" si="505"/>
        <v>44984</v>
      </c>
      <c r="B870" s="103">
        <f t="shared" si="498"/>
        <v>587.70302517000005</v>
      </c>
      <c r="C870" s="103">
        <f t="shared" si="510"/>
        <v>419.99730963000002</v>
      </c>
      <c r="D870" s="104">
        <f t="shared" si="506"/>
        <v>1161.0060000000001</v>
      </c>
      <c r="E870" s="105">
        <f t="shared" si="491"/>
        <v>1163.4649999999999</v>
      </c>
      <c r="F870" s="106">
        <f t="shared" si="492"/>
        <v>44948</v>
      </c>
      <c r="G870" s="107">
        <f t="shared" si="499"/>
        <v>2.1179907769639517E-3</v>
      </c>
      <c r="H870" s="108">
        <f t="shared" si="511"/>
        <v>45005</v>
      </c>
      <c r="I870" s="108">
        <f t="shared" si="500"/>
        <v>45005</v>
      </c>
      <c r="J870" s="109">
        <f t="shared" si="507"/>
        <v>18</v>
      </c>
      <c r="K870" s="109">
        <f t="shared" si="497"/>
        <v>3</v>
      </c>
      <c r="L870" s="8">
        <f t="shared" si="508"/>
        <v>1.00035268</v>
      </c>
      <c r="M870" s="110">
        <f t="shared" si="494"/>
        <v>1.0044790299999999</v>
      </c>
      <c r="N870" s="110">
        <f t="shared" si="515"/>
        <v>1.397222306070445</v>
      </c>
      <c r="O870" s="103">
        <f t="shared" si="493"/>
        <v>1.3977150700000001</v>
      </c>
      <c r="P870" s="103">
        <f t="shared" si="501"/>
        <v>587.03656902</v>
      </c>
      <c r="Q870" s="11">
        <f t="shared" si="514"/>
        <v>0</v>
      </c>
      <c r="R870" s="30">
        <f t="shared" si="495"/>
        <v>0</v>
      </c>
      <c r="S870" s="103">
        <f t="shared" si="496"/>
        <v>0</v>
      </c>
      <c r="T870" s="113">
        <f t="shared" si="509"/>
        <v>0.1</v>
      </c>
      <c r="U870" s="111">
        <f t="shared" si="516"/>
        <v>3</v>
      </c>
      <c r="V870" s="111">
        <v>252</v>
      </c>
      <c r="W870" s="110">
        <f t="shared" si="502"/>
        <v>1.001135289</v>
      </c>
      <c r="X870" s="103">
        <f t="shared" si="503"/>
        <v>0.66645615000000002</v>
      </c>
      <c r="Y870" s="103">
        <f t="shared" si="504"/>
        <v>0</v>
      </c>
      <c r="Z870" s="114" t="str">
        <f t="shared" si="512"/>
        <v>A+J=</v>
      </c>
      <c r="AA870" s="108">
        <f t="shared" si="513"/>
        <v>45005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2.75" x14ac:dyDescent="0.2">
      <c r="A871" s="102">
        <f t="shared" si="505"/>
        <v>44985</v>
      </c>
      <c r="B871" s="103">
        <f t="shared" si="498"/>
        <v>587.99445535000007</v>
      </c>
      <c r="C871" s="103">
        <f t="shared" si="510"/>
        <v>419.99730963000002</v>
      </c>
      <c r="D871" s="104">
        <f t="shared" si="506"/>
        <v>1161.0060000000001</v>
      </c>
      <c r="E871" s="105">
        <f t="shared" si="491"/>
        <v>1163.4649999999999</v>
      </c>
      <c r="F871" s="106">
        <f t="shared" si="492"/>
        <v>44948</v>
      </c>
      <c r="G871" s="107">
        <f t="shared" si="499"/>
        <v>2.1179907769639517E-3</v>
      </c>
      <c r="H871" s="108">
        <f t="shared" si="511"/>
        <v>45005</v>
      </c>
      <c r="I871" s="108">
        <f t="shared" si="500"/>
        <v>45005</v>
      </c>
      <c r="J871" s="109">
        <f t="shared" si="507"/>
        <v>18</v>
      </c>
      <c r="K871" s="109">
        <f t="shared" si="497"/>
        <v>4</v>
      </c>
      <c r="L871" s="8">
        <f t="shared" si="508"/>
        <v>1.0004702700000001</v>
      </c>
      <c r="M871" s="110">
        <f t="shared" si="494"/>
        <v>1.0044790299999999</v>
      </c>
      <c r="N871" s="110">
        <f t="shared" si="515"/>
        <v>1.397222306070445</v>
      </c>
      <c r="O871" s="103">
        <f t="shared" si="493"/>
        <v>1.3978793700000001</v>
      </c>
      <c r="P871" s="103">
        <f t="shared" si="501"/>
        <v>587.10557458000005</v>
      </c>
      <c r="Q871" s="11">
        <f t="shared" si="514"/>
        <v>0</v>
      </c>
      <c r="R871" s="30">
        <f t="shared" si="495"/>
        <v>0</v>
      </c>
      <c r="S871" s="103">
        <f t="shared" si="496"/>
        <v>0</v>
      </c>
      <c r="T871" s="113">
        <f t="shared" si="509"/>
        <v>0.1</v>
      </c>
      <c r="U871" s="111">
        <f t="shared" si="516"/>
        <v>4</v>
      </c>
      <c r="V871" s="111">
        <v>252</v>
      </c>
      <c r="W871" s="110">
        <f t="shared" si="502"/>
        <v>1.001514005</v>
      </c>
      <c r="X871" s="103">
        <f t="shared" si="503"/>
        <v>0.88888076999999999</v>
      </c>
      <c r="Y871" s="103">
        <f t="shared" si="504"/>
        <v>0</v>
      </c>
      <c r="Z871" s="114" t="str">
        <f t="shared" si="512"/>
        <v>A+J=</v>
      </c>
      <c r="AA871" s="108">
        <f t="shared" si="513"/>
        <v>45005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2.75" x14ac:dyDescent="0.2">
      <c r="A872" s="102">
        <f t="shared" si="505"/>
        <v>44986</v>
      </c>
      <c r="B872" s="103">
        <f t="shared" si="498"/>
        <v>588.28603437999993</v>
      </c>
      <c r="C872" s="103">
        <f t="shared" si="510"/>
        <v>419.99730963000002</v>
      </c>
      <c r="D872" s="104">
        <f t="shared" si="506"/>
        <v>1161.0060000000001</v>
      </c>
      <c r="E872" s="105">
        <f t="shared" ref="E872:E935" si="517">IF($K872=1,VLOOKUP($A871,$AO$10:$AS$165,4),E871)</f>
        <v>1163.4649999999999</v>
      </c>
      <c r="F872" s="106">
        <f t="shared" ref="F872:F935" si="518">IF($K872=1,VLOOKUP($A871,$AO$10:$AS$165,5),F871)</f>
        <v>44948</v>
      </c>
      <c r="G872" s="107">
        <f t="shared" si="499"/>
        <v>2.1179907769639517E-3</v>
      </c>
      <c r="H872" s="108">
        <f t="shared" si="511"/>
        <v>45005</v>
      </c>
      <c r="I872" s="108">
        <f t="shared" si="500"/>
        <v>45005</v>
      </c>
      <c r="J872" s="109">
        <f t="shared" si="507"/>
        <v>18</v>
      </c>
      <c r="K872" s="109">
        <f t="shared" si="497"/>
        <v>5</v>
      </c>
      <c r="L872" s="8">
        <f t="shared" si="508"/>
        <v>1.0005878800000001</v>
      </c>
      <c r="M872" s="110">
        <f t="shared" si="494"/>
        <v>1.0044790299999999</v>
      </c>
      <c r="N872" s="110">
        <f t="shared" si="515"/>
        <v>1.397222306070445</v>
      </c>
      <c r="O872" s="103">
        <f t="shared" si="493"/>
        <v>1.3980436999999999</v>
      </c>
      <c r="P872" s="103">
        <f t="shared" si="501"/>
        <v>587.17459273999998</v>
      </c>
      <c r="Q872" s="11">
        <f t="shared" si="514"/>
        <v>0</v>
      </c>
      <c r="R872" s="30">
        <f t="shared" si="495"/>
        <v>0</v>
      </c>
      <c r="S872" s="103">
        <f t="shared" si="496"/>
        <v>0</v>
      </c>
      <c r="T872" s="113">
        <f t="shared" si="509"/>
        <v>0.1</v>
      </c>
      <c r="U872" s="111">
        <f t="shared" si="516"/>
        <v>5</v>
      </c>
      <c r="V872" s="111">
        <v>252</v>
      </c>
      <c r="W872" s="110">
        <f t="shared" si="502"/>
        <v>1.001892864</v>
      </c>
      <c r="X872" s="103">
        <f t="shared" si="503"/>
        <v>1.11144164</v>
      </c>
      <c r="Y872" s="103">
        <f t="shared" si="504"/>
        <v>0</v>
      </c>
      <c r="Z872" s="114" t="str">
        <f t="shared" si="512"/>
        <v>A+J=</v>
      </c>
      <c r="AA872" s="108">
        <f t="shared" si="513"/>
        <v>45005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2.75" x14ac:dyDescent="0.2">
      <c r="A873" s="102">
        <f t="shared" si="505"/>
        <v>44987</v>
      </c>
      <c r="B873" s="103">
        <f t="shared" si="498"/>
        <v>588.57775028000003</v>
      </c>
      <c r="C873" s="103">
        <f t="shared" si="510"/>
        <v>419.99730963000002</v>
      </c>
      <c r="D873" s="104">
        <f t="shared" si="506"/>
        <v>1161.0060000000001</v>
      </c>
      <c r="E873" s="105">
        <f t="shared" si="517"/>
        <v>1163.4649999999999</v>
      </c>
      <c r="F873" s="106">
        <f t="shared" si="518"/>
        <v>44948</v>
      </c>
      <c r="G873" s="107">
        <f t="shared" si="499"/>
        <v>2.1179907769639517E-3</v>
      </c>
      <c r="H873" s="108">
        <f t="shared" si="511"/>
        <v>45005</v>
      </c>
      <c r="I873" s="108">
        <f t="shared" si="500"/>
        <v>45005</v>
      </c>
      <c r="J873" s="109">
        <f t="shared" si="507"/>
        <v>18</v>
      </c>
      <c r="K873" s="109">
        <f t="shared" si="497"/>
        <v>6</v>
      </c>
      <c r="L873" s="8">
        <f t="shared" si="508"/>
        <v>1.0007054900000001</v>
      </c>
      <c r="M873" s="110">
        <f t="shared" si="494"/>
        <v>1.0044790299999999</v>
      </c>
      <c r="N873" s="110">
        <f t="shared" si="515"/>
        <v>1.397222306070445</v>
      </c>
      <c r="O873" s="103">
        <f t="shared" ref="O873:O936" si="519">TRUNC(TRUNC((L873*N873),15),8)</f>
        <v>1.3982080299999999</v>
      </c>
      <c r="P873" s="103">
        <f t="shared" si="501"/>
        <v>587.24361090000002</v>
      </c>
      <c r="Q873" s="11">
        <f t="shared" si="514"/>
        <v>0</v>
      </c>
      <c r="R873" s="30">
        <f t="shared" si="495"/>
        <v>0</v>
      </c>
      <c r="S873" s="103">
        <f t="shared" si="496"/>
        <v>0</v>
      </c>
      <c r="T873" s="113">
        <f t="shared" si="509"/>
        <v>0.1</v>
      </c>
      <c r="U873" s="111">
        <f t="shared" si="516"/>
        <v>6</v>
      </c>
      <c r="V873" s="111">
        <v>252</v>
      </c>
      <c r="W873" s="110">
        <f t="shared" si="502"/>
        <v>1.0022718669999999</v>
      </c>
      <c r="X873" s="103">
        <f t="shared" si="503"/>
        <v>1.3341393800000001</v>
      </c>
      <c r="Y873" s="103">
        <f t="shared" si="504"/>
        <v>0</v>
      </c>
      <c r="Z873" s="114" t="str">
        <f t="shared" si="512"/>
        <v>A+J=</v>
      </c>
      <c r="AA873" s="108">
        <f t="shared" si="513"/>
        <v>45005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2.75" x14ac:dyDescent="0.2">
      <c r="A874" s="102">
        <f t="shared" si="505"/>
        <v>44988</v>
      </c>
      <c r="B874" s="103">
        <f t="shared" si="498"/>
        <v>588.86961930999996</v>
      </c>
      <c r="C874" s="103">
        <f t="shared" si="510"/>
        <v>419.99730963000002</v>
      </c>
      <c r="D874" s="104">
        <f t="shared" si="506"/>
        <v>1161.0060000000001</v>
      </c>
      <c r="E874" s="105">
        <f t="shared" si="517"/>
        <v>1163.4649999999999</v>
      </c>
      <c r="F874" s="106">
        <f t="shared" si="518"/>
        <v>44948</v>
      </c>
      <c r="G874" s="107">
        <f t="shared" si="499"/>
        <v>2.1179907769639517E-3</v>
      </c>
      <c r="H874" s="108">
        <f t="shared" si="511"/>
        <v>45005</v>
      </c>
      <c r="I874" s="108">
        <f t="shared" si="500"/>
        <v>45005</v>
      </c>
      <c r="J874" s="109">
        <f t="shared" si="507"/>
        <v>18</v>
      </c>
      <c r="K874" s="109">
        <f t="shared" si="497"/>
        <v>7</v>
      </c>
      <c r="L874" s="8">
        <f t="shared" si="508"/>
        <v>1.0008231299999999</v>
      </c>
      <c r="M874" s="110">
        <f t="shared" ref="M874:M937" si="520">IF(I874&gt;I873,L873,M873)</f>
        <v>1.0044790299999999</v>
      </c>
      <c r="N874" s="110">
        <f t="shared" si="515"/>
        <v>1.397222306070445</v>
      </c>
      <c r="O874" s="103">
        <f t="shared" si="519"/>
        <v>1.3983724</v>
      </c>
      <c r="P874" s="103">
        <f t="shared" si="501"/>
        <v>587.31264585999998</v>
      </c>
      <c r="Q874" s="11">
        <f t="shared" si="514"/>
        <v>0</v>
      </c>
      <c r="R874" s="30">
        <f t="shared" si="495"/>
        <v>0</v>
      </c>
      <c r="S874" s="103">
        <f t="shared" si="496"/>
        <v>0</v>
      </c>
      <c r="T874" s="113">
        <f t="shared" si="509"/>
        <v>0.1</v>
      </c>
      <c r="U874" s="111">
        <f t="shared" si="516"/>
        <v>7</v>
      </c>
      <c r="V874" s="111">
        <v>252</v>
      </c>
      <c r="W874" s="110">
        <f t="shared" si="502"/>
        <v>1.0026510129999999</v>
      </c>
      <c r="X874" s="103">
        <f t="shared" si="503"/>
        <v>1.5569734500000001</v>
      </c>
      <c r="Y874" s="103">
        <f t="shared" si="504"/>
        <v>0</v>
      </c>
      <c r="Z874" s="114" t="str">
        <f t="shared" si="512"/>
        <v>A+J=</v>
      </c>
      <c r="AA874" s="108">
        <f t="shared" si="513"/>
        <v>45005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2.75" x14ac:dyDescent="0.2">
      <c r="A875" s="102">
        <f t="shared" si="505"/>
        <v>44989</v>
      </c>
      <c r="B875" s="103">
        <f t="shared" si="498"/>
        <v>589.16162469000005</v>
      </c>
      <c r="C875" s="103">
        <f t="shared" si="510"/>
        <v>419.99730963000002</v>
      </c>
      <c r="D875" s="104">
        <f t="shared" si="506"/>
        <v>1161.0060000000001</v>
      </c>
      <c r="E875" s="105">
        <f t="shared" si="517"/>
        <v>1163.4649999999999</v>
      </c>
      <c r="F875" s="106">
        <f t="shared" si="518"/>
        <v>44948</v>
      </c>
      <c r="G875" s="107">
        <f t="shared" si="499"/>
        <v>2.1179907769639517E-3</v>
      </c>
      <c r="H875" s="108">
        <f t="shared" si="511"/>
        <v>45005</v>
      </c>
      <c r="I875" s="108">
        <f t="shared" si="500"/>
        <v>45005</v>
      </c>
      <c r="J875" s="109">
        <f t="shared" si="507"/>
        <v>18</v>
      </c>
      <c r="K875" s="109">
        <f t="shared" si="497"/>
        <v>8</v>
      </c>
      <c r="L875" s="8">
        <f t="shared" si="508"/>
        <v>1.0009407699999999</v>
      </c>
      <c r="M875" s="110">
        <f t="shared" si="520"/>
        <v>1.0044790299999999</v>
      </c>
      <c r="N875" s="110">
        <f t="shared" si="515"/>
        <v>1.397222306070445</v>
      </c>
      <c r="O875" s="103">
        <f t="shared" si="519"/>
        <v>1.39853677</v>
      </c>
      <c r="P875" s="103">
        <f t="shared" si="501"/>
        <v>587.38168081000003</v>
      </c>
      <c r="Q875" s="11">
        <f t="shared" si="514"/>
        <v>0</v>
      </c>
      <c r="R875" s="30">
        <f t="shared" ref="R875:R938" si="521">IF(Q875&gt;0,VLOOKUP($A875,$AD$10:$AI$165,6),0)</f>
        <v>0</v>
      </c>
      <c r="S875" s="103">
        <f t="shared" ref="S875:S938" si="522">IF(R875&gt;0,TRUNC(R875*P875,8),0)</f>
        <v>0</v>
      </c>
      <c r="T875" s="113">
        <f t="shared" si="509"/>
        <v>0.1</v>
      </c>
      <c r="U875" s="111">
        <f t="shared" si="516"/>
        <v>8</v>
      </c>
      <c r="V875" s="111">
        <v>252</v>
      </c>
      <c r="W875" s="110">
        <f t="shared" si="502"/>
        <v>1.003030302</v>
      </c>
      <c r="X875" s="103">
        <f t="shared" si="503"/>
        <v>1.77994388</v>
      </c>
      <c r="Y875" s="103">
        <f t="shared" si="504"/>
        <v>0</v>
      </c>
      <c r="Z875" s="114" t="str">
        <f t="shared" si="512"/>
        <v>A+J=</v>
      </c>
      <c r="AA875" s="108">
        <f t="shared" si="513"/>
        <v>45005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2.75" x14ac:dyDescent="0.2">
      <c r="A876" s="102">
        <f t="shared" si="505"/>
        <v>44990</v>
      </c>
      <c r="B876" s="103">
        <f t="shared" si="498"/>
        <v>589.16162469000005</v>
      </c>
      <c r="C876" s="103">
        <f t="shared" si="510"/>
        <v>419.99730963000002</v>
      </c>
      <c r="D876" s="104">
        <f t="shared" si="506"/>
        <v>1161.0060000000001</v>
      </c>
      <c r="E876" s="105">
        <f t="shared" si="517"/>
        <v>1163.4649999999999</v>
      </c>
      <c r="F876" s="106">
        <f t="shared" si="518"/>
        <v>44948</v>
      </c>
      <c r="G876" s="107">
        <f t="shared" si="499"/>
        <v>2.1179907769639517E-3</v>
      </c>
      <c r="H876" s="108">
        <f t="shared" si="511"/>
        <v>45005</v>
      </c>
      <c r="I876" s="108">
        <f t="shared" si="500"/>
        <v>45005</v>
      </c>
      <c r="J876" s="109">
        <f t="shared" si="507"/>
        <v>18</v>
      </c>
      <c r="K876" s="109">
        <f t="shared" ref="K876:K939" si="523">(J876-(NETWORKDAYS(A876,I876,AD$171:AD$502)-1))</f>
        <v>8</v>
      </c>
      <c r="L876" s="8">
        <f t="shared" si="508"/>
        <v>1.0009407699999999</v>
      </c>
      <c r="M876" s="110">
        <f t="shared" si="520"/>
        <v>1.0044790299999999</v>
      </c>
      <c r="N876" s="110">
        <f t="shared" si="515"/>
        <v>1.397222306070445</v>
      </c>
      <c r="O876" s="103">
        <f t="shared" si="519"/>
        <v>1.39853677</v>
      </c>
      <c r="P876" s="103">
        <f t="shared" si="501"/>
        <v>587.38168081000003</v>
      </c>
      <c r="Q876" s="11">
        <f t="shared" si="514"/>
        <v>0</v>
      </c>
      <c r="R876" s="30">
        <f t="shared" si="521"/>
        <v>0</v>
      </c>
      <c r="S876" s="103">
        <f t="shared" si="522"/>
        <v>0</v>
      </c>
      <c r="T876" s="113">
        <f t="shared" si="509"/>
        <v>0.1</v>
      </c>
      <c r="U876" s="111">
        <f t="shared" si="516"/>
        <v>8</v>
      </c>
      <c r="V876" s="111">
        <v>252</v>
      </c>
      <c r="W876" s="110">
        <f t="shared" si="502"/>
        <v>1.003030302</v>
      </c>
      <c r="X876" s="103">
        <f t="shared" si="503"/>
        <v>1.77994388</v>
      </c>
      <c r="Y876" s="103">
        <f t="shared" si="504"/>
        <v>0</v>
      </c>
      <c r="Z876" s="114" t="str">
        <f t="shared" si="512"/>
        <v>A+J=</v>
      </c>
      <c r="AA876" s="108">
        <f t="shared" si="513"/>
        <v>45005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2.75" x14ac:dyDescent="0.2">
      <c r="A877" s="102">
        <f t="shared" si="505"/>
        <v>44991</v>
      </c>
      <c r="B877" s="103">
        <f t="shared" si="498"/>
        <v>589.16162469000005</v>
      </c>
      <c r="C877" s="103">
        <f t="shared" si="510"/>
        <v>419.99730963000002</v>
      </c>
      <c r="D877" s="104">
        <f t="shared" si="506"/>
        <v>1161.0060000000001</v>
      </c>
      <c r="E877" s="105">
        <f t="shared" si="517"/>
        <v>1163.4649999999999</v>
      </c>
      <c r="F877" s="106">
        <f t="shared" si="518"/>
        <v>44948</v>
      </c>
      <c r="G877" s="107">
        <f t="shared" si="499"/>
        <v>2.1179907769639517E-3</v>
      </c>
      <c r="H877" s="108">
        <f t="shared" si="511"/>
        <v>45005</v>
      </c>
      <c r="I877" s="108">
        <f t="shared" si="500"/>
        <v>45005</v>
      </c>
      <c r="J877" s="109">
        <f t="shared" si="507"/>
        <v>18</v>
      </c>
      <c r="K877" s="109">
        <f t="shared" si="523"/>
        <v>8</v>
      </c>
      <c r="L877" s="8">
        <f t="shared" si="508"/>
        <v>1.0009407699999999</v>
      </c>
      <c r="M877" s="110">
        <f t="shared" si="520"/>
        <v>1.0044790299999999</v>
      </c>
      <c r="N877" s="110">
        <f t="shared" si="515"/>
        <v>1.397222306070445</v>
      </c>
      <c r="O877" s="103">
        <f t="shared" si="519"/>
        <v>1.39853677</v>
      </c>
      <c r="P877" s="103">
        <f t="shared" si="501"/>
        <v>587.38168081000003</v>
      </c>
      <c r="Q877" s="11">
        <f t="shared" si="514"/>
        <v>0</v>
      </c>
      <c r="R877" s="30">
        <f t="shared" si="521"/>
        <v>0</v>
      </c>
      <c r="S877" s="103">
        <f t="shared" si="522"/>
        <v>0</v>
      </c>
      <c r="T877" s="113">
        <f t="shared" si="509"/>
        <v>0.1</v>
      </c>
      <c r="U877" s="111">
        <f t="shared" si="516"/>
        <v>8</v>
      </c>
      <c r="V877" s="111">
        <v>252</v>
      </c>
      <c r="W877" s="110">
        <f t="shared" si="502"/>
        <v>1.003030302</v>
      </c>
      <c r="X877" s="103">
        <f t="shared" si="503"/>
        <v>1.77994388</v>
      </c>
      <c r="Y877" s="103">
        <f t="shared" si="504"/>
        <v>0</v>
      </c>
      <c r="Z877" s="114" t="str">
        <f t="shared" si="512"/>
        <v>A+J=</v>
      </c>
      <c r="AA877" s="108">
        <f t="shared" si="513"/>
        <v>45005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2.75" x14ac:dyDescent="0.2">
      <c r="A878" s="102">
        <f t="shared" si="505"/>
        <v>44992</v>
      </c>
      <c r="B878" s="103">
        <f t="shared" si="498"/>
        <v>589.45377545999997</v>
      </c>
      <c r="C878" s="103">
        <f t="shared" si="510"/>
        <v>419.99730963000002</v>
      </c>
      <c r="D878" s="104">
        <f t="shared" si="506"/>
        <v>1161.0060000000001</v>
      </c>
      <c r="E878" s="105">
        <f t="shared" si="517"/>
        <v>1163.4649999999999</v>
      </c>
      <c r="F878" s="106">
        <f t="shared" si="518"/>
        <v>44948</v>
      </c>
      <c r="G878" s="107">
        <f t="shared" si="499"/>
        <v>2.1179907769639517E-3</v>
      </c>
      <c r="H878" s="108">
        <f t="shared" si="511"/>
        <v>45005</v>
      </c>
      <c r="I878" s="108">
        <f t="shared" si="500"/>
        <v>45005</v>
      </c>
      <c r="J878" s="109">
        <f t="shared" si="507"/>
        <v>18</v>
      </c>
      <c r="K878" s="109">
        <f t="shared" si="523"/>
        <v>9</v>
      </c>
      <c r="L878" s="8">
        <f t="shared" si="508"/>
        <v>1.0010584300000001</v>
      </c>
      <c r="M878" s="110">
        <f t="shared" si="520"/>
        <v>1.0044790299999999</v>
      </c>
      <c r="N878" s="110">
        <f t="shared" si="515"/>
        <v>1.397222306070445</v>
      </c>
      <c r="O878" s="103">
        <f t="shared" si="519"/>
        <v>1.3987011600000001</v>
      </c>
      <c r="P878" s="103">
        <f t="shared" si="501"/>
        <v>587.45072416999994</v>
      </c>
      <c r="Q878" s="11">
        <f t="shared" si="514"/>
        <v>0</v>
      </c>
      <c r="R878" s="30">
        <f t="shared" si="521"/>
        <v>0</v>
      </c>
      <c r="S878" s="103">
        <f t="shared" si="522"/>
        <v>0</v>
      </c>
      <c r="T878" s="113">
        <f t="shared" si="509"/>
        <v>0.1</v>
      </c>
      <c r="U878" s="111">
        <f t="shared" si="516"/>
        <v>9</v>
      </c>
      <c r="V878" s="111">
        <v>252</v>
      </c>
      <c r="W878" s="110">
        <f t="shared" si="502"/>
        <v>1.003409735</v>
      </c>
      <c r="X878" s="103">
        <f t="shared" si="503"/>
        <v>2.0030512900000002</v>
      </c>
      <c r="Y878" s="103">
        <f t="shared" si="504"/>
        <v>0</v>
      </c>
      <c r="Z878" s="114" t="str">
        <f t="shared" si="512"/>
        <v>A+J=</v>
      </c>
      <c r="AA878" s="108">
        <f t="shared" si="513"/>
        <v>45005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2.75" x14ac:dyDescent="0.2">
      <c r="A879" s="102">
        <f t="shared" si="505"/>
        <v>44993</v>
      </c>
      <c r="B879" s="103">
        <f t="shared" si="498"/>
        <v>589.74607107000008</v>
      </c>
      <c r="C879" s="103">
        <f t="shared" si="510"/>
        <v>419.99730963000002</v>
      </c>
      <c r="D879" s="104">
        <f t="shared" si="506"/>
        <v>1161.0060000000001</v>
      </c>
      <c r="E879" s="105">
        <f t="shared" si="517"/>
        <v>1163.4649999999999</v>
      </c>
      <c r="F879" s="106">
        <f t="shared" si="518"/>
        <v>44948</v>
      </c>
      <c r="G879" s="107">
        <f t="shared" si="499"/>
        <v>2.1179907769639517E-3</v>
      </c>
      <c r="H879" s="108">
        <f t="shared" si="511"/>
        <v>45005</v>
      </c>
      <c r="I879" s="108">
        <f t="shared" si="500"/>
        <v>45005</v>
      </c>
      <c r="J879" s="109">
        <f t="shared" si="507"/>
        <v>18</v>
      </c>
      <c r="K879" s="109">
        <f t="shared" si="523"/>
        <v>10</v>
      </c>
      <c r="L879" s="8">
        <f t="shared" si="508"/>
        <v>1.0011760999999999</v>
      </c>
      <c r="M879" s="110">
        <f t="shared" si="520"/>
        <v>1.0044790299999999</v>
      </c>
      <c r="N879" s="110">
        <f t="shared" si="515"/>
        <v>1.397222306070445</v>
      </c>
      <c r="O879" s="103">
        <f t="shared" si="519"/>
        <v>1.3988655699999999</v>
      </c>
      <c r="P879" s="103">
        <f t="shared" si="501"/>
        <v>587.51977593000004</v>
      </c>
      <c r="Q879" s="11">
        <f t="shared" si="514"/>
        <v>0</v>
      </c>
      <c r="R879" s="30">
        <f t="shared" si="521"/>
        <v>0</v>
      </c>
      <c r="S879" s="103">
        <f t="shared" si="522"/>
        <v>0</v>
      </c>
      <c r="T879" s="113">
        <f t="shared" si="509"/>
        <v>0.1</v>
      </c>
      <c r="U879" s="111">
        <f t="shared" si="516"/>
        <v>10</v>
      </c>
      <c r="V879" s="111">
        <v>252</v>
      </c>
      <c r="W879" s="110">
        <f t="shared" si="502"/>
        <v>1.003789311</v>
      </c>
      <c r="X879" s="103">
        <f t="shared" si="503"/>
        <v>2.22629514</v>
      </c>
      <c r="Y879" s="103">
        <f t="shared" si="504"/>
        <v>0</v>
      </c>
      <c r="Z879" s="114" t="str">
        <f t="shared" si="512"/>
        <v>A+J=</v>
      </c>
      <c r="AA879" s="108">
        <f t="shared" si="513"/>
        <v>45005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2.75" x14ac:dyDescent="0.2">
      <c r="A880" s="102">
        <f t="shared" si="505"/>
        <v>44994</v>
      </c>
      <c r="B880" s="103">
        <f t="shared" si="498"/>
        <v>590.03851638000003</v>
      </c>
      <c r="C880" s="103">
        <f t="shared" si="510"/>
        <v>419.99730963000002</v>
      </c>
      <c r="D880" s="104">
        <f t="shared" si="506"/>
        <v>1161.0060000000001</v>
      </c>
      <c r="E880" s="105">
        <f t="shared" si="517"/>
        <v>1163.4649999999999</v>
      </c>
      <c r="F880" s="106">
        <f t="shared" si="518"/>
        <v>44948</v>
      </c>
      <c r="G880" s="107">
        <f t="shared" si="499"/>
        <v>2.1179907769639517E-3</v>
      </c>
      <c r="H880" s="108">
        <f t="shared" si="511"/>
        <v>45005</v>
      </c>
      <c r="I880" s="108">
        <f t="shared" si="500"/>
        <v>45005</v>
      </c>
      <c r="J880" s="109">
        <f t="shared" si="507"/>
        <v>18</v>
      </c>
      <c r="K880" s="109">
        <f t="shared" si="523"/>
        <v>11</v>
      </c>
      <c r="L880" s="8">
        <f t="shared" si="508"/>
        <v>1.0012937900000001</v>
      </c>
      <c r="M880" s="110">
        <f t="shared" si="520"/>
        <v>1.0044790299999999</v>
      </c>
      <c r="N880" s="110">
        <f t="shared" si="515"/>
        <v>1.397222306070445</v>
      </c>
      <c r="O880" s="103">
        <f t="shared" si="519"/>
        <v>1.3990300099999999</v>
      </c>
      <c r="P880" s="103">
        <f t="shared" si="501"/>
        <v>587.58884029000001</v>
      </c>
      <c r="Q880" s="11">
        <f t="shared" si="514"/>
        <v>0</v>
      </c>
      <c r="R880" s="30">
        <f t="shared" si="521"/>
        <v>0</v>
      </c>
      <c r="S880" s="103">
        <f t="shared" si="522"/>
        <v>0</v>
      </c>
      <c r="T880" s="113">
        <f t="shared" si="509"/>
        <v>0.1</v>
      </c>
      <c r="U880" s="111">
        <f t="shared" si="516"/>
        <v>11</v>
      </c>
      <c r="V880" s="111">
        <v>252</v>
      </c>
      <c r="W880" s="110">
        <f t="shared" si="502"/>
        <v>1.004169031</v>
      </c>
      <c r="X880" s="103">
        <f t="shared" si="503"/>
        <v>2.4496760900000001</v>
      </c>
      <c r="Y880" s="103">
        <f t="shared" si="504"/>
        <v>0</v>
      </c>
      <c r="Z880" s="114" t="str">
        <f t="shared" si="512"/>
        <v>A+J=</v>
      </c>
      <c r="AA880" s="108">
        <f t="shared" si="513"/>
        <v>45005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2.75" x14ac:dyDescent="0.2">
      <c r="A881" s="102">
        <f t="shared" si="505"/>
        <v>44995</v>
      </c>
      <c r="B881" s="103">
        <f t="shared" si="498"/>
        <v>590.33110718</v>
      </c>
      <c r="C881" s="103">
        <f t="shared" si="510"/>
        <v>419.99730963000002</v>
      </c>
      <c r="D881" s="104">
        <f t="shared" si="506"/>
        <v>1161.0060000000001</v>
      </c>
      <c r="E881" s="105">
        <f t="shared" si="517"/>
        <v>1163.4649999999999</v>
      </c>
      <c r="F881" s="106">
        <f t="shared" si="518"/>
        <v>44948</v>
      </c>
      <c r="G881" s="107">
        <f t="shared" si="499"/>
        <v>2.1179907769639517E-3</v>
      </c>
      <c r="H881" s="108">
        <f t="shared" si="511"/>
        <v>45005</v>
      </c>
      <c r="I881" s="108">
        <f t="shared" si="500"/>
        <v>45005</v>
      </c>
      <c r="J881" s="109">
        <f t="shared" si="507"/>
        <v>18</v>
      </c>
      <c r="K881" s="109">
        <f t="shared" si="523"/>
        <v>12</v>
      </c>
      <c r="L881" s="8">
        <f t="shared" si="508"/>
        <v>1.00141149</v>
      </c>
      <c r="M881" s="110">
        <f t="shared" si="520"/>
        <v>1.0044790299999999</v>
      </c>
      <c r="N881" s="110">
        <f t="shared" si="515"/>
        <v>1.397222306070445</v>
      </c>
      <c r="O881" s="103">
        <f t="shared" si="519"/>
        <v>1.3991944700000001</v>
      </c>
      <c r="P881" s="103">
        <f t="shared" si="501"/>
        <v>587.65791304000004</v>
      </c>
      <c r="Q881" s="11">
        <f t="shared" si="514"/>
        <v>0</v>
      </c>
      <c r="R881" s="30">
        <f t="shared" si="521"/>
        <v>0</v>
      </c>
      <c r="S881" s="103">
        <f t="shared" si="522"/>
        <v>0</v>
      </c>
      <c r="T881" s="113">
        <f t="shared" si="509"/>
        <v>0.1</v>
      </c>
      <c r="U881" s="111">
        <f t="shared" si="516"/>
        <v>12</v>
      </c>
      <c r="V881" s="111">
        <v>252</v>
      </c>
      <c r="W881" s="110">
        <f t="shared" si="502"/>
        <v>1.0045488950000001</v>
      </c>
      <c r="X881" s="103">
        <f t="shared" si="503"/>
        <v>2.6731941400000001</v>
      </c>
      <c r="Y881" s="103">
        <f t="shared" si="504"/>
        <v>0</v>
      </c>
      <c r="Z881" s="114" t="str">
        <f t="shared" si="512"/>
        <v>A+J=</v>
      </c>
      <c r="AA881" s="108">
        <f t="shared" si="513"/>
        <v>45005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2.75" x14ac:dyDescent="0.2">
      <c r="A882" s="102">
        <f t="shared" si="505"/>
        <v>44996</v>
      </c>
      <c r="B882" s="103">
        <f t="shared" si="498"/>
        <v>590.62384295000004</v>
      </c>
      <c r="C882" s="103">
        <f t="shared" si="510"/>
        <v>419.99730963000002</v>
      </c>
      <c r="D882" s="104">
        <f t="shared" si="506"/>
        <v>1161.0060000000001</v>
      </c>
      <c r="E882" s="105">
        <f t="shared" si="517"/>
        <v>1163.4649999999999</v>
      </c>
      <c r="F882" s="106">
        <f t="shared" si="518"/>
        <v>44948</v>
      </c>
      <c r="G882" s="107">
        <f t="shared" si="499"/>
        <v>2.1179907769639517E-3</v>
      </c>
      <c r="H882" s="108">
        <f t="shared" si="511"/>
        <v>45005</v>
      </c>
      <c r="I882" s="108">
        <f t="shared" si="500"/>
        <v>45005</v>
      </c>
      <c r="J882" s="109">
        <f t="shared" si="507"/>
        <v>18</v>
      </c>
      <c r="K882" s="109">
        <f t="shared" si="523"/>
        <v>13</v>
      </c>
      <c r="L882" s="8">
        <f t="shared" si="508"/>
        <v>1.0015292099999999</v>
      </c>
      <c r="M882" s="110">
        <f t="shared" si="520"/>
        <v>1.0044790299999999</v>
      </c>
      <c r="N882" s="110">
        <f t="shared" si="515"/>
        <v>1.397222306070445</v>
      </c>
      <c r="O882" s="103">
        <f t="shared" si="519"/>
        <v>1.3993589500000001</v>
      </c>
      <c r="P882" s="103">
        <f t="shared" si="501"/>
        <v>587.72699420000004</v>
      </c>
      <c r="Q882" s="11">
        <f t="shared" si="514"/>
        <v>0</v>
      </c>
      <c r="R882" s="30">
        <f t="shared" si="521"/>
        <v>0</v>
      </c>
      <c r="S882" s="103">
        <f t="shared" si="522"/>
        <v>0</v>
      </c>
      <c r="T882" s="113">
        <f t="shared" si="509"/>
        <v>0.1</v>
      </c>
      <c r="U882" s="111">
        <f t="shared" si="516"/>
        <v>13</v>
      </c>
      <c r="V882" s="111">
        <v>252</v>
      </c>
      <c r="W882" s="110">
        <f t="shared" si="502"/>
        <v>1.0049289020000001</v>
      </c>
      <c r="X882" s="103">
        <f t="shared" si="503"/>
        <v>2.8968487500000002</v>
      </c>
      <c r="Y882" s="103">
        <f t="shared" si="504"/>
        <v>0</v>
      </c>
      <c r="Z882" s="114" t="str">
        <f t="shared" si="512"/>
        <v>A+J=</v>
      </c>
      <c r="AA882" s="108">
        <f t="shared" si="513"/>
        <v>45005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2.75" x14ac:dyDescent="0.2">
      <c r="A883" s="102">
        <f t="shared" si="505"/>
        <v>44997</v>
      </c>
      <c r="B883" s="103">
        <f t="shared" si="498"/>
        <v>590.62384295000004</v>
      </c>
      <c r="C883" s="103">
        <f t="shared" si="510"/>
        <v>419.99730963000002</v>
      </c>
      <c r="D883" s="104">
        <f t="shared" si="506"/>
        <v>1161.0060000000001</v>
      </c>
      <c r="E883" s="105">
        <f t="shared" si="517"/>
        <v>1163.4649999999999</v>
      </c>
      <c r="F883" s="106">
        <f t="shared" si="518"/>
        <v>44948</v>
      </c>
      <c r="G883" s="107">
        <f t="shared" si="499"/>
        <v>2.1179907769639517E-3</v>
      </c>
      <c r="H883" s="108">
        <f t="shared" si="511"/>
        <v>45005</v>
      </c>
      <c r="I883" s="108">
        <f t="shared" si="500"/>
        <v>45005</v>
      </c>
      <c r="J883" s="109">
        <f t="shared" si="507"/>
        <v>18</v>
      </c>
      <c r="K883" s="109">
        <f t="shared" si="523"/>
        <v>13</v>
      </c>
      <c r="L883" s="8">
        <f t="shared" si="508"/>
        <v>1.0015292099999999</v>
      </c>
      <c r="M883" s="110">
        <f t="shared" si="520"/>
        <v>1.0044790299999999</v>
      </c>
      <c r="N883" s="110">
        <f t="shared" si="515"/>
        <v>1.397222306070445</v>
      </c>
      <c r="O883" s="103">
        <f t="shared" si="519"/>
        <v>1.3993589500000001</v>
      </c>
      <c r="P883" s="103">
        <f t="shared" si="501"/>
        <v>587.72699420000004</v>
      </c>
      <c r="Q883" s="11">
        <f t="shared" si="514"/>
        <v>0</v>
      </c>
      <c r="R883" s="30">
        <f t="shared" si="521"/>
        <v>0</v>
      </c>
      <c r="S883" s="103">
        <f t="shared" si="522"/>
        <v>0</v>
      </c>
      <c r="T883" s="113">
        <f t="shared" si="509"/>
        <v>0.1</v>
      </c>
      <c r="U883" s="111">
        <f t="shared" si="516"/>
        <v>13</v>
      </c>
      <c r="V883" s="111">
        <v>252</v>
      </c>
      <c r="W883" s="110">
        <f t="shared" si="502"/>
        <v>1.0049289020000001</v>
      </c>
      <c r="X883" s="103">
        <f t="shared" si="503"/>
        <v>2.8968487500000002</v>
      </c>
      <c r="Y883" s="103">
        <f t="shared" si="504"/>
        <v>0</v>
      </c>
      <c r="Z883" s="114" t="str">
        <f t="shared" si="512"/>
        <v>A+J=</v>
      </c>
      <c r="AA883" s="108">
        <f t="shared" si="513"/>
        <v>45005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2.75" x14ac:dyDescent="0.2">
      <c r="A884" s="102">
        <f t="shared" si="505"/>
        <v>44998</v>
      </c>
      <c r="B884" s="103">
        <f t="shared" si="498"/>
        <v>590.62384295000004</v>
      </c>
      <c r="C884" s="103">
        <f t="shared" si="510"/>
        <v>419.99730963000002</v>
      </c>
      <c r="D884" s="104">
        <f t="shared" si="506"/>
        <v>1161.0060000000001</v>
      </c>
      <c r="E884" s="105">
        <f t="shared" si="517"/>
        <v>1163.4649999999999</v>
      </c>
      <c r="F884" s="106">
        <f t="shared" si="518"/>
        <v>44948</v>
      </c>
      <c r="G884" s="107">
        <f t="shared" si="499"/>
        <v>2.1179907769639517E-3</v>
      </c>
      <c r="H884" s="108">
        <f t="shared" si="511"/>
        <v>45005</v>
      </c>
      <c r="I884" s="108">
        <f t="shared" si="500"/>
        <v>45005</v>
      </c>
      <c r="J884" s="109">
        <f t="shared" si="507"/>
        <v>18</v>
      </c>
      <c r="K884" s="109">
        <f t="shared" si="523"/>
        <v>13</v>
      </c>
      <c r="L884" s="8">
        <f t="shared" si="508"/>
        <v>1.0015292099999999</v>
      </c>
      <c r="M884" s="110">
        <f t="shared" si="520"/>
        <v>1.0044790299999999</v>
      </c>
      <c r="N884" s="110">
        <f t="shared" si="515"/>
        <v>1.397222306070445</v>
      </c>
      <c r="O884" s="103">
        <f t="shared" si="519"/>
        <v>1.3993589500000001</v>
      </c>
      <c r="P884" s="103">
        <f t="shared" si="501"/>
        <v>587.72699420000004</v>
      </c>
      <c r="Q884" s="11">
        <f t="shared" si="514"/>
        <v>0</v>
      </c>
      <c r="R884" s="30">
        <f t="shared" si="521"/>
        <v>0</v>
      </c>
      <c r="S884" s="103">
        <f t="shared" si="522"/>
        <v>0</v>
      </c>
      <c r="T884" s="113">
        <f t="shared" si="509"/>
        <v>0.1</v>
      </c>
      <c r="U884" s="111">
        <f t="shared" si="516"/>
        <v>13</v>
      </c>
      <c r="V884" s="111">
        <v>252</v>
      </c>
      <c r="W884" s="110">
        <f t="shared" si="502"/>
        <v>1.0049289020000001</v>
      </c>
      <c r="X884" s="103">
        <f t="shared" si="503"/>
        <v>2.8968487500000002</v>
      </c>
      <c r="Y884" s="103">
        <f t="shared" si="504"/>
        <v>0</v>
      </c>
      <c r="Z884" s="114" t="str">
        <f t="shared" si="512"/>
        <v>A+J=</v>
      </c>
      <c r="AA884" s="108">
        <f t="shared" si="513"/>
        <v>45005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2.75" x14ac:dyDescent="0.2">
      <c r="A885" s="102">
        <f t="shared" si="505"/>
        <v>44999</v>
      </c>
      <c r="B885" s="103">
        <f t="shared" si="498"/>
        <v>590.91671587000008</v>
      </c>
      <c r="C885" s="103">
        <f t="shared" si="510"/>
        <v>419.99730963000002</v>
      </c>
      <c r="D885" s="104">
        <f t="shared" si="506"/>
        <v>1161.0060000000001</v>
      </c>
      <c r="E885" s="105">
        <f t="shared" si="517"/>
        <v>1163.4649999999999</v>
      </c>
      <c r="F885" s="106">
        <f t="shared" si="518"/>
        <v>44948</v>
      </c>
      <c r="G885" s="107">
        <f t="shared" si="499"/>
        <v>2.1179907769639517E-3</v>
      </c>
      <c r="H885" s="108">
        <f t="shared" si="511"/>
        <v>45005</v>
      </c>
      <c r="I885" s="108">
        <f t="shared" si="500"/>
        <v>45005</v>
      </c>
      <c r="J885" s="109">
        <f t="shared" si="507"/>
        <v>18</v>
      </c>
      <c r="K885" s="109">
        <f t="shared" si="523"/>
        <v>14</v>
      </c>
      <c r="L885" s="8">
        <f t="shared" si="508"/>
        <v>1.0016469299999999</v>
      </c>
      <c r="M885" s="110">
        <f t="shared" si="520"/>
        <v>1.0044790299999999</v>
      </c>
      <c r="N885" s="110">
        <f t="shared" si="515"/>
        <v>1.397222306070445</v>
      </c>
      <c r="O885" s="103">
        <f t="shared" si="519"/>
        <v>1.3995234299999999</v>
      </c>
      <c r="P885" s="103">
        <f t="shared" si="501"/>
        <v>587.79607536000003</v>
      </c>
      <c r="Q885" s="11">
        <f t="shared" si="514"/>
        <v>0</v>
      </c>
      <c r="R885" s="30">
        <f t="shared" si="521"/>
        <v>0</v>
      </c>
      <c r="S885" s="103">
        <f t="shared" si="522"/>
        <v>0</v>
      </c>
      <c r="T885" s="113">
        <f t="shared" si="509"/>
        <v>0.1</v>
      </c>
      <c r="U885" s="111">
        <f t="shared" si="516"/>
        <v>14</v>
      </c>
      <c r="V885" s="111">
        <v>252</v>
      </c>
      <c r="W885" s="110">
        <f t="shared" si="502"/>
        <v>1.005309053</v>
      </c>
      <c r="X885" s="103">
        <f t="shared" si="503"/>
        <v>3.1206405099999999</v>
      </c>
      <c r="Y885" s="103">
        <f t="shared" si="504"/>
        <v>0</v>
      </c>
      <c r="Z885" s="114" t="str">
        <f t="shared" si="512"/>
        <v>A+J=</v>
      </c>
      <c r="AA885" s="108">
        <f t="shared" si="513"/>
        <v>45005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2.75" x14ac:dyDescent="0.2">
      <c r="A886" s="102">
        <f t="shared" si="505"/>
        <v>45000</v>
      </c>
      <c r="B886" s="103">
        <f t="shared" si="498"/>
        <v>591.20974286000001</v>
      </c>
      <c r="C886" s="103">
        <f t="shared" si="510"/>
        <v>419.99730963000002</v>
      </c>
      <c r="D886" s="104">
        <f t="shared" si="506"/>
        <v>1161.0060000000001</v>
      </c>
      <c r="E886" s="105">
        <f t="shared" si="517"/>
        <v>1163.4649999999999</v>
      </c>
      <c r="F886" s="106">
        <f t="shared" si="518"/>
        <v>44948</v>
      </c>
      <c r="G886" s="107">
        <f t="shared" si="499"/>
        <v>2.1179907769639517E-3</v>
      </c>
      <c r="H886" s="108">
        <f t="shared" si="511"/>
        <v>45005</v>
      </c>
      <c r="I886" s="108">
        <f t="shared" si="500"/>
        <v>45005</v>
      </c>
      <c r="J886" s="109">
        <f t="shared" si="507"/>
        <v>18</v>
      </c>
      <c r="K886" s="109">
        <f t="shared" si="523"/>
        <v>15</v>
      </c>
      <c r="L886" s="8">
        <f t="shared" si="508"/>
        <v>1.00176468</v>
      </c>
      <c r="M886" s="110">
        <f t="shared" si="520"/>
        <v>1.0044790299999999</v>
      </c>
      <c r="N886" s="110">
        <f t="shared" si="515"/>
        <v>1.397222306070445</v>
      </c>
      <c r="O886" s="103">
        <f t="shared" si="519"/>
        <v>1.3996879499999999</v>
      </c>
      <c r="P886" s="103">
        <f t="shared" si="501"/>
        <v>587.86517332000005</v>
      </c>
      <c r="Q886" s="11">
        <f t="shared" si="514"/>
        <v>0</v>
      </c>
      <c r="R886" s="30">
        <f t="shared" si="521"/>
        <v>0</v>
      </c>
      <c r="S886" s="103">
        <f t="shared" si="522"/>
        <v>0</v>
      </c>
      <c r="T886" s="113">
        <f t="shared" si="509"/>
        <v>0.1</v>
      </c>
      <c r="U886" s="111">
        <f t="shared" si="516"/>
        <v>15</v>
      </c>
      <c r="V886" s="111">
        <v>252</v>
      </c>
      <c r="W886" s="110">
        <f t="shared" si="502"/>
        <v>1.005689348</v>
      </c>
      <c r="X886" s="103">
        <f t="shared" si="503"/>
        <v>3.3445695400000002</v>
      </c>
      <c r="Y886" s="103">
        <f t="shared" si="504"/>
        <v>0</v>
      </c>
      <c r="Z886" s="114" t="str">
        <f t="shared" si="512"/>
        <v>A+J=</v>
      </c>
      <c r="AA886" s="108">
        <f t="shared" si="513"/>
        <v>45005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2.75" x14ac:dyDescent="0.2">
      <c r="A887" s="102">
        <f t="shared" si="505"/>
        <v>45001</v>
      </c>
      <c r="B887" s="103">
        <f t="shared" si="498"/>
        <v>591.50290705999998</v>
      </c>
      <c r="C887" s="103">
        <f t="shared" si="510"/>
        <v>419.99730963000002</v>
      </c>
      <c r="D887" s="104">
        <f t="shared" si="506"/>
        <v>1161.0060000000001</v>
      </c>
      <c r="E887" s="105">
        <f t="shared" si="517"/>
        <v>1163.4649999999999</v>
      </c>
      <c r="F887" s="106">
        <f t="shared" si="518"/>
        <v>44948</v>
      </c>
      <c r="G887" s="107">
        <f t="shared" si="499"/>
        <v>2.1179907769639517E-3</v>
      </c>
      <c r="H887" s="108">
        <f t="shared" si="511"/>
        <v>45005</v>
      </c>
      <c r="I887" s="108">
        <f t="shared" si="500"/>
        <v>45005</v>
      </c>
      <c r="J887" s="109">
        <f t="shared" si="507"/>
        <v>18</v>
      </c>
      <c r="K887" s="109">
        <f t="shared" si="523"/>
        <v>16</v>
      </c>
      <c r="L887" s="8">
        <f t="shared" si="508"/>
        <v>1.00188243</v>
      </c>
      <c r="M887" s="110">
        <f t="shared" si="520"/>
        <v>1.0044790299999999</v>
      </c>
      <c r="N887" s="110">
        <f t="shared" si="515"/>
        <v>1.397222306070445</v>
      </c>
      <c r="O887" s="103">
        <f t="shared" si="519"/>
        <v>1.3998524699999999</v>
      </c>
      <c r="P887" s="103">
        <f t="shared" si="501"/>
        <v>587.93427126999995</v>
      </c>
      <c r="Q887" s="11">
        <f t="shared" si="514"/>
        <v>0</v>
      </c>
      <c r="R887" s="30">
        <f t="shared" si="521"/>
        <v>0</v>
      </c>
      <c r="S887" s="103">
        <f t="shared" si="522"/>
        <v>0</v>
      </c>
      <c r="T887" s="113">
        <f t="shared" si="509"/>
        <v>0.1</v>
      </c>
      <c r="U887" s="111">
        <f t="shared" si="516"/>
        <v>16</v>
      </c>
      <c r="V887" s="111">
        <v>252</v>
      </c>
      <c r="W887" s="110">
        <f t="shared" si="502"/>
        <v>1.0060697869999999</v>
      </c>
      <c r="X887" s="103">
        <f t="shared" si="503"/>
        <v>3.5686357900000001</v>
      </c>
      <c r="Y887" s="103">
        <f t="shared" si="504"/>
        <v>0</v>
      </c>
      <c r="Z887" s="114" t="str">
        <f t="shared" si="512"/>
        <v>A+J=</v>
      </c>
      <c r="AA887" s="108">
        <f t="shared" si="513"/>
        <v>45005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2.75" x14ac:dyDescent="0.2">
      <c r="A888" s="102">
        <f t="shared" si="505"/>
        <v>45002</v>
      </c>
      <c r="B888" s="103">
        <f t="shared" si="498"/>
        <v>591.79622543000005</v>
      </c>
      <c r="C888" s="103">
        <f t="shared" si="510"/>
        <v>419.99730963000002</v>
      </c>
      <c r="D888" s="104">
        <f t="shared" si="506"/>
        <v>1161.0060000000001</v>
      </c>
      <c r="E888" s="105">
        <f t="shared" si="517"/>
        <v>1163.4649999999999</v>
      </c>
      <c r="F888" s="106">
        <f t="shared" si="518"/>
        <v>44948</v>
      </c>
      <c r="G888" s="107">
        <f t="shared" si="499"/>
        <v>2.1179907769639517E-3</v>
      </c>
      <c r="H888" s="108">
        <f t="shared" si="511"/>
        <v>45005</v>
      </c>
      <c r="I888" s="108">
        <f t="shared" si="500"/>
        <v>45005</v>
      </c>
      <c r="J888" s="109">
        <f t="shared" si="507"/>
        <v>18</v>
      </c>
      <c r="K888" s="109">
        <f t="shared" si="523"/>
        <v>17</v>
      </c>
      <c r="L888" s="8">
        <f t="shared" si="508"/>
        <v>1.0020001999999999</v>
      </c>
      <c r="M888" s="110">
        <f t="shared" si="520"/>
        <v>1.0044790299999999</v>
      </c>
      <c r="N888" s="110">
        <f t="shared" si="515"/>
        <v>1.397222306070445</v>
      </c>
      <c r="O888" s="103">
        <f t="shared" si="519"/>
        <v>1.4000170300000001</v>
      </c>
      <c r="P888" s="103">
        <f t="shared" si="501"/>
        <v>588.00338603</v>
      </c>
      <c r="Q888" s="11">
        <f t="shared" si="514"/>
        <v>0</v>
      </c>
      <c r="R888" s="30">
        <f t="shared" si="521"/>
        <v>0</v>
      </c>
      <c r="S888" s="103">
        <f t="shared" si="522"/>
        <v>0</v>
      </c>
      <c r="T888" s="113">
        <f t="shared" si="509"/>
        <v>0.1</v>
      </c>
      <c r="U888" s="111">
        <f t="shared" si="516"/>
        <v>17</v>
      </c>
      <c r="V888" s="111">
        <v>252</v>
      </c>
      <c r="W888" s="110">
        <f t="shared" si="502"/>
        <v>1.00645037</v>
      </c>
      <c r="X888" s="103">
        <f t="shared" si="503"/>
        <v>3.7928394000000001</v>
      </c>
      <c r="Y888" s="103">
        <f t="shared" si="504"/>
        <v>0</v>
      </c>
      <c r="Z888" s="114" t="str">
        <f t="shared" si="512"/>
        <v>A+J=</v>
      </c>
      <c r="AA888" s="108">
        <f t="shared" si="513"/>
        <v>45005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2.75" x14ac:dyDescent="0.2">
      <c r="A889" s="102">
        <f t="shared" si="505"/>
        <v>45003</v>
      </c>
      <c r="B889" s="103">
        <f t="shared" si="498"/>
        <v>592.08968471999992</v>
      </c>
      <c r="C889" s="103">
        <f t="shared" si="510"/>
        <v>419.99730963000002</v>
      </c>
      <c r="D889" s="104">
        <f t="shared" si="506"/>
        <v>1161.0060000000001</v>
      </c>
      <c r="E889" s="105">
        <f t="shared" si="517"/>
        <v>1163.4649999999999</v>
      </c>
      <c r="F889" s="106">
        <f t="shared" si="518"/>
        <v>44948</v>
      </c>
      <c r="G889" s="107">
        <f t="shared" si="499"/>
        <v>2.1179907769639517E-3</v>
      </c>
      <c r="H889" s="108">
        <f t="shared" si="511"/>
        <v>45005</v>
      </c>
      <c r="I889" s="108">
        <f t="shared" si="500"/>
        <v>45005</v>
      </c>
      <c r="J889" s="109">
        <f t="shared" si="507"/>
        <v>18</v>
      </c>
      <c r="K889" s="109">
        <f t="shared" si="523"/>
        <v>18</v>
      </c>
      <c r="L889" s="8">
        <f t="shared" si="508"/>
        <v>1.0021179899999999</v>
      </c>
      <c r="M889" s="110">
        <f t="shared" si="520"/>
        <v>1.0044790299999999</v>
      </c>
      <c r="N889" s="110">
        <f t="shared" si="515"/>
        <v>1.397222306070445</v>
      </c>
      <c r="O889" s="103">
        <f t="shared" si="519"/>
        <v>1.4001816</v>
      </c>
      <c r="P889" s="103">
        <f t="shared" si="501"/>
        <v>588.07250498999997</v>
      </c>
      <c r="Q889" s="11">
        <f t="shared" si="514"/>
        <v>0</v>
      </c>
      <c r="R889" s="30">
        <f t="shared" si="521"/>
        <v>0</v>
      </c>
      <c r="S889" s="103">
        <f t="shared" si="522"/>
        <v>0</v>
      </c>
      <c r="T889" s="113">
        <f t="shared" si="509"/>
        <v>0.1</v>
      </c>
      <c r="U889" s="111">
        <f t="shared" si="516"/>
        <v>18</v>
      </c>
      <c r="V889" s="111">
        <v>252</v>
      </c>
      <c r="W889" s="110">
        <f t="shared" si="502"/>
        <v>1.006831096</v>
      </c>
      <c r="X889" s="103">
        <f t="shared" si="503"/>
        <v>4.0171797299999996</v>
      </c>
      <c r="Y889" s="103">
        <f t="shared" si="504"/>
        <v>0</v>
      </c>
      <c r="Z889" s="114" t="str">
        <f t="shared" si="512"/>
        <v>A+J=</v>
      </c>
      <c r="AA889" s="108">
        <f t="shared" si="513"/>
        <v>45005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2.75" x14ac:dyDescent="0.2">
      <c r="A890" s="102">
        <f t="shared" si="505"/>
        <v>45004</v>
      </c>
      <c r="B890" s="103">
        <f t="shared" si="498"/>
        <v>592.08968471999992</v>
      </c>
      <c r="C890" s="103">
        <f t="shared" si="510"/>
        <v>419.99730963000002</v>
      </c>
      <c r="D890" s="104">
        <f t="shared" si="506"/>
        <v>1161.0060000000001</v>
      </c>
      <c r="E890" s="105">
        <f t="shared" si="517"/>
        <v>1163.4649999999999</v>
      </c>
      <c r="F890" s="106">
        <f t="shared" si="518"/>
        <v>44948</v>
      </c>
      <c r="G890" s="107">
        <f t="shared" si="499"/>
        <v>2.1179907769639517E-3</v>
      </c>
      <c r="H890" s="108">
        <f t="shared" si="511"/>
        <v>45005</v>
      </c>
      <c r="I890" s="108">
        <f t="shared" si="500"/>
        <v>45005</v>
      </c>
      <c r="J890" s="109">
        <f t="shared" si="507"/>
        <v>18</v>
      </c>
      <c r="K890" s="109">
        <f t="shared" si="523"/>
        <v>18</v>
      </c>
      <c r="L890" s="8">
        <f t="shared" si="508"/>
        <v>1.0021179899999999</v>
      </c>
      <c r="M890" s="110">
        <f t="shared" si="520"/>
        <v>1.0044790299999999</v>
      </c>
      <c r="N890" s="110">
        <f t="shared" si="515"/>
        <v>1.397222306070445</v>
      </c>
      <c r="O890" s="103">
        <f t="shared" si="519"/>
        <v>1.4001816</v>
      </c>
      <c r="P890" s="103">
        <f t="shared" si="501"/>
        <v>588.07250498999997</v>
      </c>
      <c r="Q890" s="11">
        <f t="shared" si="514"/>
        <v>0</v>
      </c>
      <c r="R890" s="30">
        <f t="shared" si="521"/>
        <v>0</v>
      </c>
      <c r="S890" s="103">
        <f t="shared" si="522"/>
        <v>0</v>
      </c>
      <c r="T890" s="113">
        <f t="shared" si="509"/>
        <v>0.1</v>
      </c>
      <c r="U890" s="111">
        <f t="shared" si="516"/>
        <v>18</v>
      </c>
      <c r="V890" s="111">
        <v>252</v>
      </c>
      <c r="W890" s="110">
        <f t="shared" si="502"/>
        <v>1.006831096</v>
      </c>
      <c r="X890" s="103">
        <f t="shared" si="503"/>
        <v>4.0171797299999996</v>
      </c>
      <c r="Y890" s="103">
        <f t="shared" si="504"/>
        <v>0</v>
      </c>
      <c r="Z890" s="114" t="str">
        <f t="shared" si="512"/>
        <v>A+J=</v>
      </c>
      <c r="AA890" s="108">
        <f t="shared" si="513"/>
        <v>45005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2.75" x14ac:dyDescent="0.2">
      <c r="A891" s="102">
        <f t="shared" si="505"/>
        <v>45005</v>
      </c>
      <c r="B891" s="103">
        <f t="shared" si="498"/>
        <v>592.08968471999992</v>
      </c>
      <c r="C891" s="103">
        <f t="shared" si="510"/>
        <v>419.99730963000002</v>
      </c>
      <c r="D891" s="104">
        <f t="shared" si="506"/>
        <v>1161.0060000000001</v>
      </c>
      <c r="E891" s="105">
        <f t="shared" si="517"/>
        <v>1163.4649999999999</v>
      </c>
      <c r="F891" s="106">
        <f t="shared" si="518"/>
        <v>44948</v>
      </c>
      <c r="G891" s="107">
        <f t="shared" si="499"/>
        <v>2.1179907769639517E-3</v>
      </c>
      <c r="H891" s="108">
        <f t="shared" si="511"/>
        <v>45036</v>
      </c>
      <c r="I891" s="108">
        <f t="shared" si="500"/>
        <v>45005</v>
      </c>
      <c r="J891" s="109">
        <f t="shared" si="507"/>
        <v>18</v>
      </c>
      <c r="K891" s="109">
        <f t="shared" si="523"/>
        <v>18</v>
      </c>
      <c r="L891" s="8">
        <f t="shared" si="508"/>
        <v>1.0021179899999999</v>
      </c>
      <c r="M891" s="110">
        <f t="shared" si="520"/>
        <v>1.0044790299999999</v>
      </c>
      <c r="N891" s="110">
        <f t="shared" si="515"/>
        <v>1.397222306070445</v>
      </c>
      <c r="O891" s="103">
        <f t="shared" si="519"/>
        <v>1.4001816</v>
      </c>
      <c r="P891" s="103">
        <f t="shared" si="501"/>
        <v>588.07250498999997</v>
      </c>
      <c r="Q891" s="11">
        <f t="shared" si="514"/>
        <v>29</v>
      </c>
      <c r="R891" s="30">
        <f t="shared" si="521"/>
        <v>4.3310999999999995E-2</v>
      </c>
      <c r="S891" s="103">
        <f t="shared" si="522"/>
        <v>25.47000826</v>
      </c>
      <c r="T891" s="113">
        <f t="shared" si="509"/>
        <v>0.1</v>
      </c>
      <c r="U891" s="111">
        <f t="shared" si="516"/>
        <v>18</v>
      </c>
      <c r="V891" s="111">
        <v>252</v>
      </c>
      <c r="W891" s="110">
        <f t="shared" si="502"/>
        <v>1.006831096</v>
      </c>
      <c r="X891" s="103">
        <f t="shared" si="503"/>
        <v>4.0171797299999996</v>
      </c>
      <c r="Y891" s="103">
        <f t="shared" si="504"/>
        <v>29.487187989999999</v>
      </c>
      <c r="Z891" s="114" t="str">
        <f t="shared" si="512"/>
        <v>A+J=</v>
      </c>
      <c r="AA891" s="108">
        <f t="shared" si="513"/>
        <v>45005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2.75" x14ac:dyDescent="0.2">
      <c r="A892" s="102">
        <f t="shared" si="505"/>
        <v>45006</v>
      </c>
      <c r="B892" s="103">
        <f t="shared" si="498"/>
        <v>562.81532136999999</v>
      </c>
      <c r="C892" s="103">
        <f t="shared" si="510"/>
        <v>401.80680616000001</v>
      </c>
      <c r="D892" s="104">
        <f t="shared" si="506"/>
        <v>1163.4649999999999</v>
      </c>
      <c r="E892" s="105">
        <f t="shared" si="517"/>
        <v>1162.761</v>
      </c>
      <c r="F892" s="106">
        <f t="shared" si="518"/>
        <v>44977</v>
      </c>
      <c r="G892" s="107">
        <f t="shared" si="499"/>
        <v>-6.050891088257293E-4</v>
      </c>
      <c r="H892" s="108">
        <f t="shared" si="511"/>
        <v>45036</v>
      </c>
      <c r="I892" s="108">
        <f t="shared" si="500"/>
        <v>45036</v>
      </c>
      <c r="J892" s="109">
        <f t="shared" si="507"/>
        <v>22</v>
      </c>
      <c r="K892" s="109">
        <f t="shared" si="523"/>
        <v>1</v>
      </c>
      <c r="L892" s="8">
        <f t="shared" si="508"/>
        <v>1</v>
      </c>
      <c r="M892" s="110">
        <f t="shared" si="520"/>
        <v>1.0021179899999999</v>
      </c>
      <c r="N892" s="110">
        <f t="shared" si="515"/>
        <v>1.400181608942479</v>
      </c>
      <c r="O892" s="103">
        <f t="shared" si="519"/>
        <v>1.4001816</v>
      </c>
      <c r="P892" s="103">
        <f t="shared" si="501"/>
        <v>562.60249672999998</v>
      </c>
      <c r="Q892" s="11">
        <f t="shared" si="514"/>
        <v>0</v>
      </c>
      <c r="R892" s="30">
        <f t="shared" si="521"/>
        <v>0</v>
      </c>
      <c r="S892" s="103">
        <f t="shared" si="522"/>
        <v>0</v>
      </c>
      <c r="T892" s="113">
        <f t="shared" si="509"/>
        <v>0.1</v>
      </c>
      <c r="U892" s="111">
        <f t="shared" si="516"/>
        <v>1</v>
      </c>
      <c r="V892" s="111">
        <v>252</v>
      </c>
      <c r="W892" s="110">
        <f t="shared" si="502"/>
        <v>1.0003782859999999</v>
      </c>
      <c r="X892" s="103">
        <f t="shared" si="503"/>
        <v>0.21282464000000001</v>
      </c>
      <c r="Y892" s="103">
        <f t="shared" si="504"/>
        <v>0</v>
      </c>
      <c r="Z892" s="114" t="str">
        <f t="shared" si="512"/>
        <v>A+J=</v>
      </c>
      <c r="AA892" s="108">
        <f t="shared" si="513"/>
        <v>45036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2.75" x14ac:dyDescent="0.2">
      <c r="A893" s="102">
        <f t="shared" si="505"/>
        <v>45007</v>
      </c>
      <c r="B893" s="103">
        <f t="shared" si="498"/>
        <v>563.02822703999993</v>
      </c>
      <c r="C893" s="103">
        <f t="shared" si="510"/>
        <v>401.80680616000001</v>
      </c>
      <c r="D893" s="104">
        <f t="shared" si="506"/>
        <v>1163.4649999999999</v>
      </c>
      <c r="E893" s="105">
        <f t="shared" si="517"/>
        <v>1162.761</v>
      </c>
      <c r="F893" s="106">
        <f t="shared" si="518"/>
        <v>44977</v>
      </c>
      <c r="G893" s="107">
        <f t="shared" si="499"/>
        <v>-6.050891088257293E-4</v>
      </c>
      <c r="H893" s="108">
        <f t="shared" si="511"/>
        <v>45036</v>
      </c>
      <c r="I893" s="108">
        <f t="shared" si="500"/>
        <v>45036</v>
      </c>
      <c r="J893" s="109">
        <f t="shared" si="507"/>
        <v>22</v>
      </c>
      <c r="K893" s="109">
        <f t="shared" si="523"/>
        <v>2</v>
      </c>
      <c r="L893" s="8">
        <f t="shared" si="508"/>
        <v>1</v>
      </c>
      <c r="M893" s="110">
        <f t="shared" si="520"/>
        <v>1.0021179899999999</v>
      </c>
      <c r="N893" s="110">
        <f t="shared" si="515"/>
        <v>1.400181608942479</v>
      </c>
      <c r="O893" s="103">
        <f t="shared" si="519"/>
        <v>1.4001816</v>
      </c>
      <c r="P893" s="103">
        <f t="shared" si="501"/>
        <v>562.60249672999998</v>
      </c>
      <c r="Q893" s="11">
        <f t="shared" si="514"/>
        <v>0</v>
      </c>
      <c r="R893" s="30">
        <f t="shared" si="521"/>
        <v>0</v>
      </c>
      <c r="S893" s="103">
        <f t="shared" si="522"/>
        <v>0</v>
      </c>
      <c r="T893" s="113">
        <f t="shared" si="509"/>
        <v>0.1</v>
      </c>
      <c r="U893" s="111">
        <f t="shared" si="516"/>
        <v>2</v>
      </c>
      <c r="V893" s="111">
        <v>252</v>
      </c>
      <c r="W893" s="110">
        <f t="shared" si="502"/>
        <v>1.0007567159999999</v>
      </c>
      <c r="X893" s="103">
        <f t="shared" si="503"/>
        <v>0.42573031</v>
      </c>
      <c r="Y893" s="103">
        <f t="shared" si="504"/>
        <v>0</v>
      </c>
      <c r="Z893" s="114" t="str">
        <f t="shared" si="512"/>
        <v>A+J=</v>
      </c>
      <c r="AA893" s="108">
        <f t="shared" si="513"/>
        <v>45036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2.75" x14ac:dyDescent="0.2">
      <c r="A894" s="102">
        <f t="shared" si="505"/>
        <v>45008</v>
      </c>
      <c r="B894" s="103">
        <f t="shared" si="498"/>
        <v>563.24121315000002</v>
      </c>
      <c r="C894" s="103">
        <f t="shared" si="510"/>
        <v>401.80680616000001</v>
      </c>
      <c r="D894" s="104">
        <f t="shared" si="506"/>
        <v>1163.4649999999999</v>
      </c>
      <c r="E894" s="105">
        <f t="shared" si="517"/>
        <v>1162.761</v>
      </c>
      <c r="F894" s="106">
        <f t="shared" si="518"/>
        <v>44977</v>
      </c>
      <c r="G894" s="107">
        <f t="shared" si="499"/>
        <v>-6.050891088257293E-4</v>
      </c>
      <c r="H894" s="108">
        <f t="shared" si="511"/>
        <v>45036</v>
      </c>
      <c r="I894" s="108">
        <f t="shared" si="500"/>
        <v>45036</v>
      </c>
      <c r="J894" s="109">
        <f t="shared" si="507"/>
        <v>22</v>
      </c>
      <c r="K894" s="109">
        <f t="shared" si="523"/>
        <v>3</v>
      </c>
      <c r="L894" s="8">
        <f t="shared" si="508"/>
        <v>1</v>
      </c>
      <c r="M894" s="110">
        <f t="shared" si="520"/>
        <v>1.0021179899999999</v>
      </c>
      <c r="N894" s="110">
        <f t="shared" si="515"/>
        <v>1.400181608942479</v>
      </c>
      <c r="O894" s="103">
        <f t="shared" si="519"/>
        <v>1.4001816</v>
      </c>
      <c r="P894" s="103">
        <f t="shared" si="501"/>
        <v>562.60249672999998</v>
      </c>
      <c r="Q894" s="11">
        <f t="shared" si="514"/>
        <v>0</v>
      </c>
      <c r="R894" s="30">
        <f t="shared" si="521"/>
        <v>0</v>
      </c>
      <c r="S894" s="103">
        <f t="shared" si="522"/>
        <v>0</v>
      </c>
      <c r="T894" s="113">
        <f t="shared" si="509"/>
        <v>0.1</v>
      </c>
      <c r="U894" s="111">
        <f t="shared" si="516"/>
        <v>3</v>
      </c>
      <c r="V894" s="111">
        <v>252</v>
      </c>
      <c r="W894" s="110">
        <f t="shared" si="502"/>
        <v>1.001135289</v>
      </c>
      <c r="X894" s="103">
        <f t="shared" si="503"/>
        <v>0.63871641999999995</v>
      </c>
      <c r="Y894" s="103">
        <f t="shared" si="504"/>
        <v>0</v>
      </c>
      <c r="Z894" s="114" t="str">
        <f t="shared" si="512"/>
        <v>A+J=</v>
      </c>
      <c r="AA894" s="108">
        <f t="shared" si="513"/>
        <v>45036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2.75" x14ac:dyDescent="0.2">
      <c r="A895" s="102">
        <f t="shared" si="505"/>
        <v>45009</v>
      </c>
      <c r="B895" s="103">
        <f t="shared" si="498"/>
        <v>563.45427971999993</v>
      </c>
      <c r="C895" s="103">
        <f t="shared" si="510"/>
        <v>401.80680616000001</v>
      </c>
      <c r="D895" s="104">
        <f t="shared" si="506"/>
        <v>1163.4649999999999</v>
      </c>
      <c r="E895" s="105">
        <f t="shared" si="517"/>
        <v>1162.761</v>
      </c>
      <c r="F895" s="106">
        <f t="shared" si="518"/>
        <v>44977</v>
      </c>
      <c r="G895" s="107">
        <f t="shared" si="499"/>
        <v>-6.050891088257293E-4</v>
      </c>
      <c r="H895" s="108">
        <f t="shared" si="511"/>
        <v>45036</v>
      </c>
      <c r="I895" s="108">
        <f t="shared" si="500"/>
        <v>45036</v>
      </c>
      <c r="J895" s="109">
        <f t="shared" si="507"/>
        <v>22</v>
      </c>
      <c r="K895" s="109">
        <f t="shared" si="523"/>
        <v>4</v>
      </c>
      <c r="L895" s="8">
        <f t="shared" si="508"/>
        <v>1</v>
      </c>
      <c r="M895" s="110">
        <f t="shared" si="520"/>
        <v>1.0021179899999999</v>
      </c>
      <c r="N895" s="110">
        <f t="shared" si="515"/>
        <v>1.400181608942479</v>
      </c>
      <c r="O895" s="103">
        <f t="shared" si="519"/>
        <v>1.4001816</v>
      </c>
      <c r="P895" s="103">
        <f t="shared" si="501"/>
        <v>562.60249672999998</v>
      </c>
      <c r="Q895" s="11">
        <f t="shared" si="514"/>
        <v>0</v>
      </c>
      <c r="R895" s="30">
        <f t="shared" si="521"/>
        <v>0</v>
      </c>
      <c r="S895" s="103">
        <f t="shared" si="522"/>
        <v>0</v>
      </c>
      <c r="T895" s="113">
        <f t="shared" si="509"/>
        <v>0.1</v>
      </c>
      <c r="U895" s="111">
        <f t="shared" si="516"/>
        <v>4</v>
      </c>
      <c r="V895" s="111">
        <v>252</v>
      </c>
      <c r="W895" s="110">
        <f t="shared" si="502"/>
        <v>1.001514005</v>
      </c>
      <c r="X895" s="103">
        <f t="shared" si="503"/>
        <v>0.85178299000000002</v>
      </c>
      <c r="Y895" s="103">
        <f t="shared" si="504"/>
        <v>0</v>
      </c>
      <c r="Z895" s="114" t="str">
        <f t="shared" si="512"/>
        <v>A+J=</v>
      </c>
      <c r="AA895" s="108">
        <f t="shared" si="513"/>
        <v>45036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2.75" x14ac:dyDescent="0.2">
      <c r="A896" s="102">
        <f t="shared" si="505"/>
        <v>45010</v>
      </c>
      <c r="B896" s="103">
        <f t="shared" si="498"/>
        <v>563.66742674</v>
      </c>
      <c r="C896" s="103">
        <f t="shared" si="510"/>
        <v>401.80680616000001</v>
      </c>
      <c r="D896" s="104">
        <f t="shared" si="506"/>
        <v>1163.4649999999999</v>
      </c>
      <c r="E896" s="105">
        <f t="shared" si="517"/>
        <v>1162.761</v>
      </c>
      <c r="F896" s="106">
        <f t="shared" si="518"/>
        <v>44977</v>
      </c>
      <c r="G896" s="107">
        <f t="shared" si="499"/>
        <v>-6.050891088257293E-4</v>
      </c>
      <c r="H896" s="108">
        <f t="shared" si="511"/>
        <v>45036</v>
      </c>
      <c r="I896" s="108">
        <f t="shared" si="500"/>
        <v>45036</v>
      </c>
      <c r="J896" s="109">
        <f t="shared" si="507"/>
        <v>22</v>
      </c>
      <c r="K896" s="109">
        <f t="shared" si="523"/>
        <v>5</v>
      </c>
      <c r="L896" s="8">
        <f t="shared" si="508"/>
        <v>1</v>
      </c>
      <c r="M896" s="110">
        <f t="shared" si="520"/>
        <v>1.0021179899999999</v>
      </c>
      <c r="N896" s="110">
        <f t="shared" si="515"/>
        <v>1.400181608942479</v>
      </c>
      <c r="O896" s="103">
        <f t="shared" si="519"/>
        <v>1.4001816</v>
      </c>
      <c r="P896" s="103">
        <f t="shared" si="501"/>
        <v>562.60249672999998</v>
      </c>
      <c r="Q896" s="11">
        <f t="shared" si="514"/>
        <v>0</v>
      </c>
      <c r="R896" s="30">
        <f t="shared" si="521"/>
        <v>0</v>
      </c>
      <c r="S896" s="103">
        <f t="shared" si="522"/>
        <v>0</v>
      </c>
      <c r="T896" s="113">
        <f t="shared" si="509"/>
        <v>0.1</v>
      </c>
      <c r="U896" s="111">
        <f t="shared" si="516"/>
        <v>5</v>
      </c>
      <c r="V896" s="111">
        <v>252</v>
      </c>
      <c r="W896" s="110">
        <f t="shared" si="502"/>
        <v>1.001892864</v>
      </c>
      <c r="X896" s="103">
        <f t="shared" si="503"/>
        <v>1.0649300100000001</v>
      </c>
      <c r="Y896" s="103">
        <f t="shared" si="504"/>
        <v>0</v>
      </c>
      <c r="Z896" s="114" t="str">
        <f t="shared" si="512"/>
        <v>A+J=</v>
      </c>
      <c r="AA896" s="108">
        <f t="shared" si="513"/>
        <v>45036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2.75" x14ac:dyDescent="0.2">
      <c r="A897" s="102">
        <f t="shared" si="505"/>
        <v>45011</v>
      </c>
      <c r="B897" s="103">
        <f t="shared" si="498"/>
        <v>563.66742674</v>
      </c>
      <c r="C897" s="103">
        <f t="shared" si="510"/>
        <v>401.80680616000001</v>
      </c>
      <c r="D897" s="104">
        <f t="shared" si="506"/>
        <v>1163.4649999999999</v>
      </c>
      <c r="E897" s="105">
        <f t="shared" si="517"/>
        <v>1162.761</v>
      </c>
      <c r="F897" s="106">
        <f t="shared" si="518"/>
        <v>44977</v>
      </c>
      <c r="G897" s="107">
        <f t="shared" si="499"/>
        <v>-6.050891088257293E-4</v>
      </c>
      <c r="H897" s="108">
        <f t="shared" si="511"/>
        <v>45036</v>
      </c>
      <c r="I897" s="108">
        <f t="shared" si="500"/>
        <v>45036</v>
      </c>
      <c r="J897" s="109">
        <f t="shared" si="507"/>
        <v>22</v>
      </c>
      <c r="K897" s="109">
        <f t="shared" si="523"/>
        <v>5</v>
      </c>
      <c r="L897" s="8">
        <f t="shared" si="508"/>
        <v>1</v>
      </c>
      <c r="M897" s="110">
        <f t="shared" si="520"/>
        <v>1.0021179899999999</v>
      </c>
      <c r="N897" s="110">
        <f t="shared" si="515"/>
        <v>1.400181608942479</v>
      </c>
      <c r="O897" s="103">
        <f t="shared" si="519"/>
        <v>1.4001816</v>
      </c>
      <c r="P897" s="103">
        <f t="shared" si="501"/>
        <v>562.60249672999998</v>
      </c>
      <c r="Q897" s="11">
        <f t="shared" si="514"/>
        <v>0</v>
      </c>
      <c r="R897" s="30">
        <f t="shared" si="521"/>
        <v>0</v>
      </c>
      <c r="S897" s="103">
        <f t="shared" si="522"/>
        <v>0</v>
      </c>
      <c r="T897" s="113">
        <f t="shared" si="509"/>
        <v>0.1</v>
      </c>
      <c r="U897" s="111">
        <f t="shared" si="516"/>
        <v>5</v>
      </c>
      <c r="V897" s="111">
        <v>252</v>
      </c>
      <c r="W897" s="110">
        <f t="shared" si="502"/>
        <v>1.001892864</v>
      </c>
      <c r="X897" s="103">
        <f t="shared" si="503"/>
        <v>1.0649300100000001</v>
      </c>
      <c r="Y897" s="103">
        <f t="shared" si="504"/>
        <v>0</v>
      </c>
      <c r="Z897" s="114" t="str">
        <f t="shared" si="512"/>
        <v>A+J=</v>
      </c>
      <c r="AA897" s="108">
        <f t="shared" si="513"/>
        <v>45036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2.75" x14ac:dyDescent="0.2">
      <c r="A898" s="102">
        <f t="shared" si="505"/>
        <v>45012</v>
      </c>
      <c r="B898" s="103">
        <f t="shared" si="498"/>
        <v>563.66742674</v>
      </c>
      <c r="C898" s="103">
        <f t="shared" si="510"/>
        <v>401.80680616000001</v>
      </c>
      <c r="D898" s="104">
        <f t="shared" si="506"/>
        <v>1163.4649999999999</v>
      </c>
      <c r="E898" s="105">
        <f t="shared" si="517"/>
        <v>1162.761</v>
      </c>
      <c r="F898" s="106">
        <f t="shared" si="518"/>
        <v>44977</v>
      </c>
      <c r="G898" s="107">
        <f t="shared" si="499"/>
        <v>-6.050891088257293E-4</v>
      </c>
      <c r="H898" s="108">
        <f t="shared" si="511"/>
        <v>45036</v>
      </c>
      <c r="I898" s="108">
        <f t="shared" si="500"/>
        <v>45036</v>
      </c>
      <c r="J898" s="109">
        <f t="shared" si="507"/>
        <v>22</v>
      </c>
      <c r="K898" s="109">
        <f t="shared" si="523"/>
        <v>5</v>
      </c>
      <c r="L898" s="8">
        <f t="shared" si="508"/>
        <v>1</v>
      </c>
      <c r="M898" s="110">
        <f t="shared" si="520"/>
        <v>1.0021179899999999</v>
      </c>
      <c r="N898" s="110">
        <f t="shared" si="515"/>
        <v>1.400181608942479</v>
      </c>
      <c r="O898" s="103">
        <f t="shared" si="519"/>
        <v>1.4001816</v>
      </c>
      <c r="P898" s="103">
        <f t="shared" si="501"/>
        <v>562.60249672999998</v>
      </c>
      <c r="Q898" s="11">
        <f t="shared" si="514"/>
        <v>0</v>
      </c>
      <c r="R898" s="30">
        <f t="shared" si="521"/>
        <v>0</v>
      </c>
      <c r="S898" s="103">
        <f t="shared" si="522"/>
        <v>0</v>
      </c>
      <c r="T898" s="113">
        <f t="shared" si="509"/>
        <v>0.1</v>
      </c>
      <c r="U898" s="111">
        <f t="shared" si="516"/>
        <v>5</v>
      </c>
      <c r="V898" s="111">
        <v>252</v>
      </c>
      <c r="W898" s="110">
        <f t="shared" si="502"/>
        <v>1.001892864</v>
      </c>
      <c r="X898" s="103">
        <f t="shared" si="503"/>
        <v>1.0649300100000001</v>
      </c>
      <c r="Y898" s="103">
        <f t="shared" si="504"/>
        <v>0</v>
      </c>
      <c r="Z898" s="114" t="str">
        <f t="shared" si="512"/>
        <v>A+J=</v>
      </c>
      <c r="AA898" s="108">
        <f t="shared" si="513"/>
        <v>45036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2.75" x14ac:dyDescent="0.2">
      <c r="A899" s="102">
        <f t="shared" si="505"/>
        <v>45013</v>
      </c>
      <c r="B899" s="103">
        <f t="shared" si="498"/>
        <v>563.88065476999998</v>
      </c>
      <c r="C899" s="103">
        <f t="shared" si="510"/>
        <v>401.80680616000001</v>
      </c>
      <c r="D899" s="104">
        <f t="shared" si="506"/>
        <v>1163.4649999999999</v>
      </c>
      <c r="E899" s="105">
        <f t="shared" si="517"/>
        <v>1162.761</v>
      </c>
      <c r="F899" s="106">
        <f t="shared" si="518"/>
        <v>44977</v>
      </c>
      <c r="G899" s="107">
        <f t="shared" si="499"/>
        <v>-6.050891088257293E-4</v>
      </c>
      <c r="H899" s="108">
        <f t="shared" si="511"/>
        <v>45036</v>
      </c>
      <c r="I899" s="108">
        <f t="shared" si="500"/>
        <v>45036</v>
      </c>
      <c r="J899" s="109">
        <f t="shared" si="507"/>
        <v>22</v>
      </c>
      <c r="K899" s="109">
        <f t="shared" si="523"/>
        <v>6</v>
      </c>
      <c r="L899" s="8">
        <f t="shared" si="508"/>
        <v>1</v>
      </c>
      <c r="M899" s="110">
        <f t="shared" si="520"/>
        <v>1.0021179899999999</v>
      </c>
      <c r="N899" s="110">
        <f t="shared" si="515"/>
        <v>1.400181608942479</v>
      </c>
      <c r="O899" s="103">
        <f t="shared" si="519"/>
        <v>1.4001816</v>
      </c>
      <c r="P899" s="103">
        <f t="shared" si="501"/>
        <v>562.60249672999998</v>
      </c>
      <c r="Q899" s="11">
        <f t="shared" si="514"/>
        <v>0</v>
      </c>
      <c r="R899" s="30">
        <f t="shared" si="521"/>
        <v>0</v>
      </c>
      <c r="S899" s="103">
        <f t="shared" si="522"/>
        <v>0</v>
      </c>
      <c r="T899" s="113">
        <f t="shared" si="509"/>
        <v>0.1</v>
      </c>
      <c r="U899" s="111">
        <f t="shared" si="516"/>
        <v>6</v>
      </c>
      <c r="V899" s="111">
        <v>252</v>
      </c>
      <c r="W899" s="110">
        <f t="shared" si="502"/>
        <v>1.0022718669999999</v>
      </c>
      <c r="X899" s="103">
        <f t="shared" si="503"/>
        <v>1.2781580400000001</v>
      </c>
      <c r="Y899" s="103">
        <f t="shared" si="504"/>
        <v>0</v>
      </c>
      <c r="Z899" s="114" t="str">
        <f t="shared" si="512"/>
        <v>A+J=</v>
      </c>
      <c r="AA899" s="108">
        <f t="shared" si="513"/>
        <v>45036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2.75" x14ac:dyDescent="0.2">
      <c r="A900" s="102">
        <f t="shared" si="505"/>
        <v>45014</v>
      </c>
      <c r="B900" s="103">
        <f t="shared" si="498"/>
        <v>564.09396326000001</v>
      </c>
      <c r="C900" s="103">
        <f t="shared" si="510"/>
        <v>401.80680616000001</v>
      </c>
      <c r="D900" s="104">
        <f t="shared" si="506"/>
        <v>1163.4649999999999</v>
      </c>
      <c r="E900" s="105">
        <f t="shared" si="517"/>
        <v>1162.761</v>
      </c>
      <c r="F900" s="106">
        <f t="shared" si="518"/>
        <v>44977</v>
      </c>
      <c r="G900" s="107">
        <f t="shared" si="499"/>
        <v>-6.050891088257293E-4</v>
      </c>
      <c r="H900" s="108">
        <f t="shared" si="511"/>
        <v>45036</v>
      </c>
      <c r="I900" s="108">
        <f t="shared" si="500"/>
        <v>45036</v>
      </c>
      <c r="J900" s="109">
        <f t="shared" si="507"/>
        <v>22</v>
      </c>
      <c r="K900" s="109">
        <f t="shared" si="523"/>
        <v>7</v>
      </c>
      <c r="L900" s="8">
        <f t="shared" si="508"/>
        <v>1</v>
      </c>
      <c r="M900" s="110">
        <f t="shared" si="520"/>
        <v>1.0021179899999999</v>
      </c>
      <c r="N900" s="110">
        <f t="shared" si="515"/>
        <v>1.400181608942479</v>
      </c>
      <c r="O900" s="103">
        <f t="shared" si="519"/>
        <v>1.4001816</v>
      </c>
      <c r="P900" s="103">
        <f t="shared" si="501"/>
        <v>562.60249672999998</v>
      </c>
      <c r="Q900" s="11">
        <f t="shared" si="514"/>
        <v>0</v>
      </c>
      <c r="R900" s="30">
        <f t="shared" si="521"/>
        <v>0</v>
      </c>
      <c r="S900" s="103">
        <f t="shared" si="522"/>
        <v>0</v>
      </c>
      <c r="T900" s="113">
        <f t="shared" si="509"/>
        <v>0.1</v>
      </c>
      <c r="U900" s="111">
        <f t="shared" si="516"/>
        <v>7</v>
      </c>
      <c r="V900" s="111">
        <v>252</v>
      </c>
      <c r="W900" s="110">
        <f t="shared" si="502"/>
        <v>1.0026510129999999</v>
      </c>
      <c r="X900" s="103">
        <f t="shared" si="503"/>
        <v>1.4914665300000001</v>
      </c>
      <c r="Y900" s="103">
        <f t="shared" si="504"/>
        <v>0</v>
      </c>
      <c r="Z900" s="114" t="str">
        <f t="shared" si="512"/>
        <v>A+J=</v>
      </c>
      <c r="AA900" s="108">
        <f t="shared" si="513"/>
        <v>45036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2.75" x14ac:dyDescent="0.2">
      <c r="A901" s="102">
        <f t="shared" si="505"/>
        <v>45015</v>
      </c>
      <c r="B901" s="103">
        <f t="shared" si="498"/>
        <v>564.30735219999997</v>
      </c>
      <c r="C901" s="103">
        <f t="shared" si="510"/>
        <v>401.80680616000001</v>
      </c>
      <c r="D901" s="104">
        <f t="shared" si="506"/>
        <v>1163.4649999999999</v>
      </c>
      <c r="E901" s="105">
        <f t="shared" si="517"/>
        <v>1162.761</v>
      </c>
      <c r="F901" s="106">
        <f t="shared" si="518"/>
        <v>44977</v>
      </c>
      <c r="G901" s="107">
        <f t="shared" si="499"/>
        <v>-6.050891088257293E-4</v>
      </c>
      <c r="H901" s="108">
        <f t="shared" si="511"/>
        <v>45036</v>
      </c>
      <c r="I901" s="108">
        <f t="shared" si="500"/>
        <v>45036</v>
      </c>
      <c r="J901" s="109">
        <f t="shared" si="507"/>
        <v>22</v>
      </c>
      <c r="K901" s="109">
        <f t="shared" si="523"/>
        <v>8</v>
      </c>
      <c r="L901" s="8">
        <f t="shared" si="508"/>
        <v>1</v>
      </c>
      <c r="M901" s="110">
        <f t="shared" si="520"/>
        <v>1.0021179899999999</v>
      </c>
      <c r="N901" s="110">
        <f t="shared" si="515"/>
        <v>1.400181608942479</v>
      </c>
      <c r="O901" s="103">
        <f t="shared" si="519"/>
        <v>1.4001816</v>
      </c>
      <c r="P901" s="103">
        <f t="shared" si="501"/>
        <v>562.60249672999998</v>
      </c>
      <c r="Q901" s="11">
        <f t="shared" si="514"/>
        <v>0</v>
      </c>
      <c r="R901" s="30">
        <f t="shared" si="521"/>
        <v>0</v>
      </c>
      <c r="S901" s="103">
        <f t="shared" si="522"/>
        <v>0</v>
      </c>
      <c r="T901" s="113">
        <f t="shared" si="509"/>
        <v>0.1</v>
      </c>
      <c r="U901" s="111">
        <f t="shared" si="516"/>
        <v>8</v>
      </c>
      <c r="V901" s="111">
        <v>252</v>
      </c>
      <c r="W901" s="110">
        <f t="shared" si="502"/>
        <v>1.003030302</v>
      </c>
      <c r="X901" s="103">
        <f t="shared" si="503"/>
        <v>1.70485547</v>
      </c>
      <c r="Y901" s="103">
        <f t="shared" si="504"/>
        <v>0</v>
      </c>
      <c r="Z901" s="114" t="str">
        <f t="shared" si="512"/>
        <v>A+J=</v>
      </c>
      <c r="AA901" s="108">
        <f t="shared" si="513"/>
        <v>45036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2.75" x14ac:dyDescent="0.2">
      <c r="A902" s="102">
        <f t="shared" si="505"/>
        <v>45016</v>
      </c>
      <c r="B902" s="103">
        <f t="shared" si="498"/>
        <v>564.52082214999996</v>
      </c>
      <c r="C902" s="103">
        <f t="shared" si="510"/>
        <v>401.80680616000001</v>
      </c>
      <c r="D902" s="104">
        <f t="shared" si="506"/>
        <v>1163.4649999999999</v>
      </c>
      <c r="E902" s="105">
        <f t="shared" si="517"/>
        <v>1162.761</v>
      </c>
      <c r="F902" s="106">
        <f t="shared" si="518"/>
        <v>44977</v>
      </c>
      <c r="G902" s="107">
        <f t="shared" si="499"/>
        <v>-6.050891088257293E-4</v>
      </c>
      <c r="H902" s="108">
        <f t="shared" si="511"/>
        <v>45036</v>
      </c>
      <c r="I902" s="108">
        <f t="shared" si="500"/>
        <v>45036</v>
      </c>
      <c r="J902" s="109">
        <f t="shared" si="507"/>
        <v>22</v>
      </c>
      <c r="K902" s="109">
        <f t="shared" si="523"/>
        <v>9</v>
      </c>
      <c r="L902" s="8">
        <f t="shared" si="508"/>
        <v>1</v>
      </c>
      <c r="M902" s="110">
        <f t="shared" si="520"/>
        <v>1.0021179899999999</v>
      </c>
      <c r="N902" s="110">
        <f t="shared" si="515"/>
        <v>1.400181608942479</v>
      </c>
      <c r="O902" s="103">
        <f t="shared" si="519"/>
        <v>1.4001816</v>
      </c>
      <c r="P902" s="103">
        <f t="shared" si="501"/>
        <v>562.60249672999998</v>
      </c>
      <c r="Q902" s="11">
        <f t="shared" si="514"/>
        <v>0</v>
      </c>
      <c r="R902" s="30">
        <f t="shared" si="521"/>
        <v>0</v>
      </c>
      <c r="S902" s="103">
        <f t="shared" si="522"/>
        <v>0</v>
      </c>
      <c r="T902" s="113">
        <f t="shared" si="509"/>
        <v>0.1</v>
      </c>
      <c r="U902" s="111">
        <f t="shared" si="516"/>
        <v>9</v>
      </c>
      <c r="V902" s="111">
        <v>252</v>
      </c>
      <c r="W902" s="110">
        <f t="shared" si="502"/>
        <v>1.003409735</v>
      </c>
      <c r="X902" s="103">
        <f t="shared" si="503"/>
        <v>1.9183254199999999</v>
      </c>
      <c r="Y902" s="103">
        <f t="shared" si="504"/>
        <v>0</v>
      </c>
      <c r="Z902" s="114" t="str">
        <f t="shared" si="512"/>
        <v>A+J=</v>
      </c>
      <c r="AA902" s="108">
        <f t="shared" si="513"/>
        <v>45036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2.75" x14ac:dyDescent="0.2">
      <c r="A903" s="102">
        <f t="shared" si="505"/>
        <v>45017</v>
      </c>
      <c r="B903" s="103">
        <f t="shared" si="498"/>
        <v>564.73437254999999</v>
      </c>
      <c r="C903" s="103">
        <f t="shared" si="510"/>
        <v>401.80680616000001</v>
      </c>
      <c r="D903" s="104">
        <f t="shared" si="506"/>
        <v>1163.4649999999999</v>
      </c>
      <c r="E903" s="105">
        <f t="shared" si="517"/>
        <v>1162.761</v>
      </c>
      <c r="F903" s="106">
        <f t="shared" si="518"/>
        <v>44977</v>
      </c>
      <c r="G903" s="107">
        <f t="shared" si="499"/>
        <v>-6.050891088257293E-4</v>
      </c>
      <c r="H903" s="108">
        <f t="shared" si="511"/>
        <v>45036</v>
      </c>
      <c r="I903" s="108">
        <f t="shared" si="500"/>
        <v>45036</v>
      </c>
      <c r="J903" s="109">
        <f t="shared" si="507"/>
        <v>22</v>
      </c>
      <c r="K903" s="109">
        <f t="shared" si="523"/>
        <v>10</v>
      </c>
      <c r="L903" s="8">
        <f t="shared" si="508"/>
        <v>1</v>
      </c>
      <c r="M903" s="110">
        <f t="shared" si="520"/>
        <v>1.0021179899999999</v>
      </c>
      <c r="N903" s="110">
        <f t="shared" si="515"/>
        <v>1.400181608942479</v>
      </c>
      <c r="O903" s="103">
        <f t="shared" si="519"/>
        <v>1.4001816</v>
      </c>
      <c r="P903" s="103">
        <f t="shared" si="501"/>
        <v>562.60249672999998</v>
      </c>
      <c r="Q903" s="11">
        <f t="shared" si="514"/>
        <v>0</v>
      </c>
      <c r="R903" s="30">
        <f t="shared" si="521"/>
        <v>0</v>
      </c>
      <c r="S903" s="103">
        <f t="shared" si="522"/>
        <v>0</v>
      </c>
      <c r="T903" s="113">
        <f t="shared" si="509"/>
        <v>0.1</v>
      </c>
      <c r="U903" s="111">
        <f t="shared" si="516"/>
        <v>10</v>
      </c>
      <c r="V903" s="111">
        <v>252</v>
      </c>
      <c r="W903" s="110">
        <f t="shared" si="502"/>
        <v>1.003789311</v>
      </c>
      <c r="X903" s="103">
        <f t="shared" si="503"/>
        <v>2.1318758199999999</v>
      </c>
      <c r="Y903" s="103">
        <f t="shared" si="504"/>
        <v>0</v>
      </c>
      <c r="Z903" s="114" t="str">
        <f t="shared" si="512"/>
        <v>A+J=</v>
      </c>
      <c r="AA903" s="108">
        <f t="shared" si="513"/>
        <v>45036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2.75" x14ac:dyDescent="0.2">
      <c r="A904" s="102">
        <f t="shared" si="505"/>
        <v>45018</v>
      </c>
      <c r="B904" s="103">
        <f t="shared" si="498"/>
        <v>564.73437254999999</v>
      </c>
      <c r="C904" s="103">
        <f t="shared" si="510"/>
        <v>401.80680616000001</v>
      </c>
      <c r="D904" s="104">
        <f t="shared" si="506"/>
        <v>1163.4649999999999</v>
      </c>
      <c r="E904" s="105">
        <f t="shared" si="517"/>
        <v>1162.761</v>
      </c>
      <c r="F904" s="106">
        <f t="shared" si="518"/>
        <v>44977</v>
      </c>
      <c r="G904" s="107">
        <f t="shared" si="499"/>
        <v>-6.050891088257293E-4</v>
      </c>
      <c r="H904" s="108">
        <f t="shared" si="511"/>
        <v>45036</v>
      </c>
      <c r="I904" s="108">
        <f t="shared" si="500"/>
        <v>45036</v>
      </c>
      <c r="J904" s="109">
        <f t="shared" si="507"/>
        <v>22</v>
      </c>
      <c r="K904" s="109">
        <f t="shared" si="523"/>
        <v>10</v>
      </c>
      <c r="L904" s="8">
        <f t="shared" si="508"/>
        <v>1</v>
      </c>
      <c r="M904" s="110">
        <f t="shared" si="520"/>
        <v>1.0021179899999999</v>
      </c>
      <c r="N904" s="110">
        <f t="shared" si="515"/>
        <v>1.400181608942479</v>
      </c>
      <c r="O904" s="103">
        <f t="shared" si="519"/>
        <v>1.4001816</v>
      </c>
      <c r="P904" s="103">
        <f t="shared" si="501"/>
        <v>562.60249672999998</v>
      </c>
      <c r="Q904" s="11">
        <f t="shared" si="514"/>
        <v>0</v>
      </c>
      <c r="R904" s="30">
        <f t="shared" si="521"/>
        <v>0</v>
      </c>
      <c r="S904" s="103">
        <f t="shared" si="522"/>
        <v>0</v>
      </c>
      <c r="T904" s="113">
        <f t="shared" si="509"/>
        <v>0.1</v>
      </c>
      <c r="U904" s="111">
        <f t="shared" si="516"/>
        <v>10</v>
      </c>
      <c r="V904" s="111">
        <v>252</v>
      </c>
      <c r="W904" s="110">
        <f t="shared" si="502"/>
        <v>1.003789311</v>
      </c>
      <c r="X904" s="103">
        <f t="shared" si="503"/>
        <v>2.1318758199999999</v>
      </c>
      <c r="Y904" s="103">
        <f t="shared" si="504"/>
        <v>0</v>
      </c>
      <c r="Z904" s="114" t="str">
        <f t="shared" si="512"/>
        <v>A+J=</v>
      </c>
      <c r="AA904" s="108">
        <f t="shared" si="513"/>
        <v>45036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2.75" x14ac:dyDescent="0.2">
      <c r="A905" s="102">
        <f t="shared" si="505"/>
        <v>45019</v>
      </c>
      <c r="B905" s="103">
        <f t="shared" si="498"/>
        <v>564.73437254999999</v>
      </c>
      <c r="C905" s="103">
        <f t="shared" si="510"/>
        <v>401.80680616000001</v>
      </c>
      <c r="D905" s="104">
        <f t="shared" si="506"/>
        <v>1163.4649999999999</v>
      </c>
      <c r="E905" s="105">
        <f t="shared" si="517"/>
        <v>1162.761</v>
      </c>
      <c r="F905" s="106">
        <f t="shared" si="518"/>
        <v>44977</v>
      </c>
      <c r="G905" s="107">
        <f t="shared" si="499"/>
        <v>-6.050891088257293E-4</v>
      </c>
      <c r="H905" s="108">
        <f t="shared" si="511"/>
        <v>45036</v>
      </c>
      <c r="I905" s="108">
        <f t="shared" si="500"/>
        <v>45036</v>
      </c>
      <c r="J905" s="109">
        <f t="shared" si="507"/>
        <v>22</v>
      </c>
      <c r="K905" s="109">
        <f t="shared" si="523"/>
        <v>10</v>
      </c>
      <c r="L905" s="8">
        <f t="shared" si="508"/>
        <v>1</v>
      </c>
      <c r="M905" s="110">
        <f t="shared" si="520"/>
        <v>1.0021179899999999</v>
      </c>
      <c r="N905" s="110">
        <f t="shared" si="515"/>
        <v>1.400181608942479</v>
      </c>
      <c r="O905" s="103">
        <f t="shared" si="519"/>
        <v>1.4001816</v>
      </c>
      <c r="P905" s="103">
        <f t="shared" si="501"/>
        <v>562.60249672999998</v>
      </c>
      <c r="Q905" s="11">
        <f t="shared" si="514"/>
        <v>0</v>
      </c>
      <c r="R905" s="30">
        <f t="shared" si="521"/>
        <v>0</v>
      </c>
      <c r="S905" s="103">
        <f t="shared" si="522"/>
        <v>0</v>
      </c>
      <c r="T905" s="113">
        <f t="shared" si="509"/>
        <v>0.1</v>
      </c>
      <c r="U905" s="111">
        <f t="shared" si="516"/>
        <v>10</v>
      </c>
      <c r="V905" s="111">
        <v>252</v>
      </c>
      <c r="W905" s="110">
        <f t="shared" si="502"/>
        <v>1.003789311</v>
      </c>
      <c r="X905" s="103">
        <f t="shared" si="503"/>
        <v>2.1318758199999999</v>
      </c>
      <c r="Y905" s="103">
        <f t="shared" si="504"/>
        <v>0</v>
      </c>
      <c r="Z905" s="114" t="str">
        <f t="shared" si="512"/>
        <v>A+J=</v>
      </c>
      <c r="AA905" s="108">
        <f t="shared" si="513"/>
        <v>45036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2.75" x14ac:dyDescent="0.2">
      <c r="A906" s="102">
        <f t="shared" si="505"/>
        <v>45020</v>
      </c>
      <c r="B906" s="103">
        <f t="shared" ref="B906:B969" si="524">(P906+X906)</f>
        <v>564.94800396999995</v>
      </c>
      <c r="C906" s="103">
        <f t="shared" si="510"/>
        <v>401.80680616000001</v>
      </c>
      <c r="D906" s="104">
        <f t="shared" si="506"/>
        <v>1163.4649999999999</v>
      </c>
      <c r="E906" s="105">
        <f t="shared" si="517"/>
        <v>1162.761</v>
      </c>
      <c r="F906" s="106">
        <f t="shared" si="518"/>
        <v>44977</v>
      </c>
      <c r="G906" s="107">
        <f t="shared" ref="G906:G969" si="525">(E906/D906)-1</f>
        <v>-6.050891088257293E-4</v>
      </c>
      <c r="H906" s="108">
        <f t="shared" si="511"/>
        <v>45036</v>
      </c>
      <c r="I906" s="108">
        <f t="shared" ref="I906:I969" si="526">IF(A906&gt;I905,H906,I905)</f>
        <v>45036</v>
      </c>
      <c r="J906" s="109">
        <f t="shared" si="507"/>
        <v>22</v>
      </c>
      <c r="K906" s="109">
        <f t="shared" si="523"/>
        <v>11</v>
      </c>
      <c r="L906" s="8">
        <f t="shared" si="508"/>
        <v>1</v>
      </c>
      <c r="M906" s="110">
        <f t="shared" si="520"/>
        <v>1.0021179899999999</v>
      </c>
      <c r="N906" s="110">
        <f t="shared" si="515"/>
        <v>1.400181608942479</v>
      </c>
      <c r="O906" s="103">
        <f t="shared" si="519"/>
        <v>1.4001816</v>
      </c>
      <c r="P906" s="103">
        <f t="shared" ref="P906:P969" si="527">TRUNC(C906*O906,8)</f>
        <v>562.60249672999998</v>
      </c>
      <c r="Q906" s="11">
        <f t="shared" si="514"/>
        <v>0</v>
      </c>
      <c r="R906" s="30">
        <f t="shared" si="521"/>
        <v>0</v>
      </c>
      <c r="S906" s="103">
        <f t="shared" si="522"/>
        <v>0</v>
      </c>
      <c r="T906" s="113">
        <f t="shared" si="509"/>
        <v>0.1</v>
      </c>
      <c r="U906" s="111">
        <f t="shared" si="516"/>
        <v>11</v>
      </c>
      <c r="V906" s="111">
        <v>252</v>
      </c>
      <c r="W906" s="110">
        <f t="shared" ref="W906:W969" si="528">ROUND((1+T906)^TRUNC((U906/V906),9),9)</f>
        <v>1.004169031</v>
      </c>
      <c r="X906" s="103">
        <f t="shared" ref="X906:X969" si="529">TRUNC((P906*(W906-1)),8)</f>
        <v>2.3455072399999999</v>
      </c>
      <c r="Y906" s="103">
        <f t="shared" ref="Y906:Y969" si="530">IF(Q906&gt;0,S906+X906,0)</f>
        <v>0</v>
      </c>
      <c r="Z906" s="114" t="str">
        <f t="shared" si="512"/>
        <v>A+J=</v>
      </c>
      <c r="AA906" s="108">
        <f t="shared" si="513"/>
        <v>45036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2.75" x14ac:dyDescent="0.2">
      <c r="A907" s="102">
        <f t="shared" ref="A907:A970" si="531">(A906+1)</f>
        <v>45021</v>
      </c>
      <c r="B907" s="103">
        <f t="shared" si="524"/>
        <v>565.16171640999994</v>
      </c>
      <c r="C907" s="103">
        <f t="shared" si="510"/>
        <v>401.80680616000001</v>
      </c>
      <c r="D907" s="104">
        <f t="shared" ref="D907:D970" si="532">IF(E907=E906,D906,E906)</f>
        <v>1163.4649999999999</v>
      </c>
      <c r="E907" s="105">
        <f t="shared" si="517"/>
        <v>1162.761</v>
      </c>
      <c r="F907" s="106">
        <f t="shared" si="518"/>
        <v>44977</v>
      </c>
      <c r="G907" s="107">
        <f t="shared" si="525"/>
        <v>-6.050891088257293E-4</v>
      </c>
      <c r="H907" s="108">
        <f t="shared" si="511"/>
        <v>45036</v>
      </c>
      <c r="I907" s="108">
        <f t="shared" si="526"/>
        <v>45036</v>
      </c>
      <c r="J907" s="109">
        <f t="shared" ref="J907:J970" si="533">IF(I907=I906,J906,NETWORKDAYS(I906,I907,$AD$171:$AD$502)-1)</f>
        <v>22</v>
      </c>
      <c r="K907" s="109">
        <f t="shared" si="523"/>
        <v>12</v>
      </c>
      <c r="L907" s="8">
        <f t="shared" ref="L907:L970" si="534">IF(E907&lt;D907,1,TRUNC((E907/D907)^TRUNC((K907/J907),9),8))</f>
        <v>1</v>
      </c>
      <c r="M907" s="110">
        <f t="shared" si="520"/>
        <v>1.0021179899999999</v>
      </c>
      <c r="N907" s="110">
        <f t="shared" si="515"/>
        <v>1.400181608942479</v>
      </c>
      <c r="O907" s="103">
        <f t="shared" si="519"/>
        <v>1.4001816</v>
      </c>
      <c r="P907" s="103">
        <f t="shared" si="527"/>
        <v>562.60249672999998</v>
      </c>
      <c r="Q907" s="11">
        <f t="shared" si="514"/>
        <v>0</v>
      </c>
      <c r="R907" s="30">
        <f t="shared" si="521"/>
        <v>0</v>
      </c>
      <c r="S907" s="103">
        <f t="shared" si="522"/>
        <v>0</v>
      </c>
      <c r="T907" s="113">
        <f t="shared" ref="T907:T970" si="535">(T906)</f>
        <v>0.1</v>
      </c>
      <c r="U907" s="111">
        <f t="shared" si="516"/>
        <v>12</v>
      </c>
      <c r="V907" s="111">
        <v>252</v>
      </c>
      <c r="W907" s="110">
        <f t="shared" si="528"/>
        <v>1.0045488950000001</v>
      </c>
      <c r="X907" s="103">
        <f t="shared" si="529"/>
        <v>2.55921968</v>
      </c>
      <c r="Y907" s="103">
        <f t="shared" si="530"/>
        <v>0</v>
      </c>
      <c r="Z907" s="114" t="str">
        <f t="shared" si="512"/>
        <v>A+J=</v>
      </c>
      <c r="AA907" s="108">
        <f t="shared" si="513"/>
        <v>45036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2.75" x14ac:dyDescent="0.2">
      <c r="A908" s="102">
        <f t="shared" si="531"/>
        <v>45022</v>
      </c>
      <c r="B908" s="103">
        <f t="shared" si="524"/>
        <v>565.37550929999998</v>
      </c>
      <c r="C908" s="103">
        <f t="shared" ref="C908:C971" si="536">TRUNC(IF(Q907&gt;0,VLOOKUP(A907,$AD$12:$AE$165,2),C907),8)</f>
        <v>401.80680616000001</v>
      </c>
      <c r="D908" s="104">
        <f t="shared" si="532"/>
        <v>1163.4649999999999</v>
      </c>
      <c r="E908" s="105">
        <f t="shared" si="517"/>
        <v>1162.761</v>
      </c>
      <c r="F908" s="106">
        <f t="shared" si="518"/>
        <v>44977</v>
      </c>
      <c r="G908" s="107">
        <f t="shared" si="525"/>
        <v>-6.050891088257293E-4</v>
      </c>
      <c r="H908" s="108">
        <f t="shared" ref="H908:H971" si="537">IF(DAY(A908)=H$9,VLOOKUP(A908,AH$118:AN$450,4),H907)</f>
        <v>45036</v>
      </c>
      <c r="I908" s="108">
        <f t="shared" si="526"/>
        <v>45036</v>
      </c>
      <c r="J908" s="109">
        <f t="shared" si="533"/>
        <v>22</v>
      </c>
      <c r="K908" s="109">
        <f t="shared" si="523"/>
        <v>13</v>
      </c>
      <c r="L908" s="8">
        <f t="shared" si="534"/>
        <v>1</v>
      </c>
      <c r="M908" s="110">
        <f t="shared" si="520"/>
        <v>1.0021179899999999</v>
      </c>
      <c r="N908" s="110">
        <f t="shared" si="515"/>
        <v>1.400181608942479</v>
      </c>
      <c r="O908" s="103">
        <f t="shared" si="519"/>
        <v>1.4001816</v>
      </c>
      <c r="P908" s="103">
        <f t="shared" si="527"/>
        <v>562.60249672999998</v>
      </c>
      <c r="Q908" s="11">
        <f t="shared" si="514"/>
        <v>0</v>
      </c>
      <c r="R908" s="30">
        <f t="shared" si="521"/>
        <v>0</v>
      </c>
      <c r="S908" s="103">
        <f t="shared" si="522"/>
        <v>0</v>
      </c>
      <c r="T908" s="113">
        <f t="shared" si="535"/>
        <v>0.1</v>
      </c>
      <c r="U908" s="111">
        <f t="shared" si="516"/>
        <v>13</v>
      </c>
      <c r="V908" s="111">
        <v>252</v>
      </c>
      <c r="W908" s="110">
        <f t="shared" si="528"/>
        <v>1.0049289020000001</v>
      </c>
      <c r="X908" s="103">
        <f t="shared" si="529"/>
        <v>2.7730125700000001</v>
      </c>
      <c r="Y908" s="103">
        <f t="shared" si="530"/>
        <v>0</v>
      </c>
      <c r="Z908" s="114" t="str">
        <f t="shared" ref="Z908:Z971" si="538">IF($Q907&gt;0,VLOOKUP($A907,$AD$10:$AM$165,9),Z907)</f>
        <v>A+J=</v>
      </c>
      <c r="AA908" s="108">
        <f t="shared" ref="AA908:AA971" si="539">IF($Q907&gt;0,VLOOKUP($A907,$AD$10:$AM$165,10),AA907)</f>
        <v>45036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2.75" x14ac:dyDescent="0.2">
      <c r="A909" s="102">
        <f t="shared" si="531"/>
        <v>45023</v>
      </c>
      <c r="B909" s="103">
        <f t="shared" si="524"/>
        <v>565.58938319999993</v>
      </c>
      <c r="C909" s="103">
        <f t="shared" si="536"/>
        <v>401.80680616000001</v>
      </c>
      <c r="D909" s="104">
        <f t="shared" si="532"/>
        <v>1163.4649999999999</v>
      </c>
      <c r="E909" s="105">
        <f t="shared" si="517"/>
        <v>1162.761</v>
      </c>
      <c r="F909" s="106">
        <f t="shared" si="518"/>
        <v>44977</v>
      </c>
      <c r="G909" s="107">
        <f t="shared" si="525"/>
        <v>-6.050891088257293E-4</v>
      </c>
      <c r="H909" s="108">
        <f t="shared" si="537"/>
        <v>45036</v>
      </c>
      <c r="I909" s="108">
        <f t="shared" si="526"/>
        <v>45036</v>
      </c>
      <c r="J909" s="109">
        <f t="shared" si="533"/>
        <v>22</v>
      </c>
      <c r="K909" s="109">
        <f t="shared" si="523"/>
        <v>14</v>
      </c>
      <c r="L909" s="8">
        <f t="shared" si="534"/>
        <v>1</v>
      </c>
      <c r="M909" s="110">
        <f t="shared" si="520"/>
        <v>1.0021179899999999</v>
      </c>
      <c r="N909" s="110">
        <f t="shared" si="515"/>
        <v>1.400181608942479</v>
      </c>
      <c r="O909" s="103">
        <f t="shared" si="519"/>
        <v>1.4001816</v>
      </c>
      <c r="P909" s="103">
        <f t="shared" si="527"/>
        <v>562.60249672999998</v>
      </c>
      <c r="Q909" s="11">
        <f t="shared" ref="Q909:Q972" si="540">IF(VLOOKUP(A909,AD$10:AK$165,8)=VLOOKUP(A908,AD$10:AK$165,8),0,VLOOKUP(A909,AD$10:AK$165,8))</f>
        <v>0</v>
      </c>
      <c r="R909" s="30">
        <f t="shared" si="521"/>
        <v>0</v>
      </c>
      <c r="S909" s="103">
        <f t="shared" si="522"/>
        <v>0</v>
      </c>
      <c r="T909" s="113">
        <f t="shared" si="535"/>
        <v>0.1</v>
      </c>
      <c r="U909" s="111">
        <f t="shared" si="516"/>
        <v>14</v>
      </c>
      <c r="V909" s="111">
        <v>252</v>
      </c>
      <c r="W909" s="110">
        <f t="shared" si="528"/>
        <v>1.005309053</v>
      </c>
      <c r="X909" s="103">
        <f t="shared" si="529"/>
        <v>2.98688647</v>
      </c>
      <c r="Y909" s="103">
        <f t="shared" si="530"/>
        <v>0</v>
      </c>
      <c r="Z909" s="114" t="str">
        <f t="shared" si="538"/>
        <v>A+J=</v>
      </c>
      <c r="AA909" s="108">
        <f t="shared" si="539"/>
        <v>45036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2.75" x14ac:dyDescent="0.2">
      <c r="A910" s="102">
        <f t="shared" si="531"/>
        <v>45024</v>
      </c>
      <c r="B910" s="103">
        <f t="shared" si="524"/>
        <v>565.58938319999993</v>
      </c>
      <c r="C910" s="103">
        <f t="shared" si="536"/>
        <v>401.80680616000001</v>
      </c>
      <c r="D910" s="104">
        <f t="shared" si="532"/>
        <v>1163.4649999999999</v>
      </c>
      <c r="E910" s="105">
        <f t="shared" si="517"/>
        <v>1162.761</v>
      </c>
      <c r="F910" s="106">
        <f t="shared" si="518"/>
        <v>44977</v>
      </c>
      <c r="G910" s="107">
        <f t="shared" si="525"/>
        <v>-6.050891088257293E-4</v>
      </c>
      <c r="H910" s="108">
        <f t="shared" si="537"/>
        <v>45036</v>
      </c>
      <c r="I910" s="108">
        <f t="shared" si="526"/>
        <v>45036</v>
      </c>
      <c r="J910" s="109">
        <f t="shared" si="533"/>
        <v>22</v>
      </c>
      <c r="K910" s="109">
        <f t="shared" si="523"/>
        <v>14</v>
      </c>
      <c r="L910" s="8">
        <f t="shared" si="534"/>
        <v>1</v>
      </c>
      <c r="M910" s="110">
        <f t="shared" si="520"/>
        <v>1.0021179899999999</v>
      </c>
      <c r="N910" s="110">
        <f t="shared" si="515"/>
        <v>1.400181608942479</v>
      </c>
      <c r="O910" s="103">
        <f t="shared" si="519"/>
        <v>1.4001816</v>
      </c>
      <c r="P910" s="103">
        <f t="shared" si="527"/>
        <v>562.60249672999998</v>
      </c>
      <c r="Q910" s="11">
        <f t="shared" si="540"/>
        <v>0</v>
      </c>
      <c r="R910" s="30">
        <f t="shared" si="521"/>
        <v>0</v>
      </c>
      <c r="S910" s="103">
        <f t="shared" si="522"/>
        <v>0</v>
      </c>
      <c r="T910" s="113">
        <f t="shared" si="535"/>
        <v>0.1</v>
      </c>
      <c r="U910" s="111">
        <f t="shared" si="516"/>
        <v>14</v>
      </c>
      <c r="V910" s="111">
        <v>252</v>
      </c>
      <c r="W910" s="110">
        <f t="shared" si="528"/>
        <v>1.005309053</v>
      </c>
      <c r="X910" s="103">
        <f t="shared" si="529"/>
        <v>2.98688647</v>
      </c>
      <c r="Y910" s="103">
        <f t="shared" si="530"/>
        <v>0</v>
      </c>
      <c r="Z910" s="114" t="str">
        <f t="shared" si="538"/>
        <v>A+J=</v>
      </c>
      <c r="AA910" s="108">
        <f t="shared" si="539"/>
        <v>45036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2.75" x14ac:dyDescent="0.2">
      <c r="A911" s="102">
        <f t="shared" si="531"/>
        <v>45025</v>
      </c>
      <c r="B911" s="103">
        <f t="shared" si="524"/>
        <v>565.58938319999993</v>
      </c>
      <c r="C911" s="103">
        <f t="shared" si="536"/>
        <v>401.80680616000001</v>
      </c>
      <c r="D911" s="104">
        <f t="shared" si="532"/>
        <v>1163.4649999999999</v>
      </c>
      <c r="E911" s="105">
        <f t="shared" si="517"/>
        <v>1162.761</v>
      </c>
      <c r="F911" s="106">
        <f t="shared" si="518"/>
        <v>44977</v>
      </c>
      <c r="G911" s="107">
        <f t="shared" si="525"/>
        <v>-6.050891088257293E-4</v>
      </c>
      <c r="H911" s="108">
        <f t="shared" si="537"/>
        <v>45036</v>
      </c>
      <c r="I911" s="108">
        <f t="shared" si="526"/>
        <v>45036</v>
      </c>
      <c r="J911" s="109">
        <f t="shared" si="533"/>
        <v>22</v>
      </c>
      <c r="K911" s="109">
        <f t="shared" si="523"/>
        <v>14</v>
      </c>
      <c r="L911" s="8">
        <f t="shared" si="534"/>
        <v>1</v>
      </c>
      <c r="M911" s="110">
        <f t="shared" si="520"/>
        <v>1.0021179899999999</v>
      </c>
      <c r="N911" s="110">
        <f t="shared" si="515"/>
        <v>1.400181608942479</v>
      </c>
      <c r="O911" s="103">
        <f t="shared" si="519"/>
        <v>1.4001816</v>
      </c>
      <c r="P911" s="103">
        <f t="shared" si="527"/>
        <v>562.60249672999998</v>
      </c>
      <c r="Q911" s="11">
        <f t="shared" si="540"/>
        <v>0</v>
      </c>
      <c r="R911" s="30">
        <f t="shared" si="521"/>
        <v>0</v>
      </c>
      <c r="S911" s="103">
        <f t="shared" si="522"/>
        <v>0</v>
      </c>
      <c r="T911" s="113">
        <f t="shared" si="535"/>
        <v>0.1</v>
      </c>
      <c r="U911" s="111">
        <f t="shared" si="516"/>
        <v>14</v>
      </c>
      <c r="V911" s="111">
        <v>252</v>
      </c>
      <c r="W911" s="110">
        <f t="shared" si="528"/>
        <v>1.005309053</v>
      </c>
      <c r="X911" s="103">
        <f t="shared" si="529"/>
        <v>2.98688647</v>
      </c>
      <c r="Y911" s="103">
        <f t="shared" si="530"/>
        <v>0</v>
      </c>
      <c r="Z911" s="114" t="str">
        <f t="shared" si="538"/>
        <v>A+J=</v>
      </c>
      <c r="AA911" s="108">
        <f t="shared" si="539"/>
        <v>45036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2.75" x14ac:dyDescent="0.2">
      <c r="A912" s="102">
        <f t="shared" si="531"/>
        <v>45026</v>
      </c>
      <c r="B912" s="103">
        <f t="shared" si="524"/>
        <v>565.58938319999993</v>
      </c>
      <c r="C912" s="103">
        <f t="shared" si="536"/>
        <v>401.80680616000001</v>
      </c>
      <c r="D912" s="104">
        <f t="shared" si="532"/>
        <v>1163.4649999999999</v>
      </c>
      <c r="E912" s="105">
        <f t="shared" si="517"/>
        <v>1162.761</v>
      </c>
      <c r="F912" s="106">
        <f t="shared" si="518"/>
        <v>44977</v>
      </c>
      <c r="G912" s="107">
        <f t="shared" si="525"/>
        <v>-6.050891088257293E-4</v>
      </c>
      <c r="H912" s="108">
        <f t="shared" si="537"/>
        <v>45036</v>
      </c>
      <c r="I912" s="108">
        <f t="shared" si="526"/>
        <v>45036</v>
      </c>
      <c r="J912" s="109">
        <f t="shared" si="533"/>
        <v>22</v>
      </c>
      <c r="K912" s="109">
        <f t="shared" si="523"/>
        <v>14</v>
      </c>
      <c r="L912" s="8">
        <f t="shared" si="534"/>
        <v>1</v>
      </c>
      <c r="M912" s="110">
        <f t="shared" si="520"/>
        <v>1.0021179899999999</v>
      </c>
      <c r="N912" s="110">
        <f t="shared" si="515"/>
        <v>1.400181608942479</v>
      </c>
      <c r="O912" s="103">
        <f t="shared" si="519"/>
        <v>1.4001816</v>
      </c>
      <c r="P912" s="103">
        <f t="shared" si="527"/>
        <v>562.60249672999998</v>
      </c>
      <c r="Q912" s="11">
        <f t="shared" si="540"/>
        <v>0</v>
      </c>
      <c r="R912" s="30">
        <f t="shared" si="521"/>
        <v>0</v>
      </c>
      <c r="S912" s="103">
        <f t="shared" si="522"/>
        <v>0</v>
      </c>
      <c r="T912" s="113">
        <f t="shared" si="535"/>
        <v>0.1</v>
      </c>
      <c r="U912" s="111">
        <f t="shared" si="516"/>
        <v>14</v>
      </c>
      <c r="V912" s="111">
        <v>252</v>
      </c>
      <c r="W912" s="110">
        <f t="shared" si="528"/>
        <v>1.005309053</v>
      </c>
      <c r="X912" s="103">
        <f t="shared" si="529"/>
        <v>2.98688647</v>
      </c>
      <c r="Y912" s="103">
        <f t="shared" si="530"/>
        <v>0</v>
      </c>
      <c r="Z912" s="114" t="str">
        <f t="shared" si="538"/>
        <v>A+J=</v>
      </c>
      <c r="AA912" s="108">
        <f t="shared" si="539"/>
        <v>45036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2.75" x14ac:dyDescent="0.2">
      <c r="A913" s="102">
        <f t="shared" si="531"/>
        <v>45027</v>
      </c>
      <c r="B913" s="103">
        <f t="shared" si="524"/>
        <v>565.80333811000003</v>
      </c>
      <c r="C913" s="103">
        <f t="shared" si="536"/>
        <v>401.80680616000001</v>
      </c>
      <c r="D913" s="104">
        <f t="shared" si="532"/>
        <v>1163.4649999999999</v>
      </c>
      <c r="E913" s="105">
        <f t="shared" si="517"/>
        <v>1162.761</v>
      </c>
      <c r="F913" s="106">
        <f t="shared" si="518"/>
        <v>44977</v>
      </c>
      <c r="G913" s="107">
        <f t="shared" si="525"/>
        <v>-6.050891088257293E-4</v>
      </c>
      <c r="H913" s="108">
        <f t="shared" si="537"/>
        <v>45036</v>
      </c>
      <c r="I913" s="108">
        <f t="shared" si="526"/>
        <v>45036</v>
      </c>
      <c r="J913" s="109">
        <f t="shared" si="533"/>
        <v>22</v>
      </c>
      <c r="K913" s="109">
        <f t="shared" si="523"/>
        <v>15</v>
      </c>
      <c r="L913" s="8">
        <f t="shared" si="534"/>
        <v>1</v>
      </c>
      <c r="M913" s="110">
        <f t="shared" si="520"/>
        <v>1.0021179899999999</v>
      </c>
      <c r="N913" s="110">
        <f t="shared" si="515"/>
        <v>1.400181608942479</v>
      </c>
      <c r="O913" s="103">
        <f t="shared" si="519"/>
        <v>1.4001816</v>
      </c>
      <c r="P913" s="103">
        <f t="shared" si="527"/>
        <v>562.60249672999998</v>
      </c>
      <c r="Q913" s="11">
        <f t="shared" si="540"/>
        <v>0</v>
      </c>
      <c r="R913" s="30">
        <f t="shared" si="521"/>
        <v>0</v>
      </c>
      <c r="S913" s="103">
        <f t="shared" si="522"/>
        <v>0</v>
      </c>
      <c r="T913" s="113">
        <f t="shared" si="535"/>
        <v>0.1</v>
      </c>
      <c r="U913" s="111">
        <f t="shared" si="516"/>
        <v>15</v>
      </c>
      <c r="V913" s="111">
        <v>252</v>
      </c>
      <c r="W913" s="110">
        <f t="shared" si="528"/>
        <v>1.005689348</v>
      </c>
      <c r="X913" s="103">
        <f t="shared" si="529"/>
        <v>3.20084138</v>
      </c>
      <c r="Y913" s="103">
        <f t="shared" si="530"/>
        <v>0</v>
      </c>
      <c r="Z913" s="114" t="str">
        <f t="shared" si="538"/>
        <v>A+J=</v>
      </c>
      <c r="AA913" s="108">
        <f t="shared" si="539"/>
        <v>45036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2.75" x14ac:dyDescent="0.2">
      <c r="A914" s="102">
        <f t="shared" si="531"/>
        <v>45028</v>
      </c>
      <c r="B914" s="103">
        <f t="shared" si="524"/>
        <v>566.01737404999994</v>
      </c>
      <c r="C914" s="103">
        <f t="shared" si="536"/>
        <v>401.80680616000001</v>
      </c>
      <c r="D914" s="104">
        <f t="shared" si="532"/>
        <v>1163.4649999999999</v>
      </c>
      <c r="E914" s="105">
        <f t="shared" si="517"/>
        <v>1162.761</v>
      </c>
      <c r="F914" s="106">
        <f t="shared" si="518"/>
        <v>44977</v>
      </c>
      <c r="G914" s="107">
        <f t="shared" si="525"/>
        <v>-6.050891088257293E-4</v>
      </c>
      <c r="H914" s="108">
        <f t="shared" si="537"/>
        <v>45036</v>
      </c>
      <c r="I914" s="108">
        <f t="shared" si="526"/>
        <v>45036</v>
      </c>
      <c r="J914" s="109">
        <f t="shared" si="533"/>
        <v>22</v>
      </c>
      <c r="K914" s="109">
        <f t="shared" si="523"/>
        <v>16</v>
      </c>
      <c r="L914" s="8">
        <f t="shared" si="534"/>
        <v>1</v>
      </c>
      <c r="M914" s="110">
        <f t="shared" si="520"/>
        <v>1.0021179899999999</v>
      </c>
      <c r="N914" s="110">
        <f t="shared" si="515"/>
        <v>1.400181608942479</v>
      </c>
      <c r="O914" s="103">
        <f t="shared" si="519"/>
        <v>1.4001816</v>
      </c>
      <c r="P914" s="103">
        <f t="shared" si="527"/>
        <v>562.60249672999998</v>
      </c>
      <c r="Q914" s="11">
        <f t="shared" si="540"/>
        <v>0</v>
      </c>
      <c r="R914" s="30">
        <f t="shared" si="521"/>
        <v>0</v>
      </c>
      <c r="S914" s="103">
        <f t="shared" si="522"/>
        <v>0</v>
      </c>
      <c r="T914" s="113">
        <f t="shared" si="535"/>
        <v>0.1</v>
      </c>
      <c r="U914" s="111">
        <f t="shared" si="516"/>
        <v>16</v>
      </c>
      <c r="V914" s="111">
        <v>252</v>
      </c>
      <c r="W914" s="110">
        <f t="shared" si="528"/>
        <v>1.0060697869999999</v>
      </c>
      <c r="X914" s="103">
        <f t="shared" si="529"/>
        <v>3.41487732</v>
      </c>
      <c r="Y914" s="103">
        <f t="shared" si="530"/>
        <v>0</v>
      </c>
      <c r="Z914" s="114" t="str">
        <f t="shared" si="538"/>
        <v>A+J=</v>
      </c>
      <c r="AA914" s="108">
        <f t="shared" si="539"/>
        <v>45036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2.75" x14ac:dyDescent="0.2">
      <c r="A915" s="102">
        <f t="shared" si="531"/>
        <v>45029</v>
      </c>
      <c r="B915" s="103">
        <f t="shared" si="524"/>
        <v>566.23149099</v>
      </c>
      <c r="C915" s="103">
        <f t="shared" si="536"/>
        <v>401.80680616000001</v>
      </c>
      <c r="D915" s="104">
        <f t="shared" si="532"/>
        <v>1163.4649999999999</v>
      </c>
      <c r="E915" s="105">
        <f t="shared" si="517"/>
        <v>1162.761</v>
      </c>
      <c r="F915" s="106">
        <f t="shared" si="518"/>
        <v>44977</v>
      </c>
      <c r="G915" s="107">
        <f t="shared" si="525"/>
        <v>-6.050891088257293E-4</v>
      </c>
      <c r="H915" s="108">
        <f t="shared" si="537"/>
        <v>45036</v>
      </c>
      <c r="I915" s="108">
        <f t="shared" si="526"/>
        <v>45036</v>
      </c>
      <c r="J915" s="109">
        <f t="shared" si="533"/>
        <v>22</v>
      </c>
      <c r="K915" s="109">
        <f t="shared" si="523"/>
        <v>17</v>
      </c>
      <c r="L915" s="8">
        <f t="shared" si="534"/>
        <v>1</v>
      </c>
      <c r="M915" s="110">
        <f t="shared" si="520"/>
        <v>1.0021179899999999</v>
      </c>
      <c r="N915" s="110">
        <f t="shared" si="515"/>
        <v>1.400181608942479</v>
      </c>
      <c r="O915" s="103">
        <f t="shared" si="519"/>
        <v>1.4001816</v>
      </c>
      <c r="P915" s="103">
        <f t="shared" si="527"/>
        <v>562.60249672999998</v>
      </c>
      <c r="Q915" s="11">
        <f t="shared" si="540"/>
        <v>0</v>
      </c>
      <c r="R915" s="30">
        <f t="shared" si="521"/>
        <v>0</v>
      </c>
      <c r="S915" s="103">
        <f t="shared" si="522"/>
        <v>0</v>
      </c>
      <c r="T915" s="113">
        <f t="shared" si="535"/>
        <v>0.1</v>
      </c>
      <c r="U915" s="111">
        <f t="shared" si="516"/>
        <v>17</v>
      </c>
      <c r="V915" s="111">
        <v>252</v>
      </c>
      <c r="W915" s="110">
        <f t="shared" si="528"/>
        <v>1.00645037</v>
      </c>
      <c r="X915" s="103">
        <f t="shared" si="529"/>
        <v>3.6289942599999998</v>
      </c>
      <c r="Y915" s="103">
        <f t="shared" si="530"/>
        <v>0</v>
      </c>
      <c r="Z915" s="114" t="str">
        <f t="shared" si="538"/>
        <v>A+J=</v>
      </c>
      <c r="AA915" s="108">
        <f t="shared" si="539"/>
        <v>45036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2.75" x14ac:dyDescent="0.2">
      <c r="A916" s="102">
        <f t="shared" si="531"/>
        <v>45030</v>
      </c>
      <c r="B916" s="103">
        <f t="shared" si="524"/>
        <v>566.44568838999999</v>
      </c>
      <c r="C916" s="103">
        <f t="shared" si="536"/>
        <v>401.80680616000001</v>
      </c>
      <c r="D916" s="104">
        <f t="shared" si="532"/>
        <v>1163.4649999999999</v>
      </c>
      <c r="E916" s="105">
        <f t="shared" si="517"/>
        <v>1162.761</v>
      </c>
      <c r="F916" s="106">
        <f t="shared" si="518"/>
        <v>44977</v>
      </c>
      <c r="G916" s="107">
        <f t="shared" si="525"/>
        <v>-6.050891088257293E-4</v>
      </c>
      <c r="H916" s="108">
        <f t="shared" si="537"/>
        <v>45036</v>
      </c>
      <c r="I916" s="108">
        <f t="shared" si="526"/>
        <v>45036</v>
      </c>
      <c r="J916" s="109">
        <f t="shared" si="533"/>
        <v>22</v>
      </c>
      <c r="K916" s="109">
        <f t="shared" si="523"/>
        <v>18</v>
      </c>
      <c r="L916" s="8">
        <f t="shared" si="534"/>
        <v>1</v>
      </c>
      <c r="M916" s="110">
        <f t="shared" si="520"/>
        <v>1.0021179899999999</v>
      </c>
      <c r="N916" s="110">
        <f t="shared" si="515"/>
        <v>1.400181608942479</v>
      </c>
      <c r="O916" s="103">
        <f t="shared" si="519"/>
        <v>1.4001816</v>
      </c>
      <c r="P916" s="103">
        <f t="shared" si="527"/>
        <v>562.60249672999998</v>
      </c>
      <c r="Q916" s="11">
        <f t="shared" si="540"/>
        <v>0</v>
      </c>
      <c r="R916" s="30">
        <f t="shared" si="521"/>
        <v>0</v>
      </c>
      <c r="S916" s="103">
        <f t="shared" si="522"/>
        <v>0</v>
      </c>
      <c r="T916" s="113">
        <f t="shared" si="535"/>
        <v>0.1</v>
      </c>
      <c r="U916" s="111">
        <f t="shared" si="516"/>
        <v>18</v>
      </c>
      <c r="V916" s="111">
        <v>252</v>
      </c>
      <c r="W916" s="110">
        <f t="shared" si="528"/>
        <v>1.006831096</v>
      </c>
      <c r="X916" s="103">
        <f t="shared" si="529"/>
        <v>3.84319166</v>
      </c>
      <c r="Y916" s="103">
        <f t="shared" si="530"/>
        <v>0</v>
      </c>
      <c r="Z916" s="114" t="str">
        <f t="shared" si="538"/>
        <v>A+J=</v>
      </c>
      <c r="AA916" s="108">
        <f t="shared" si="539"/>
        <v>45036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2.75" x14ac:dyDescent="0.2">
      <c r="A917" s="102">
        <f t="shared" si="531"/>
        <v>45031</v>
      </c>
      <c r="B917" s="103">
        <f t="shared" si="524"/>
        <v>566.65996737</v>
      </c>
      <c r="C917" s="103">
        <f t="shared" si="536"/>
        <v>401.80680616000001</v>
      </c>
      <c r="D917" s="104">
        <f t="shared" si="532"/>
        <v>1163.4649999999999</v>
      </c>
      <c r="E917" s="105">
        <f t="shared" si="517"/>
        <v>1162.761</v>
      </c>
      <c r="F917" s="106">
        <f t="shared" si="518"/>
        <v>44977</v>
      </c>
      <c r="G917" s="107">
        <f t="shared" si="525"/>
        <v>-6.050891088257293E-4</v>
      </c>
      <c r="H917" s="108">
        <f t="shared" si="537"/>
        <v>45036</v>
      </c>
      <c r="I917" s="108">
        <f t="shared" si="526"/>
        <v>45036</v>
      </c>
      <c r="J917" s="109">
        <f t="shared" si="533"/>
        <v>22</v>
      </c>
      <c r="K917" s="109">
        <f t="shared" si="523"/>
        <v>19</v>
      </c>
      <c r="L917" s="8">
        <f t="shared" si="534"/>
        <v>1</v>
      </c>
      <c r="M917" s="110">
        <f t="shared" si="520"/>
        <v>1.0021179899999999</v>
      </c>
      <c r="N917" s="110">
        <f t="shared" si="515"/>
        <v>1.400181608942479</v>
      </c>
      <c r="O917" s="103">
        <f t="shared" si="519"/>
        <v>1.4001816</v>
      </c>
      <c r="P917" s="103">
        <f t="shared" si="527"/>
        <v>562.60249672999998</v>
      </c>
      <c r="Q917" s="11">
        <f t="shared" si="540"/>
        <v>0</v>
      </c>
      <c r="R917" s="30">
        <f t="shared" si="521"/>
        <v>0</v>
      </c>
      <c r="S917" s="103">
        <f t="shared" si="522"/>
        <v>0</v>
      </c>
      <c r="T917" s="113">
        <f t="shared" si="535"/>
        <v>0.1</v>
      </c>
      <c r="U917" s="111">
        <f t="shared" si="516"/>
        <v>19</v>
      </c>
      <c r="V917" s="111">
        <v>252</v>
      </c>
      <c r="W917" s="110">
        <f t="shared" si="528"/>
        <v>1.0072119669999999</v>
      </c>
      <c r="X917" s="103">
        <f t="shared" si="529"/>
        <v>4.05747064</v>
      </c>
      <c r="Y917" s="103">
        <f t="shared" si="530"/>
        <v>0</v>
      </c>
      <c r="Z917" s="114" t="str">
        <f t="shared" si="538"/>
        <v>A+J=</v>
      </c>
      <c r="AA917" s="108">
        <f t="shared" si="539"/>
        <v>45036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2.75" x14ac:dyDescent="0.2">
      <c r="A918" s="102">
        <f t="shared" si="531"/>
        <v>45032</v>
      </c>
      <c r="B918" s="103">
        <f t="shared" si="524"/>
        <v>566.65996737</v>
      </c>
      <c r="C918" s="103">
        <f t="shared" si="536"/>
        <v>401.80680616000001</v>
      </c>
      <c r="D918" s="104">
        <f t="shared" si="532"/>
        <v>1163.4649999999999</v>
      </c>
      <c r="E918" s="105">
        <f t="shared" si="517"/>
        <v>1162.761</v>
      </c>
      <c r="F918" s="106">
        <f t="shared" si="518"/>
        <v>44977</v>
      </c>
      <c r="G918" s="107">
        <f t="shared" si="525"/>
        <v>-6.050891088257293E-4</v>
      </c>
      <c r="H918" s="108">
        <f t="shared" si="537"/>
        <v>45036</v>
      </c>
      <c r="I918" s="108">
        <f t="shared" si="526"/>
        <v>45036</v>
      </c>
      <c r="J918" s="109">
        <f t="shared" si="533"/>
        <v>22</v>
      </c>
      <c r="K918" s="109">
        <f t="shared" si="523"/>
        <v>19</v>
      </c>
      <c r="L918" s="8">
        <f t="shared" si="534"/>
        <v>1</v>
      </c>
      <c r="M918" s="110">
        <f t="shared" si="520"/>
        <v>1.0021179899999999</v>
      </c>
      <c r="N918" s="110">
        <f t="shared" si="515"/>
        <v>1.400181608942479</v>
      </c>
      <c r="O918" s="103">
        <f t="shared" si="519"/>
        <v>1.4001816</v>
      </c>
      <c r="P918" s="103">
        <f t="shared" si="527"/>
        <v>562.60249672999998</v>
      </c>
      <c r="Q918" s="11">
        <f t="shared" si="540"/>
        <v>0</v>
      </c>
      <c r="R918" s="30">
        <f t="shared" si="521"/>
        <v>0</v>
      </c>
      <c r="S918" s="103">
        <f t="shared" si="522"/>
        <v>0</v>
      </c>
      <c r="T918" s="113">
        <f t="shared" si="535"/>
        <v>0.1</v>
      </c>
      <c r="U918" s="111">
        <f t="shared" si="516"/>
        <v>19</v>
      </c>
      <c r="V918" s="111">
        <v>252</v>
      </c>
      <c r="W918" s="110">
        <f t="shared" si="528"/>
        <v>1.0072119669999999</v>
      </c>
      <c r="X918" s="103">
        <f t="shared" si="529"/>
        <v>4.05747064</v>
      </c>
      <c r="Y918" s="103">
        <f t="shared" si="530"/>
        <v>0</v>
      </c>
      <c r="Z918" s="114" t="str">
        <f t="shared" si="538"/>
        <v>A+J=</v>
      </c>
      <c r="AA918" s="108">
        <f t="shared" si="539"/>
        <v>45036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2.75" x14ac:dyDescent="0.2">
      <c r="A919" s="102">
        <f t="shared" si="531"/>
        <v>45033</v>
      </c>
      <c r="B919" s="103">
        <f t="shared" si="524"/>
        <v>566.65996737</v>
      </c>
      <c r="C919" s="103">
        <f t="shared" si="536"/>
        <v>401.80680616000001</v>
      </c>
      <c r="D919" s="104">
        <f t="shared" si="532"/>
        <v>1163.4649999999999</v>
      </c>
      <c r="E919" s="105">
        <f t="shared" si="517"/>
        <v>1162.761</v>
      </c>
      <c r="F919" s="106">
        <f t="shared" si="518"/>
        <v>44977</v>
      </c>
      <c r="G919" s="107">
        <f t="shared" si="525"/>
        <v>-6.050891088257293E-4</v>
      </c>
      <c r="H919" s="108">
        <f t="shared" si="537"/>
        <v>45036</v>
      </c>
      <c r="I919" s="108">
        <f t="shared" si="526"/>
        <v>45036</v>
      </c>
      <c r="J919" s="109">
        <f t="shared" si="533"/>
        <v>22</v>
      </c>
      <c r="K919" s="109">
        <f t="shared" si="523"/>
        <v>19</v>
      </c>
      <c r="L919" s="8">
        <f t="shared" si="534"/>
        <v>1</v>
      </c>
      <c r="M919" s="110">
        <f t="shared" si="520"/>
        <v>1.0021179899999999</v>
      </c>
      <c r="N919" s="110">
        <f t="shared" si="515"/>
        <v>1.400181608942479</v>
      </c>
      <c r="O919" s="103">
        <f t="shared" si="519"/>
        <v>1.4001816</v>
      </c>
      <c r="P919" s="103">
        <f t="shared" si="527"/>
        <v>562.60249672999998</v>
      </c>
      <c r="Q919" s="11">
        <f t="shared" si="540"/>
        <v>0</v>
      </c>
      <c r="R919" s="30">
        <f t="shared" si="521"/>
        <v>0</v>
      </c>
      <c r="S919" s="103">
        <f t="shared" si="522"/>
        <v>0</v>
      </c>
      <c r="T919" s="113">
        <f t="shared" si="535"/>
        <v>0.1</v>
      </c>
      <c r="U919" s="111">
        <f t="shared" si="516"/>
        <v>19</v>
      </c>
      <c r="V919" s="111">
        <v>252</v>
      </c>
      <c r="W919" s="110">
        <f t="shared" si="528"/>
        <v>1.0072119669999999</v>
      </c>
      <c r="X919" s="103">
        <f t="shared" si="529"/>
        <v>4.05747064</v>
      </c>
      <c r="Y919" s="103">
        <f t="shared" si="530"/>
        <v>0</v>
      </c>
      <c r="Z919" s="114" t="str">
        <f t="shared" si="538"/>
        <v>A+J=</v>
      </c>
      <c r="AA919" s="108">
        <f t="shared" si="539"/>
        <v>45036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2.75" x14ac:dyDescent="0.2">
      <c r="A920" s="102">
        <f t="shared" si="531"/>
        <v>45034</v>
      </c>
      <c r="B920" s="103">
        <f t="shared" si="524"/>
        <v>566.87432735999994</v>
      </c>
      <c r="C920" s="103">
        <f t="shared" si="536"/>
        <v>401.80680616000001</v>
      </c>
      <c r="D920" s="104">
        <f t="shared" si="532"/>
        <v>1163.4649999999999</v>
      </c>
      <c r="E920" s="105">
        <f t="shared" si="517"/>
        <v>1162.761</v>
      </c>
      <c r="F920" s="106">
        <f t="shared" si="518"/>
        <v>44977</v>
      </c>
      <c r="G920" s="107">
        <f t="shared" si="525"/>
        <v>-6.050891088257293E-4</v>
      </c>
      <c r="H920" s="108">
        <f t="shared" si="537"/>
        <v>45036</v>
      </c>
      <c r="I920" s="108">
        <f t="shared" si="526"/>
        <v>45036</v>
      </c>
      <c r="J920" s="109">
        <f t="shared" si="533"/>
        <v>22</v>
      </c>
      <c r="K920" s="109">
        <f t="shared" si="523"/>
        <v>20</v>
      </c>
      <c r="L920" s="8">
        <f t="shared" si="534"/>
        <v>1</v>
      </c>
      <c r="M920" s="110">
        <f t="shared" si="520"/>
        <v>1.0021179899999999</v>
      </c>
      <c r="N920" s="110">
        <f t="shared" si="515"/>
        <v>1.400181608942479</v>
      </c>
      <c r="O920" s="103">
        <f t="shared" si="519"/>
        <v>1.4001816</v>
      </c>
      <c r="P920" s="103">
        <f t="shared" si="527"/>
        <v>562.60249672999998</v>
      </c>
      <c r="Q920" s="11">
        <f t="shared" si="540"/>
        <v>0</v>
      </c>
      <c r="R920" s="30">
        <f t="shared" si="521"/>
        <v>0</v>
      </c>
      <c r="S920" s="103">
        <f t="shared" si="522"/>
        <v>0</v>
      </c>
      <c r="T920" s="113">
        <f t="shared" si="535"/>
        <v>0.1</v>
      </c>
      <c r="U920" s="111">
        <f t="shared" si="516"/>
        <v>20</v>
      </c>
      <c r="V920" s="111">
        <v>252</v>
      </c>
      <c r="W920" s="110">
        <f t="shared" si="528"/>
        <v>1.007592982</v>
      </c>
      <c r="X920" s="103">
        <f t="shared" si="529"/>
        <v>4.2718306300000002</v>
      </c>
      <c r="Y920" s="103">
        <f t="shared" si="530"/>
        <v>0</v>
      </c>
      <c r="Z920" s="114" t="str">
        <f t="shared" si="538"/>
        <v>A+J=</v>
      </c>
      <c r="AA920" s="108">
        <f t="shared" si="539"/>
        <v>45036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2.75" x14ac:dyDescent="0.2">
      <c r="A921" s="102">
        <f t="shared" si="531"/>
        <v>45035</v>
      </c>
      <c r="B921" s="103">
        <f t="shared" si="524"/>
        <v>567.08876780000003</v>
      </c>
      <c r="C921" s="103">
        <f t="shared" si="536"/>
        <v>401.80680616000001</v>
      </c>
      <c r="D921" s="104">
        <f t="shared" si="532"/>
        <v>1163.4649999999999</v>
      </c>
      <c r="E921" s="105">
        <f t="shared" si="517"/>
        <v>1162.761</v>
      </c>
      <c r="F921" s="106">
        <f t="shared" si="518"/>
        <v>44977</v>
      </c>
      <c r="G921" s="107">
        <f t="shared" si="525"/>
        <v>-6.050891088257293E-4</v>
      </c>
      <c r="H921" s="108">
        <f t="shared" si="537"/>
        <v>45036</v>
      </c>
      <c r="I921" s="108">
        <f t="shared" si="526"/>
        <v>45036</v>
      </c>
      <c r="J921" s="109">
        <f t="shared" si="533"/>
        <v>22</v>
      </c>
      <c r="K921" s="109">
        <f t="shared" si="523"/>
        <v>21</v>
      </c>
      <c r="L921" s="8">
        <f t="shared" si="534"/>
        <v>1</v>
      </c>
      <c r="M921" s="110">
        <f t="shared" si="520"/>
        <v>1.0021179899999999</v>
      </c>
      <c r="N921" s="110">
        <f t="shared" si="515"/>
        <v>1.400181608942479</v>
      </c>
      <c r="O921" s="103">
        <f t="shared" si="519"/>
        <v>1.4001816</v>
      </c>
      <c r="P921" s="103">
        <f t="shared" si="527"/>
        <v>562.60249672999998</v>
      </c>
      <c r="Q921" s="11">
        <f t="shared" si="540"/>
        <v>0</v>
      </c>
      <c r="R921" s="30">
        <f t="shared" si="521"/>
        <v>0</v>
      </c>
      <c r="S921" s="103">
        <f t="shared" si="522"/>
        <v>0</v>
      </c>
      <c r="T921" s="113">
        <f t="shared" si="535"/>
        <v>0.1</v>
      </c>
      <c r="U921" s="111">
        <f t="shared" si="516"/>
        <v>21</v>
      </c>
      <c r="V921" s="111">
        <v>252</v>
      </c>
      <c r="W921" s="110">
        <f t="shared" si="528"/>
        <v>1.00797414</v>
      </c>
      <c r="X921" s="103">
        <f t="shared" si="529"/>
        <v>4.4862710699999999</v>
      </c>
      <c r="Y921" s="103">
        <f t="shared" si="530"/>
        <v>0</v>
      </c>
      <c r="Z921" s="114" t="str">
        <f t="shared" si="538"/>
        <v>A+J=</v>
      </c>
      <c r="AA921" s="108">
        <f t="shared" si="539"/>
        <v>45036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2.75" x14ac:dyDescent="0.2">
      <c r="A922" s="102">
        <f t="shared" si="531"/>
        <v>45036</v>
      </c>
      <c r="B922" s="103">
        <f t="shared" si="524"/>
        <v>567.30328982000003</v>
      </c>
      <c r="C922" s="103">
        <f t="shared" si="536"/>
        <v>401.80680616000001</v>
      </c>
      <c r="D922" s="104">
        <f t="shared" si="532"/>
        <v>1163.4649999999999</v>
      </c>
      <c r="E922" s="105">
        <f t="shared" si="517"/>
        <v>1162.761</v>
      </c>
      <c r="F922" s="106">
        <f t="shared" si="518"/>
        <v>44977</v>
      </c>
      <c r="G922" s="107">
        <f t="shared" si="525"/>
        <v>-6.050891088257293E-4</v>
      </c>
      <c r="H922" s="108">
        <f t="shared" si="537"/>
        <v>45068</v>
      </c>
      <c r="I922" s="108">
        <f t="shared" si="526"/>
        <v>45036</v>
      </c>
      <c r="J922" s="109">
        <f t="shared" si="533"/>
        <v>22</v>
      </c>
      <c r="K922" s="109">
        <f t="shared" si="523"/>
        <v>22</v>
      </c>
      <c r="L922" s="8">
        <f t="shared" si="534"/>
        <v>1</v>
      </c>
      <c r="M922" s="110">
        <f t="shared" si="520"/>
        <v>1.0021179899999999</v>
      </c>
      <c r="N922" s="110">
        <f t="shared" si="515"/>
        <v>1.400181608942479</v>
      </c>
      <c r="O922" s="103">
        <f t="shared" si="519"/>
        <v>1.4001816</v>
      </c>
      <c r="P922" s="103">
        <f t="shared" si="527"/>
        <v>562.60249672999998</v>
      </c>
      <c r="Q922" s="11">
        <f t="shared" si="540"/>
        <v>30</v>
      </c>
      <c r="R922" s="30">
        <f t="shared" si="521"/>
        <v>4.3221999999999997E-2</v>
      </c>
      <c r="S922" s="103">
        <f t="shared" si="522"/>
        <v>24.316805110000001</v>
      </c>
      <c r="T922" s="113">
        <f t="shared" si="535"/>
        <v>0.1</v>
      </c>
      <c r="U922" s="111">
        <f t="shared" si="516"/>
        <v>22</v>
      </c>
      <c r="V922" s="111">
        <v>252</v>
      </c>
      <c r="W922" s="110">
        <f t="shared" si="528"/>
        <v>1.0083554429999999</v>
      </c>
      <c r="X922" s="103">
        <f t="shared" si="529"/>
        <v>4.7007930900000003</v>
      </c>
      <c r="Y922" s="103">
        <f t="shared" si="530"/>
        <v>29.017598200000002</v>
      </c>
      <c r="Z922" s="114" t="str">
        <f t="shared" si="538"/>
        <v>A+J=</v>
      </c>
      <c r="AA922" s="108">
        <f t="shared" si="539"/>
        <v>45036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2.75" x14ac:dyDescent="0.2">
      <c r="A923" s="102">
        <f t="shared" si="531"/>
        <v>45037</v>
      </c>
      <c r="B923" s="103">
        <f t="shared" si="524"/>
        <v>538.50315879000004</v>
      </c>
      <c r="C923" s="103">
        <f t="shared" si="536"/>
        <v>384.43991239000002</v>
      </c>
      <c r="D923" s="104">
        <f t="shared" si="532"/>
        <v>1162.761</v>
      </c>
      <c r="E923" s="105">
        <f t="shared" si="517"/>
        <v>1163.3589999999999</v>
      </c>
      <c r="F923" s="106">
        <f t="shared" si="518"/>
        <v>45005</v>
      </c>
      <c r="G923" s="107">
        <f t="shared" si="525"/>
        <v>5.1429313504658403E-4</v>
      </c>
      <c r="H923" s="108">
        <f t="shared" si="537"/>
        <v>45068</v>
      </c>
      <c r="I923" s="108">
        <f t="shared" si="526"/>
        <v>45068</v>
      </c>
      <c r="J923" s="109">
        <f t="shared" si="533"/>
        <v>20</v>
      </c>
      <c r="K923" s="109">
        <f t="shared" si="523"/>
        <v>1</v>
      </c>
      <c r="L923" s="8">
        <f t="shared" si="534"/>
        <v>1.0000256999999999</v>
      </c>
      <c r="M923" s="110">
        <f t="shared" si="520"/>
        <v>1</v>
      </c>
      <c r="N923" s="110">
        <f t="shared" si="515"/>
        <v>1.400181608942479</v>
      </c>
      <c r="O923" s="103">
        <f t="shared" si="519"/>
        <v>1.40021759</v>
      </c>
      <c r="P923" s="103">
        <f t="shared" si="527"/>
        <v>538.29952762000005</v>
      </c>
      <c r="Q923" s="11">
        <f t="shared" si="540"/>
        <v>0</v>
      </c>
      <c r="R923" s="30">
        <f t="shared" si="521"/>
        <v>0</v>
      </c>
      <c r="S923" s="103">
        <f t="shared" si="522"/>
        <v>0</v>
      </c>
      <c r="T923" s="113">
        <f t="shared" si="535"/>
        <v>0.1</v>
      </c>
      <c r="U923" s="111">
        <f t="shared" si="516"/>
        <v>1</v>
      </c>
      <c r="V923" s="111">
        <v>252</v>
      </c>
      <c r="W923" s="110">
        <f t="shared" si="528"/>
        <v>1.0003782859999999</v>
      </c>
      <c r="X923" s="103">
        <f t="shared" si="529"/>
        <v>0.20363117</v>
      </c>
      <c r="Y923" s="103">
        <f t="shared" si="530"/>
        <v>0</v>
      </c>
      <c r="Z923" s="114" t="str">
        <f t="shared" si="538"/>
        <v>A+J=</v>
      </c>
      <c r="AA923" s="108">
        <f t="shared" si="539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2.75" x14ac:dyDescent="0.2">
      <c r="A924" s="102">
        <f t="shared" si="531"/>
        <v>45038</v>
      </c>
      <c r="B924" s="103">
        <f t="shared" si="524"/>
        <v>538.50315879000004</v>
      </c>
      <c r="C924" s="103">
        <f t="shared" si="536"/>
        <v>384.43991239000002</v>
      </c>
      <c r="D924" s="104">
        <f t="shared" si="532"/>
        <v>1162.761</v>
      </c>
      <c r="E924" s="105">
        <f t="shared" si="517"/>
        <v>1163.3589999999999</v>
      </c>
      <c r="F924" s="106">
        <f t="shared" si="518"/>
        <v>45005</v>
      </c>
      <c r="G924" s="107">
        <f t="shared" si="525"/>
        <v>5.1429313504658403E-4</v>
      </c>
      <c r="H924" s="108">
        <f t="shared" si="537"/>
        <v>45068</v>
      </c>
      <c r="I924" s="108">
        <f t="shared" si="526"/>
        <v>45068</v>
      </c>
      <c r="J924" s="109">
        <f t="shared" si="533"/>
        <v>20</v>
      </c>
      <c r="K924" s="109">
        <f t="shared" si="523"/>
        <v>1</v>
      </c>
      <c r="L924" s="8">
        <f t="shared" si="534"/>
        <v>1.0000256999999999</v>
      </c>
      <c r="M924" s="110">
        <f t="shared" si="520"/>
        <v>1</v>
      </c>
      <c r="N924" s="110">
        <f t="shared" si="515"/>
        <v>1.400181608942479</v>
      </c>
      <c r="O924" s="103">
        <f t="shared" si="519"/>
        <v>1.40021759</v>
      </c>
      <c r="P924" s="103">
        <f t="shared" si="527"/>
        <v>538.29952762000005</v>
      </c>
      <c r="Q924" s="11">
        <f t="shared" si="540"/>
        <v>0</v>
      </c>
      <c r="R924" s="30">
        <f t="shared" si="521"/>
        <v>0</v>
      </c>
      <c r="S924" s="103">
        <f t="shared" si="522"/>
        <v>0</v>
      </c>
      <c r="T924" s="113">
        <f t="shared" si="535"/>
        <v>0.1</v>
      </c>
      <c r="U924" s="111">
        <f t="shared" si="516"/>
        <v>1</v>
      </c>
      <c r="V924" s="111">
        <v>252</v>
      </c>
      <c r="W924" s="110">
        <f t="shared" si="528"/>
        <v>1.0003782859999999</v>
      </c>
      <c r="X924" s="103">
        <f t="shared" si="529"/>
        <v>0.20363117</v>
      </c>
      <c r="Y924" s="103">
        <f t="shared" si="530"/>
        <v>0</v>
      </c>
      <c r="Z924" s="114" t="str">
        <f t="shared" si="538"/>
        <v>A+J=</v>
      </c>
      <c r="AA924" s="108">
        <f t="shared" si="539"/>
        <v>45068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2.75" x14ac:dyDescent="0.2">
      <c r="A925" s="102">
        <f t="shared" si="531"/>
        <v>45039</v>
      </c>
      <c r="B925" s="103">
        <f t="shared" si="524"/>
        <v>538.50315879000004</v>
      </c>
      <c r="C925" s="103">
        <f t="shared" si="536"/>
        <v>384.43991239000002</v>
      </c>
      <c r="D925" s="104">
        <f t="shared" si="532"/>
        <v>1162.761</v>
      </c>
      <c r="E925" s="105">
        <f t="shared" si="517"/>
        <v>1163.3589999999999</v>
      </c>
      <c r="F925" s="106">
        <f t="shared" si="518"/>
        <v>45005</v>
      </c>
      <c r="G925" s="107">
        <f t="shared" si="525"/>
        <v>5.1429313504658403E-4</v>
      </c>
      <c r="H925" s="108">
        <f t="shared" si="537"/>
        <v>45068</v>
      </c>
      <c r="I925" s="108">
        <f t="shared" si="526"/>
        <v>45068</v>
      </c>
      <c r="J925" s="109">
        <f t="shared" si="533"/>
        <v>20</v>
      </c>
      <c r="K925" s="109">
        <f t="shared" si="523"/>
        <v>1</v>
      </c>
      <c r="L925" s="8">
        <f t="shared" si="534"/>
        <v>1.0000256999999999</v>
      </c>
      <c r="M925" s="110">
        <f t="shared" si="520"/>
        <v>1</v>
      </c>
      <c r="N925" s="110">
        <f t="shared" si="515"/>
        <v>1.400181608942479</v>
      </c>
      <c r="O925" s="103">
        <f t="shared" si="519"/>
        <v>1.40021759</v>
      </c>
      <c r="P925" s="103">
        <f t="shared" si="527"/>
        <v>538.29952762000005</v>
      </c>
      <c r="Q925" s="11">
        <f t="shared" si="540"/>
        <v>0</v>
      </c>
      <c r="R925" s="30">
        <f t="shared" si="521"/>
        <v>0</v>
      </c>
      <c r="S925" s="103">
        <f t="shared" si="522"/>
        <v>0</v>
      </c>
      <c r="T925" s="113">
        <f t="shared" si="535"/>
        <v>0.1</v>
      </c>
      <c r="U925" s="111">
        <f t="shared" si="516"/>
        <v>1</v>
      </c>
      <c r="V925" s="111">
        <v>252</v>
      </c>
      <c r="W925" s="110">
        <f t="shared" si="528"/>
        <v>1.0003782859999999</v>
      </c>
      <c r="X925" s="103">
        <f t="shared" si="529"/>
        <v>0.20363117</v>
      </c>
      <c r="Y925" s="103">
        <f t="shared" si="530"/>
        <v>0</v>
      </c>
      <c r="Z925" s="114" t="str">
        <f t="shared" si="538"/>
        <v>A+J=</v>
      </c>
      <c r="AA925" s="108">
        <f t="shared" si="539"/>
        <v>45068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2.75" x14ac:dyDescent="0.2">
      <c r="A926" s="102">
        <f t="shared" si="531"/>
        <v>45040</v>
      </c>
      <c r="B926" s="103">
        <f t="shared" si="524"/>
        <v>538.50315879000004</v>
      </c>
      <c r="C926" s="103">
        <f t="shared" si="536"/>
        <v>384.43991239000002</v>
      </c>
      <c r="D926" s="104">
        <f t="shared" si="532"/>
        <v>1162.761</v>
      </c>
      <c r="E926" s="105">
        <f t="shared" si="517"/>
        <v>1163.3589999999999</v>
      </c>
      <c r="F926" s="106">
        <f t="shared" si="518"/>
        <v>45005</v>
      </c>
      <c r="G926" s="107">
        <f t="shared" si="525"/>
        <v>5.1429313504658403E-4</v>
      </c>
      <c r="H926" s="108">
        <f t="shared" si="537"/>
        <v>45068</v>
      </c>
      <c r="I926" s="108">
        <f t="shared" si="526"/>
        <v>45068</v>
      </c>
      <c r="J926" s="109">
        <f t="shared" si="533"/>
        <v>20</v>
      </c>
      <c r="K926" s="109">
        <f t="shared" si="523"/>
        <v>1</v>
      </c>
      <c r="L926" s="8">
        <f t="shared" si="534"/>
        <v>1.0000256999999999</v>
      </c>
      <c r="M926" s="110">
        <f t="shared" si="520"/>
        <v>1</v>
      </c>
      <c r="N926" s="110">
        <f t="shared" si="515"/>
        <v>1.400181608942479</v>
      </c>
      <c r="O926" s="103">
        <f t="shared" si="519"/>
        <v>1.40021759</v>
      </c>
      <c r="P926" s="103">
        <f t="shared" si="527"/>
        <v>538.29952762000005</v>
      </c>
      <c r="Q926" s="11">
        <f t="shared" si="540"/>
        <v>0</v>
      </c>
      <c r="R926" s="30">
        <f t="shared" si="521"/>
        <v>0</v>
      </c>
      <c r="S926" s="103">
        <f t="shared" si="522"/>
        <v>0</v>
      </c>
      <c r="T926" s="113">
        <f t="shared" si="535"/>
        <v>0.1</v>
      </c>
      <c r="U926" s="111">
        <f t="shared" si="516"/>
        <v>1</v>
      </c>
      <c r="V926" s="111">
        <v>252</v>
      </c>
      <c r="W926" s="110">
        <f t="shared" si="528"/>
        <v>1.0003782859999999</v>
      </c>
      <c r="X926" s="103">
        <f t="shared" si="529"/>
        <v>0.20363117</v>
      </c>
      <c r="Y926" s="103">
        <f t="shared" si="530"/>
        <v>0</v>
      </c>
      <c r="Z926" s="114" t="str">
        <f t="shared" si="538"/>
        <v>A+J=</v>
      </c>
      <c r="AA926" s="108">
        <f t="shared" si="539"/>
        <v>45068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2.75" x14ac:dyDescent="0.2">
      <c r="A927" s="102">
        <f t="shared" si="531"/>
        <v>45041</v>
      </c>
      <c r="B927" s="103">
        <f t="shared" si="524"/>
        <v>538.72071778999998</v>
      </c>
      <c r="C927" s="103">
        <f t="shared" si="536"/>
        <v>384.43991239000002</v>
      </c>
      <c r="D927" s="104">
        <f t="shared" si="532"/>
        <v>1162.761</v>
      </c>
      <c r="E927" s="105">
        <f t="shared" si="517"/>
        <v>1163.3589999999999</v>
      </c>
      <c r="F927" s="106">
        <f t="shared" si="518"/>
        <v>45005</v>
      </c>
      <c r="G927" s="107">
        <f t="shared" si="525"/>
        <v>5.1429313504658403E-4</v>
      </c>
      <c r="H927" s="108">
        <f t="shared" si="537"/>
        <v>45068</v>
      </c>
      <c r="I927" s="108">
        <f t="shared" si="526"/>
        <v>45068</v>
      </c>
      <c r="J927" s="109">
        <f t="shared" si="533"/>
        <v>20</v>
      </c>
      <c r="K927" s="109">
        <f t="shared" si="523"/>
        <v>2</v>
      </c>
      <c r="L927" s="8">
        <f t="shared" si="534"/>
        <v>1.00005141</v>
      </c>
      <c r="M927" s="110">
        <f t="shared" si="520"/>
        <v>1</v>
      </c>
      <c r="N927" s="110">
        <f t="shared" ref="N927:N990" si="541">IF(I927&gt;I926,N926*M927,N926)</f>
        <v>1.400181608942479</v>
      </c>
      <c r="O927" s="103">
        <f t="shared" si="519"/>
        <v>1.4002535899999999</v>
      </c>
      <c r="P927" s="103">
        <f t="shared" si="527"/>
        <v>538.31336745999999</v>
      </c>
      <c r="Q927" s="11">
        <f t="shared" si="540"/>
        <v>0</v>
      </c>
      <c r="R927" s="30">
        <f t="shared" si="521"/>
        <v>0</v>
      </c>
      <c r="S927" s="103">
        <f t="shared" si="522"/>
        <v>0</v>
      </c>
      <c r="T927" s="113">
        <f t="shared" si="535"/>
        <v>0.1</v>
      </c>
      <c r="U927" s="111">
        <f t="shared" si="516"/>
        <v>2</v>
      </c>
      <c r="V927" s="111">
        <v>252</v>
      </c>
      <c r="W927" s="110">
        <f t="shared" si="528"/>
        <v>1.0007567159999999</v>
      </c>
      <c r="X927" s="103">
        <f t="shared" si="529"/>
        <v>0.40735032999999998</v>
      </c>
      <c r="Y927" s="103">
        <f t="shared" si="530"/>
        <v>0</v>
      </c>
      <c r="Z927" s="114" t="str">
        <f t="shared" si="538"/>
        <v>A+J=</v>
      </c>
      <c r="AA927" s="108">
        <f t="shared" si="539"/>
        <v>45068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2.75" x14ac:dyDescent="0.2">
      <c r="A928" s="102">
        <f t="shared" si="531"/>
        <v>45042</v>
      </c>
      <c r="B928" s="103">
        <f t="shared" si="524"/>
        <v>538.93836425000006</v>
      </c>
      <c r="C928" s="103">
        <f t="shared" si="536"/>
        <v>384.43991239000002</v>
      </c>
      <c r="D928" s="104">
        <f t="shared" si="532"/>
        <v>1162.761</v>
      </c>
      <c r="E928" s="105">
        <f t="shared" si="517"/>
        <v>1163.3589999999999</v>
      </c>
      <c r="F928" s="106">
        <f t="shared" si="518"/>
        <v>45005</v>
      </c>
      <c r="G928" s="107">
        <f t="shared" si="525"/>
        <v>5.1429313504658403E-4</v>
      </c>
      <c r="H928" s="108">
        <f t="shared" si="537"/>
        <v>45068</v>
      </c>
      <c r="I928" s="108">
        <f t="shared" si="526"/>
        <v>45068</v>
      </c>
      <c r="J928" s="109">
        <f t="shared" si="533"/>
        <v>20</v>
      </c>
      <c r="K928" s="109">
        <f t="shared" si="523"/>
        <v>3</v>
      </c>
      <c r="L928" s="8">
        <f t="shared" si="534"/>
        <v>1.00007712</v>
      </c>
      <c r="M928" s="110">
        <f t="shared" si="520"/>
        <v>1</v>
      </c>
      <c r="N928" s="110">
        <f t="shared" si="541"/>
        <v>1.400181608942479</v>
      </c>
      <c r="O928" s="103">
        <f t="shared" si="519"/>
        <v>1.4002895900000001</v>
      </c>
      <c r="P928" s="103">
        <f t="shared" si="527"/>
        <v>538.32720730000005</v>
      </c>
      <c r="Q928" s="11">
        <f t="shared" si="540"/>
        <v>0</v>
      </c>
      <c r="R928" s="30">
        <f t="shared" si="521"/>
        <v>0</v>
      </c>
      <c r="S928" s="103">
        <f t="shared" si="522"/>
        <v>0</v>
      </c>
      <c r="T928" s="113">
        <f t="shared" si="535"/>
        <v>0.1</v>
      </c>
      <c r="U928" s="111">
        <f t="shared" si="516"/>
        <v>3</v>
      </c>
      <c r="V928" s="111">
        <v>252</v>
      </c>
      <c r="W928" s="110">
        <f t="shared" si="528"/>
        <v>1.001135289</v>
      </c>
      <c r="X928" s="103">
        <f t="shared" si="529"/>
        <v>0.61115695000000003</v>
      </c>
      <c r="Y928" s="103">
        <f t="shared" si="530"/>
        <v>0</v>
      </c>
      <c r="Z928" s="114" t="str">
        <f t="shared" si="538"/>
        <v>A+J=</v>
      </c>
      <c r="AA928" s="108">
        <f t="shared" si="539"/>
        <v>45068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2.75" x14ac:dyDescent="0.2">
      <c r="A929" s="102">
        <f t="shared" si="531"/>
        <v>45043</v>
      </c>
      <c r="B929" s="103">
        <f t="shared" si="524"/>
        <v>539.15609431999997</v>
      </c>
      <c r="C929" s="103">
        <f t="shared" si="536"/>
        <v>384.43991239000002</v>
      </c>
      <c r="D929" s="104">
        <f t="shared" si="532"/>
        <v>1162.761</v>
      </c>
      <c r="E929" s="105">
        <f t="shared" si="517"/>
        <v>1163.3589999999999</v>
      </c>
      <c r="F929" s="106">
        <f t="shared" si="518"/>
        <v>45005</v>
      </c>
      <c r="G929" s="107">
        <f t="shared" si="525"/>
        <v>5.1429313504658403E-4</v>
      </c>
      <c r="H929" s="108">
        <f t="shared" si="537"/>
        <v>45068</v>
      </c>
      <c r="I929" s="108">
        <f t="shared" si="526"/>
        <v>45068</v>
      </c>
      <c r="J929" s="109">
        <f t="shared" si="533"/>
        <v>20</v>
      </c>
      <c r="K929" s="109">
        <f t="shared" si="523"/>
        <v>4</v>
      </c>
      <c r="L929" s="8">
        <f t="shared" si="534"/>
        <v>1.0001028300000001</v>
      </c>
      <c r="M929" s="110">
        <f t="shared" si="520"/>
        <v>1</v>
      </c>
      <c r="N929" s="110">
        <f t="shared" si="541"/>
        <v>1.400181608942479</v>
      </c>
      <c r="O929" s="103">
        <f t="shared" si="519"/>
        <v>1.4003255800000001</v>
      </c>
      <c r="P929" s="103">
        <f t="shared" si="527"/>
        <v>538.34104329000002</v>
      </c>
      <c r="Q929" s="11">
        <f t="shared" si="540"/>
        <v>0</v>
      </c>
      <c r="R929" s="30">
        <f t="shared" si="521"/>
        <v>0</v>
      </c>
      <c r="S929" s="103">
        <f t="shared" si="522"/>
        <v>0</v>
      </c>
      <c r="T929" s="113">
        <f t="shared" si="535"/>
        <v>0.1</v>
      </c>
      <c r="U929" s="111">
        <f t="shared" si="516"/>
        <v>4</v>
      </c>
      <c r="V929" s="111">
        <v>252</v>
      </c>
      <c r="W929" s="110">
        <f t="shared" si="528"/>
        <v>1.001514005</v>
      </c>
      <c r="X929" s="103">
        <f t="shared" si="529"/>
        <v>0.81505103000000001</v>
      </c>
      <c r="Y929" s="103">
        <f t="shared" si="530"/>
        <v>0</v>
      </c>
      <c r="Z929" s="114" t="str">
        <f t="shared" si="538"/>
        <v>A+J=</v>
      </c>
      <c r="AA929" s="108">
        <f t="shared" si="539"/>
        <v>45068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2.75" x14ac:dyDescent="0.2">
      <c r="A930" s="102">
        <f t="shared" si="531"/>
        <v>45044</v>
      </c>
      <c r="B930" s="103">
        <f t="shared" si="524"/>
        <v>539.37391568999999</v>
      </c>
      <c r="C930" s="103">
        <f t="shared" si="536"/>
        <v>384.43991239000002</v>
      </c>
      <c r="D930" s="104">
        <f t="shared" si="532"/>
        <v>1162.761</v>
      </c>
      <c r="E930" s="105">
        <f t="shared" si="517"/>
        <v>1163.3589999999999</v>
      </c>
      <c r="F930" s="106">
        <f t="shared" si="518"/>
        <v>45005</v>
      </c>
      <c r="G930" s="107">
        <f t="shared" si="525"/>
        <v>5.1429313504658403E-4</v>
      </c>
      <c r="H930" s="108">
        <f t="shared" si="537"/>
        <v>45068</v>
      </c>
      <c r="I930" s="108">
        <f t="shared" si="526"/>
        <v>45068</v>
      </c>
      <c r="J930" s="109">
        <f t="shared" si="533"/>
        <v>20</v>
      </c>
      <c r="K930" s="109">
        <f t="shared" si="523"/>
        <v>5</v>
      </c>
      <c r="L930" s="8">
        <f t="shared" si="534"/>
        <v>1.00012854</v>
      </c>
      <c r="M930" s="110">
        <f t="shared" si="520"/>
        <v>1</v>
      </c>
      <c r="N930" s="110">
        <f t="shared" si="541"/>
        <v>1.400181608942479</v>
      </c>
      <c r="O930" s="103">
        <f t="shared" si="519"/>
        <v>1.40036158</v>
      </c>
      <c r="P930" s="103">
        <f t="shared" si="527"/>
        <v>538.35488311999995</v>
      </c>
      <c r="Q930" s="11">
        <f t="shared" si="540"/>
        <v>0</v>
      </c>
      <c r="R930" s="30">
        <f t="shared" si="521"/>
        <v>0</v>
      </c>
      <c r="S930" s="103">
        <f t="shared" si="522"/>
        <v>0</v>
      </c>
      <c r="T930" s="113">
        <f t="shared" si="535"/>
        <v>0.1</v>
      </c>
      <c r="U930" s="111">
        <f t="shared" si="516"/>
        <v>5</v>
      </c>
      <c r="V930" s="111">
        <v>252</v>
      </c>
      <c r="W930" s="110">
        <f t="shared" si="528"/>
        <v>1.001892864</v>
      </c>
      <c r="X930" s="103">
        <f t="shared" si="529"/>
        <v>1.01903257</v>
      </c>
      <c r="Y930" s="103">
        <f t="shared" si="530"/>
        <v>0</v>
      </c>
      <c r="Z930" s="114" t="str">
        <f t="shared" si="538"/>
        <v>A+J=</v>
      </c>
      <c r="AA930" s="108">
        <f t="shared" si="539"/>
        <v>45068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2.75" x14ac:dyDescent="0.2">
      <c r="A931" s="102">
        <f t="shared" si="531"/>
        <v>45045</v>
      </c>
      <c r="B931" s="103">
        <f t="shared" si="524"/>
        <v>539.59183280000002</v>
      </c>
      <c r="C931" s="103">
        <f t="shared" si="536"/>
        <v>384.43991239000002</v>
      </c>
      <c r="D931" s="104">
        <f t="shared" si="532"/>
        <v>1162.761</v>
      </c>
      <c r="E931" s="105">
        <f t="shared" si="517"/>
        <v>1163.3589999999999</v>
      </c>
      <c r="F931" s="106">
        <f t="shared" si="518"/>
        <v>45005</v>
      </c>
      <c r="G931" s="107">
        <f t="shared" si="525"/>
        <v>5.1429313504658403E-4</v>
      </c>
      <c r="H931" s="108">
        <f t="shared" si="537"/>
        <v>45068</v>
      </c>
      <c r="I931" s="108">
        <f t="shared" si="526"/>
        <v>45068</v>
      </c>
      <c r="J931" s="109">
        <f t="shared" si="533"/>
        <v>20</v>
      </c>
      <c r="K931" s="109">
        <f t="shared" si="523"/>
        <v>6</v>
      </c>
      <c r="L931" s="8">
        <f t="shared" si="534"/>
        <v>1.00015426</v>
      </c>
      <c r="M931" s="110">
        <f t="shared" si="520"/>
        <v>1</v>
      </c>
      <c r="N931" s="110">
        <f t="shared" si="541"/>
        <v>1.400181608942479</v>
      </c>
      <c r="O931" s="103">
        <f t="shared" si="519"/>
        <v>1.4003976</v>
      </c>
      <c r="P931" s="103">
        <f t="shared" si="527"/>
        <v>538.36873064999997</v>
      </c>
      <c r="Q931" s="11">
        <f t="shared" si="540"/>
        <v>0</v>
      </c>
      <c r="R931" s="30">
        <f t="shared" si="521"/>
        <v>0</v>
      </c>
      <c r="S931" s="103">
        <f t="shared" si="522"/>
        <v>0</v>
      </c>
      <c r="T931" s="113">
        <f t="shared" si="535"/>
        <v>0.1</v>
      </c>
      <c r="U931" s="111">
        <f t="shared" si="516"/>
        <v>6</v>
      </c>
      <c r="V931" s="111">
        <v>252</v>
      </c>
      <c r="W931" s="110">
        <f t="shared" si="528"/>
        <v>1.0022718669999999</v>
      </c>
      <c r="X931" s="103">
        <f t="shared" si="529"/>
        <v>1.2231021500000001</v>
      </c>
      <c r="Y931" s="103">
        <f t="shared" si="530"/>
        <v>0</v>
      </c>
      <c r="Z931" s="114" t="str">
        <f t="shared" si="538"/>
        <v>A+J=</v>
      </c>
      <c r="AA931" s="108">
        <f t="shared" si="539"/>
        <v>45068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2.75" x14ac:dyDescent="0.2">
      <c r="A932" s="102">
        <f t="shared" si="531"/>
        <v>45046</v>
      </c>
      <c r="B932" s="103">
        <f t="shared" si="524"/>
        <v>539.59183280000002</v>
      </c>
      <c r="C932" s="103">
        <f t="shared" si="536"/>
        <v>384.43991239000002</v>
      </c>
      <c r="D932" s="104">
        <f t="shared" si="532"/>
        <v>1162.761</v>
      </c>
      <c r="E932" s="105">
        <f t="shared" si="517"/>
        <v>1163.3589999999999</v>
      </c>
      <c r="F932" s="106">
        <f t="shared" si="518"/>
        <v>45005</v>
      </c>
      <c r="G932" s="107">
        <f t="shared" si="525"/>
        <v>5.1429313504658403E-4</v>
      </c>
      <c r="H932" s="108">
        <f t="shared" si="537"/>
        <v>45068</v>
      </c>
      <c r="I932" s="108">
        <f t="shared" si="526"/>
        <v>45068</v>
      </c>
      <c r="J932" s="109">
        <f t="shared" si="533"/>
        <v>20</v>
      </c>
      <c r="K932" s="109">
        <f t="shared" si="523"/>
        <v>6</v>
      </c>
      <c r="L932" s="8">
        <f t="shared" si="534"/>
        <v>1.00015426</v>
      </c>
      <c r="M932" s="110">
        <f t="shared" si="520"/>
        <v>1</v>
      </c>
      <c r="N932" s="110">
        <f t="shared" si="541"/>
        <v>1.400181608942479</v>
      </c>
      <c r="O932" s="103">
        <f t="shared" si="519"/>
        <v>1.4003976</v>
      </c>
      <c r="P932" s="103">
        <f t="shared" si="527"/>
        <v>538.36873064999997</v>
      </c>
      <c r="Q932" s="11">
        <f t="shared" si="540"/>
        <v>0</v>
      </c>
      <c r="R932" s="30">
        <f t="shared" si="521"/>
        <v>0</v>
      </c>
      <c r="S932" s="103">
        <f t="shared" si="522"/>
        <v>0</v>
      </c>
      <c r="T932" s="113">
        <f t="shared" si="535"/>
        <v>0.1</v>
      </c>
      <c r="U932" s="111">
        <f t="shared" si="516"/>
        <v>6</v>
      </c>
      <c r="V932" s="111">
        <v>252</v>
      </c>
      <c r="W932" s="110">
        <f t="shared" si="528"/>
        <v>1.0022718669999999</v>
      </c>
      <c r="X932" s="103">
        <f t="shared" si="529"/>
        <v>1.2231021500000001</v>
      </c>
      <c r="Y932" s="103">
        <f t="shared" si="530"/>
        <v>0</v>
      </c>
      <c r="Z932" s="114" t="str">
        <f t="shared" si="538"/>
        <v>A+J=</v>
      </c>
      <c r="AA932" s="108">
        <f t="shared" si="539"/>
        <v>45068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2.75" x14ac:dyDescent="0.2">
      <c r="A933" s="102">
        <f t="shared" si="531"/>
        <v>45047</v>
      </c>
      <c r="B933" s="103">
        <f t="shared" si="524"/>
        <v>539.59183280000002</v>
      </c>
      <c r="C933" s="103">
        <f t="shared" si="536"/>
        <v>384.43991239000002</v>
      </c>
      <c r="D933" s="104">
        <f t="shared" si="532"/>
        <v>1162.761</v>
      </c>
      <c r="E933" s="105">
        <f t="shared" si="517"/>
        <v>1163.3589999999999</v>
      </c>
      <c r="F933" s="106">
        <f t="shared" si="518"/>
        <v>45005</v>
      </c>
      <c r="G933" s="107">
        <f t="shared" si="525"/>
        <v>5.1429313504658403E-4</v>
      </c>
      <c r="H933" s="108">
        <f t="shared" si="537"/>
        <v>45068</v>
      </c>
      <c r="I933" s="108">
        <f t="shared" si="526"/>
        <v>45068</v>
      </c>
      <c r="J933" s="109">
        <f t="shared" si="533"/>
        <v>20</v>
      </c>
      <c r="K933" s="109">
        <f t="shared" si="523"/>
        <v>6</v>
      </c>
      <c r="L933" s="8">
        <f t="shared" si="534"/>
        <v>1.00015426</v>
      </c>
      <c r="M933" s="110">
        <f t="shared" si="520"/>
        <v>1</v>
      </c>
      <c r="N933" s="110">
        <f t="shared" si="541"/>
        <v>1.400181608942479</v>
      </c>
      <c r="O933" s="103">
        <f t="shared" si="519"/>
        <v>1.4003976</v>
      </c>
      <c r="P933" s="103">
        <f t="shared" si="527"/>
        <v>538.36873064999997</v>
      </c>
      <c r="Q933" s="11">
        <f t="shared" si="540"/>
        <v>0</v>
      </c>
      <c r="R933" s="30">
        <f t="shared" si="521"/>
        <v>0</v>
      </c>
      <c r="S933" s="103">
        <f t="shared" si="522"/>
        <v>0</v>
      </c>
      <c r="T933" s="113">
        <f t="shared" si="535"/>
        <v>0.1</v>
      </c>
      <c r="U933" s="111">
        <f t="shared" ref="U933:U996" si="542">IF(Q932&gt;0,1,IF(K933=K932,U932,U932+1))</f>
        <v>6</v>
      </c>
      <c r="V933" s="111">
        <v>252</v>
      </c>
      <c r="W933" s="110">
        <f t="shared" si="528"/>
        <v>1.0022718669999999</v>
      </c>
      <c r="X933" s="103">
        <f t="shared" si="529"/>
        <v>1.2231021500000001</v>
      </c>
      <c r="Y933" s="103">
        <f t="shared" si="530"/>
        <v>0</v>
      </c>
      <c r="Z933" s="114" t="str">
        <f t="shared" si="538"/>
        <v>A+J=</v>
      </c>
      <c r="AA933" s="108">
        <f t="shared" si="539"/>
        <v>45068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2.75" x14ac:dyDescent="0.2">
      <c r="A934" s="102">
        <f t="shared" si="531"/>
        <v>45048</v>
      </c>
      <c r="B934" s="103">
        <f t="shared" si="524"/>
        <v>539.59183280000002</v>
      </c>
      <c r="C934" s="103">
        <f t="shared" si="536"/>
        <v>384.43991239000002</v>
      </c>
      <c r="D934" s="104">
        <f t="shared" si="532"/>
        <v>1162.761</v>
      </c>
      <c r="E934" s="105">
        <f t="shared" si="517"/>
        <v>1163.3589999999999</v>
      </c>
      <c r="F934" s="106">
        <f t="shared" si="518"/>
        <v>45005</v>
      </c>
      <c r="G934" s="107">
        <f t="shared" si="525"/>
        <v>5.1429313504658403E-4</v>
      </c>
      <c r="H934" s="108">
        <f t="shared" si="537"/>
        <v>45068</v>
      </c>
      <c r="I934" s="108">
        <f t="shared" si="526"/>
        <v>45068</v>
      </c>
      <c r="J934" s="109">
        <f t="shared" si="533"/>
        <v>20</v>
      </c>
      <c r="K934" s="109">
        <f t="shared" si="523"/>
        <v>6</v>
      </c>
      <c r="L934" s="8">
        <f t="shared" si="534"/>
        <v>1.00015426</v>
      </c>
      <c r="M934" s="110">
        <f t="shared" si="520"/>
        <v>1</v>
      </c>
      <c r="N934" s="110">
        <f t="shared" si="541"/>
        <v>1.400181608942479</v>
      </c>
      <c r="O934" s="103">
        <f t="shared" si="519"/>
        <v>1.4003976</v>
      </c>
      <c r="P934" s="103">
        <f t="shared" si="527"/>
        <v>538.36873064999997</v>
      </c>
      <c r="Q934" s="11">
        <f t="shared" si="540"/>
        <v>0</v>
      </c>
      <c r="R934" s="30">
        <f t="shared" si="521"/>
        <v>0</v>
      </c>
      <c r="S934" s="103">
        <f t="shared" si="522"/>
        <v>0</v>
      </c>
      <c r="T934" s="113">
        <f t="shared" si="535"/>
        <v>0.1</v>
      </c>
      <c r="U934" s="111">
        <f t="shared" si="542"/>
        <v>6</v>
      </c>
      <c r="V934" s="111">
        <v>252</v>
      </c>
      <c r="W934" s="110">
        <f t="shared" si="528"/>
        <v>1.0022718669999999</v>
      </c>
      <c r="X934" s="103">
        <f t="shared" si="529"/>
        <v>1.2231021500000001</v>
      </c>
      <c r="Y934" s="103">
        <f t="shared" si="530"/>
        <v>0</v>
      </c>
      <c r="Z934" s="114" t="str">
        <f t="shared" si="538"/>
        <v>A+J=</v>
      </c>
      <c r="AA934" s="108">
        <f t="shared" si="539"/>
        <v>45068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2.75" x14ac:dyDescent="0.2">
      <c r="A935" s="102">
        <f t="shared" si="531"/>
        <v>45049</v>
      </c>
      <c r="B935" s="103">
        <f t="shared" si="524"/>
        <v>539.80982582000001</v>
      </c>
      <c r="C935" s="103">
        <f t="shared" si="536"/>
        <v>384.43991239000002</v>
      </c>
      <c r="D935" s="104">
        <f t="shared" si="532"/>
        <v>1162.761</v>
      </c>
      <c r="E935" s="105">
        <f t="shared" si="517"/>
        <v>1163.3589999999999</v>
      </c>
      <c r="F935" s="106">
        <f t="shared" si="518"/>
        <v>45005</v>
      </c>
      <c r="G935" s="107">
        <f t="shared" si="525"/>
        <v>5.1429313504658403E-4</v>
      </c>
      <c r="H935" s="108">
        <f t="shared" si="537"/>
        <v>45068</v>
      </c>
      <c r="I935" s="108">
        <f t="shared" si="526"/>
        <v>45068</v>
      </c>
      <c r="J935" s="109">
        <f t="shared" si="533"/>
        <v>20</v>
      </c>
      <c r="K935" s="109">
        <f t="shared" si="523"/>
        <v>7</v>
      </c>
      <c r="L935" s="8">
        <f t="shared" si="534"/>
        <v>1.00017997</v>
      </c>
      <c r="M935" s="110">
        <f t="shared" si="520"/>
        <v>1</v>
      </c>
      <c r="N935" s="110">
        <f t="shared" si="541"/>
        <v>1.400181608942479</v>
      </c>
      <c r="O935" s="103">
        <f t="shared" si="519"/>
        <v>1.40043359</v>
      </c>
      <c r="P935" s="103">
        <f t="shared" si="527"/>
        <v>538.38256664000005</v>
      </c>
      <c r="Q935" s="11">
        <f t="shared" si="540"/>
        <v>0</v>
      </c>
      <c r="R935" s="30">
        <f t="shared" si="521"/>
        <v>0</v>
      </c>
      <c r="S935" s="103">
        <f t="shared" si="522"/>
        <v>0</v>
      </c>
      <c r="T935" s="113">
        <f t="shared" si="535"/>
        <v>0.1</v>
      </c>
      <c r="U935" s="111">
        <f t="shared" si="542"/>
        <v>7</v>
      </c>
      <c r="V935" s="111">
        <v>252</v>
      </c>
      <c r="W935" s="110">
        <f t="shared" si="528"/>
        <v>1.0026510129999999</v>
      </c>
      <c r="X935" s="103">
        <f t="shared" si="529"/>
        <v>1.4272591800000001</v>
      </c>
      <c r="Y935" s="103">
        <f t="shared" si="530"/>
        <v>0</v>
      </c>
      <c r="Z935" s="114" t="str">
        <f t="shared" si="538"/>
        <v>A+J=</v>
      </c>
      <c r="AA935" s="108">
        <f t="shared" si="539"/>
        <v>45068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2.75" x14ac:dyDescent="0.2">
      <c r="A936" s="102">
        <f t="shared" si="531"/>
        <v>45050</v>
      </c>
      <c r="B936" s="103">
        <f t="shared" si="524"/>
        <v>540.02791018000005</v>
      </c>
      <c r="C936" s="103">
        <f t="shared" si="536"/>
        <v>384.43991239000002</v>
      </c>
      <c r="D936" s="104">
        <f t="shared" si="532"/>
        <v>1162.761</v>
      </c>
      <c r="E936" s="105">
        <f t="shared" ref="E936:E999" si="543">IF($K936=1,VLOOKUP($A935,$AO$10:$AS$165,4),E935)</f>
        <v>1163.3589999999999</v>
      </c>
      <c r="F936" s="106">
        <f t="shared" ref="F936:F999" si="544">IF($K936=1,VLOOKUP($A935,$AO$10:$AS$165,5),F935)</f>
        <v>45005</v>
      </c>
      <c r="G936" s="107">
        <f t="shared" si="525"/>
        <v>5.1429313504658403E-4</v>
      </c>
      <c r="H936" s="108">
        <f t="shared" si="537"/>
        <v>45068</v>
      </c>
      <c r="I936" s="108">
        <f t="shared" si="526"/>
        <v>45068</v>
      </c>
      <c r="J936" s="109">
        <f t="shared" si="533"/>
        <v>20</v>
      </c>
      <c r="K936" s="109">
        <f t="shared" si="523"/>
        <v>8</v>
      </c>
      <c r="L936" s="8">
        <f t="shared" si="534"/>
        <v>1.0002056800000001</v>
      </c>
      <c r="M936" s="110">
        <f t="shared" si="520"/>
        <v>1</v>
      </c>
      <c r="N936" s="110">
        <f t="shared" si="541"/>
        <v>1.400181608942479</v>
      </c>
      <c r="O936" s="103">
        <f t="shared" si="519"/>
        <v>1.4004695899999999</v>
      </c>
      <c r="P936" s="103">
        <f t="shared" si="527"/>
        <v>538.39640648</v>
      </c>
      <c r="Q936" s="11">
        <f t="shared" si="540"/>
        <v>0</v>
      </c>
      <c r="R936" s="30">
        <f t="shared" si="521"/>
        <v>0</v>
      </c>
      <c r="S936" s="103">
        <f t="shared" si="522"/>
        <v>0</v>
      </c>
      <c r="T936" s="113">
        <f t="shared" si="535"/>
        <v>0.1</v>
      </c>
      <c r="U936" s="111">
        <f t="shared" si="542"/>
        <v>8</v>
      </c>
      <c r="V936" s="111">
        <v>252</v>
      </c>
      <c r="W936" s="110">
        <f t="shared" si="528"/>
        <v>1.003030302</v>
      </c>
      <c r="X936" s="103">
        <f t="shared" si="529"/>
        <v>1.6315036999999999</v>
      </c>
      <c r="Y936" s="103">
        <f t="shared" si="530"/>
        <v>0</v>
      </c>
      <c r="Z936" s="114" t="str">
        <f t="shared" si="538"/>
        <v>A+J=</v>
      </c>
      <c r="AA936" s="108">
        <f t="shared" si="539"/>
        <v>45068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2.75" x14ac:dyDescent="0.2">
      <c r="A937" s="102">
        <f t="shared" si="531"/>
        <v>45051</v>
      </c>
      <c r="B937" s="103">
        <f t="shared" si="524"/>
        <v>540.24608258000001</v>
      </c>
      <c r="C937" s="103">
        <f t="shared" si="536"/>
        <v>384.43991239000002</v>
      </c>
      <c r="D937" s="104">
        <f t="shared" si="532"/>
        <v>1162.761</v>
      </c>
      <c r="E937" s="105">
        <f t="shared" si="543"/>
        <v>1163.3589999999999</v>
      </c>
      <c r="F937" s="106">
        <f t="shared" si="544"/>
        <v>45005</v>
      </c>
      <c r="G937" s="107">
        <f t="shared" si="525"/>
        <v>5.1429313504658403E-4</v>
      </c>
      <c r="H937" s="108">
        <f t="shared" si="537"/>
        <v>45068</v>
      </c>
      <c r="I937" s="108">
        <f t="shared" si="526"/>
        <v>45068</v>
      </c>
      <c r="J937" s="109">
        <f t="shared" si="533"/>
        <v>20</v>
      </c>
      <c r="K937" s="109">
        <f t="shared" si="523"/>
        <v>9</v>
      </c>
      <c r="L937" s="8">
        <f t="shared" si="534"/>
        <v>1.0002313899999999</v>
      </c>
      <c r="M937" s="110">
        <f t="shared" si="520"/>
        <v>1</v>
      </c>
      <c r="N937" s="110">
        <f t="shared" si="541"/>
        <v>1.400181608942479</v>
      </c>
      <c r="O937" s="103">
        <f t="shared" ref="O937:O1000" si="545">TRUNC(TRUNC((L937*N937),15),8)</f>
        <v>1.4005055900000001</v>
      </c>
      <c r="P937" s="103">
        <f t="shared" si="527"/>
        <v>538.41024632000006</v>
      </c>
      <c r="Q937" s="11">
        <f t="shared" si="540"/>
        <v>0</v>
      </c>
      <c r="R937" s="30">
        <f t="shared" si="521"/>
        <v>0</v>
      </c>
      <c r="S937" s="103">
        <f t="shared" si="522"/>
        <v>0</v>
      </c>
      <c r="T937" s="113">
        <f t="shared" si="535"/>
        <v>0.1</v>
      </c>
      <c r="U937" s="111">
        <f t="shared" si="542"/>
        <v>9</v>
      </c>
      <c r="V937" s="111">
        <v>252</v>
      </c>
      <c r="W937" s="110">
        <f t="shared" si="528"/>
        <v>1.003409735</v>
      </c>
      <c r="X937" s="103">
        <f t="shared" si="529"/>
        <v>1.83583626</v>
      </c>
      <c r="Y937" s="103">
        <f t="shared" si="530"/>
        <v>0</v>
      </c>
      <c r="Z937" s="114" t="str">
        <f t="shared" si="538"/>
        <v>A+J=</v>
      </c>
      <c r="AA937" s="108">
        <f t="shared" si="539"/>
        <v>45068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2.75" x14ac:dyDescent="0.2">
      <c r="A938" s="102">
        <f t="shared" si="531"/>
        <v>45052</v>
      </c>
      <c r="B938" s="103">
        <f t="shared" si="524"/>
        <v>540.46434632</v>
      </c>
      <c r="C938" s="103">
        <f t="shared" si="536"/>
        <v>384.43991239000002</v>
      </c>
      <c r="D938" s="104">
        <f t="shared" si="532"/>
        <v>1162.761</v>
      </c>
      <c r="E938" s="105">
        <f t="shared" si="543"/>
        <v>1163.3589999999999</v>
      </c>
      <c r="F938" s="106">
        <f t="shared" si="544"/>
        <v>45005</v>
      </c>
      <c r="G938" s="107">
        <f t="shared" si="525"/>
        <v>5.1429313504658403E-4</v>
      </c>
      <c r="H938" s="108">
        <f t="shared" si="537"/>
        <v>45068</v>
      </c>
      <c r="I938" s="108">
        <f t="shared" si="526"/>
        <v>45068</v>
      </c>
      <c r="J938" s="109">
        <f t="shared" si="533"/>
        <v>20</v>
      </c>
      <c r="K938" s="109">
        <f t="shared" si="523"/>
        <v>10</v>
      </c>
      <c r="L938" s="8">
        <f t="shared" si="534"/>
        <v>1.0002571099999999</v>
      </c>
      <c r="M938" s="110">
        <f t="shared" ref="M938:M1001" si="546">IF(I938&gt;I937,L937,M937)</f>
        <v>1</v>
      </c>
      <c r="N938" s="110">
        <f t="shared" si="541"/>
        <v>1.400181608942479</v>
      </c>
      <c r="O938" s="103">
        <f t="shared" si="545"/>
        <v>1.4005415999999999</v>
      </c>
      <c r="P938" s="103">
        <f t="shared" si="527"/>
        <v>538.42408999999998</v>
      </c>
      <c r="Q938" s="11">
        <f t="shared" si="540"/>
        <v>0</v>
      </c>
      <c r="R938" s="30">
        <f t="shared" si="521"/>
        <v>0</v>
      </c>
      <c r="S938" s="103">
        <f t="shared" si="522"/>
        <v>0</v>
      </c>
      <c r="T938" s="113">
        <f t="shared" si="535"/>
        <v>0.1</v>
      </c>
      <c r="U938" s="111">
        <f t="shared" si="542"/>
        <v>10</v>
      </c>
      <c r="V938" s="111">
        <v>252</v>
      </c>
      <c r="W938" s="110">
        <f t="shared" si="528"/>
        <v>1.003789311</v>
      </c>
      <c r="X938" s="103">
        <f t="shared" si="529"/>
        <v>2.0402563200000001</v>
      </c>
      <c r="Y938" s="103">
        <f t="shared" si="530"/>
        <v>0</v>
      </c>
      <c r="Z938" s="114" t="str">
        <f t="shared" si="538"/>
        <v>A+J=</v>
      </c>
      <c r="AA938" s="108">
        <f t="shared" si="539"/>
        <v>45068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2.75" x14ac:dyDescent="0.2">
      <c r="A939" s="102">
        <f t="shared" si="531"/>
        <v>45053</v>
      </c>
      <c r="B939" s="103">
        <f t="shared" si="524"/>
        <v>540.46434632</v>
      </c>
      <c r="C939" s="103">
        <f t="shared" si="536"/>
        <v>384.43991239000002</v>
      </c>
      <c r="D939" s="104">
        <f t="shared" si="532"/>
        <v>1162.761</v>
      </c>
      <c r="E939" s="105">
        <f t="shared" si="543"/>
        <v>1163.3589999999999</v>
      </c>
      <c r="F939" s="106">
        <f t="shared" si="544"/>
        <v>45005</v>
      </c>
      <c r="G939" s="107">
        <f t="shared" si="525"/>
        <v>5.1429313504658403E-4</v>
      </c>
      <c r="H939" s="108">
        <f t="shared" si="537"/>
        <v>45068</v>
      </c>
      <c r="I939" s="108">
        <f t="shared" si="526"/>
        <v>45068</v>
      </c>
      <c r="J939" s="109">
        <f t="shared" si="533"/>
        <v>20</v>
      </c>
      <c r="K939" s="109">
        <f t="shared" si="523"/>
        <v>10</v>
      </c>
      <c r="L939" s="8">
        <f t="shared" si="534"/>
        <v>1.0002571099999999</v>
      </c>
      <c r="M939" s="110">
        <f t="shared" si="546"/>
        <v>1</v>
      </c>
      <c r="N939" s="110">
        <f t="shared" si="541"/>
        <v>1.400181608942479</v>
      </c>
      <c r="O939" s="103">
        <f t="shared" si="545"/>
        <v>1.4005415999999999</v>
      </c>
      <c r="P939" s="103">
        <f t="shared" si="527"/>
        <v>538.42408999999998</v>
      </c>
      <c r="Q939" s="11">
        <f t="shared" si="540"/>
        <v>0</v>
      </c>
      <c r="R939" s="30">
        <f t="shared" ref="R939:R1002" si="547">IF(Q939&gt;0,VLOOKUP($A939,$AD$10:$AI$165,6),0)</f>
        <v>0</v>
      </c>
      <c r="S939" s="103">
        <f t="shared" ref="S939:S1002" si="548">IF(R939&gt;0,TRUNC(R939*P939,8),0)</f>
        <v>0</v>
      </c>
      <c r="T939" s="113">
        <f t="shared" si="535"/>
        <v>0.1</v>
      </c>
      <c r="U939" s="111">
        <f t="shared" si="542"/>
        <v>10</v>
      </c>
      <c r="V939" s="111">
        <v>252</v>
      </c>
      <c r="W939" s="110">
        <f t="shared" si="528"/>
        <v>1.003789311</v>
      </c>
      <c r="X939" s="103">
        <f t="shared" si="529"/>
        <v>2.0402563200000001</v>
      </c>
      <c r="Y939" s="103">
        <f t="shared" si="530"/>
        <v>0</v>
      </c>
      <c r="Z939" s="114" t="str">
        <f t="shared" si="538"/>
        <v>A+J=</v>
      </c>
      <c r="AA939" s="108">
        <f t="shared" si="539"/>
        <v>45068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2.75" x14ac:dyDescent="0.2">
      <c r="A940" s="102">
        <f t="shared" si="531"/>
        <v>45054</v>
      </c>
      <c r="B940" s="103">
        <f t="shared" si="524"/>
        <v>540.46434632</v>
      </c>
      <c r="C940" s="103">
        <f t="shared" si="536"/>
        <v>384.43991239000002</v>
      </c>
      <c r="D940" s="104">
        <f t="shared" si="532"/>
        <v>1162.761</v>
      </c>
      <c r="E940" s="105">
        <f t="shared" si="543"/>
        <v>1163.3589999999999</v>
      </c>
      <c r="F940" s="106">
        <f t="shared" si="544"/>
        <v>45005</v>
      </c>
      <c r="G940" s="107">
        <f t="shared" si="525"/>
        <v>5.1429313504658403E-4</v>
      </c>
      <c r="H940" s="108">
        <f t="shared" si="537"/>
        <v>45068</v>
      </c>
      <c r="I940" s="108">
        <f t="shared" si="526"/>
        <v>45068</v>
      </c>
      <c r="J940" s="109">
        <f t="shared" si="533"/>
        <v>20</v>
      </c>
      <c r="K940" s="109">
        <f t="shared" ref="K940:K1003" si="549">(J940-(NETWORKDAYS(A940,I940,AD$171:AD$502)-1))</f>
        <v>10</v>
      </c>
      <c r="L940" s="8">
        <f t="shared" si="534"/>
        <v>1.0002571099999999</v>
      </c>
      <c r="M940" s="110">
        <f t="shared" si="546"/>
        <v>1</v>
      </c>
      <c r="N940" s="110">
        <f t="shared" si="541"/>
        <v>1.400181608942479</v>
      </c>
      <c r="O940" s="103">
        <f t="shared" si="545"/>
        <v>1.4005415999999999</v>
      </c>
      <c r="P940" s="103">
        <f t="shared" si="527"/>
        <v>538.42408999999998</v>
      </c>
      <c r="Q940" s="11">
        <f t="shared" si="540"/>
        <v>0</v>
      </c>
      <c r="R940" s="30">
        <f t="shared" si="547"/>
        <v>0</v>
      </c>
      <c r="S940" s="103">
        <f t="shared" si="548"/>
        <v>0</v>
      </c>
      <c r="T940" s="113">
        <f t="shared" si="535"/>
        <v>0.1</v>
      </c>
      <c r="U940" s="111">
        <f t="shared" si="542"/>
        <v>10</v>
      </c>
      <c r="V940" s="111">
        <v>252</v>
      </c>
      <c r="W940" s="110">
        <f t="shared" si="528"/>
        <v>1.003789311</v>
      </c>
      <c r="X940" s="103">
        <f t="shared" si="529"/>
        <v>2.0402563200000001</v>
      </c>
      <c r="Y940" s="103">
        <f t="shared" si="530"/>
        <v>0</v>
      </c>
      <c r="Z940" s="114" t="str">
        <f t="shared" si="538"/>
        <v>A+J=</v>
      </c>
      <c r="AA940" s="108">
        <f t="shared" si="539"/>
        <v>45068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2.75" x14ac:dyDescent="0.2">
      <c r="A941" s="102">
        <f t="shared" si="531"/>
        <v>45055</v>
      </c>
      <c r="B941" s="103">
        <f t="shared" si="524"/>
        <v>540.68269425000005</v>
      </c>
      <c r="C941" s="103">
        <f t="shared" si="536"/>
        <v>384.43991239000002</v>
      </c>
      <c r="D941" s="104">
        <f t="shared" si="532"/>
        <v>1162.761</v>
      </c>
      <c r="E941" s="105">
        <f t="shared" si="543"/>
        <v>1163.3589999999999</v>
      </c>
      <c r="F941" s="106">
        <f t="shared" si="544"/>
        <v>45005</v>
      </c>
      <c r="G941" s="107">
        <f t="shared" si="525"/>
        <v>5.1429313504658403E-4</v>
      </c>
      <c r="H941" s="108">
        <f t="shared" si="537"/>
        <v>45068</v>
      </c>
      <c r="I941" s="108">
        <f t="shared" si="526"/>
        <v>45068</v>
      </c>
      <c r="J941" s="109">
        <f t="shared" si="533"/>
        <v>20</v>
      </c>
      <c r="K941" s="109">
        <f t="shared" si="549"/>
        <v>11</v>
      </c>
      <c r="L941" s="8">
        <f t="shared" si="534"/>
        <v>1.00028282</v>
      </c>
      <c r="M941" s="110">
        <f t="shared" si="546"/>
        <v>1</v>
      </c>
      <c r="N941" s="110">
        <f t="shared" si="541"/>
        <v>1.400181608942479</v>
      </c>
      <c r="O941" s="103">
        <f t="shared" si="545"/>
        <v>1.4005776000000001</v>
      </c>
      <c r="P941" s="103">
        <f t="shared" si="527"/>
        <v>538.43792983000003</v>
      </c>
      <c r="Q941" s="11">
        <f t="shared" si="540"/>
        <v>0</v>
      </c>
      <c r="R941" s="30">
        <f t="shared" si="547"/>
        <v>0</v>
      </c>
      <c r="S941" s="103">
        <f t="shared" si="548"/>
        <v>0</v>
      </c>
      <c r="T941" s="113">
        <f t="shared" si="535"/>
        <v>0.1</v>
      </c>
      <c r="U941" s="111">
        <f t="shared" si="542"/>
        <v>11</v>
      </c>
      <c r="V941" s="111">
        <v>252</v>
      </c>
      <c r="W941" s="110">
        <f t="shared" si="528"/>
        <v>1.004169031</v>
      </c>
      <c r="X941" s="103">
        <f t="shared" si="529"/>
        <v>2.2447644200000001</v>
      </c>
      <c r="Y941" s="103">
        <f t="shared" si="530"/>
        <v>0</v>
      </c>
      <c r="Z941" s="114" t="str">
        <f t="shared" si="538"/>
        <v>A+J=</v>
      </c>
      <c r="AA941" s="108">
        <f t="shared" si="539"/>
        <v>45068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2.75" x14ac:dyDescent="0.2">
      <c r="A942" s="102">
        <f t="shared" si="531"/>
        <v>45056</v>
      </c>
      <c r="B942" s="103">
        <f t="shared" si="524"/>
        <v>540.90113795000002</v>
      </c>
      <c r="C942" s="103">
        <f t="shared" si="536"/>
        <v>384.43991239000002</v>
      </c>
      <c r="D942" s="104">
        <f t="shared" si="532"/>
        <v>1162.761</v>
      </c>
      <c r="E942" s="105">
        <f t="shared" si="543"/>
        <v>1163.3589999999999</v>
      </c>
      <c r="F942" s="106">
        <f t="shared" si="544"/>
        <v>45005</v>
      </c>
      <c r="G942" s="107">
        <f t="shared" si="525"/>
        <v>5.1429313504658403E-4</v>
      </c>
      <c r="H942" s="108">
        <f t="shared" si="537"/>
        <v>45068</v>
      </c>
      <c r="I942" s="108">
        <f t="shared" si="526"/>
        <v>45068</v>
      </c>
      <c r="J942" s="109">
        <f t="shared" si="533"/>
        <v>20</v>
      </c>
      <c r="K942" s="109">
        <f t="shared" si="549"/>
        <v>12</v>
      </c>
      <c r="L942" s="8">
        <f t="shared" si="534"/>
        <v>1.00030854</v>
      </c>
      <c r="M942" s="110">
        <f t="shared" si="546"/>
        <v>1</v>
      </c>
      <c r="N942" s="110">
        <f t="shared" si="541"/>
        <v>1.400181608942479</v>
      </c>
      <c r="O942" s="103">
        <f t="shared" si="545"/>
        <v>1.4006136199999999</v>
      </c>
      <c r="P942" s="103">
        <f t="shared" si="527"/>
        <v>538.45177736000005</v>
      </c>
      <c r="Q942" s="11">
        <f t="shared" si="540"/>
        <v>0</v>
      </c>
      <c r="R942" s="30">
        <f t="shared" si="547"/>
        <v>0</v>
      </c>
      <c r="S942" s="103">
        <f t="shared" si="548"/>
        <v>0</v>
      </c>
      <c r="T942" s="113">
        <f t="shared" si="535"/>
        <v>0.1</v>
      </c>
      <c r="U942" s="111">
        <f t="shared" si="542"/>
        <v>12</v>
      </c>
      <c r="V942" s="111">
        <v>252</v>
      </c>
      <c r="W942" s="110">
        <f t="shared" si="528"/>
        <v>1.0045488950000001</v>
      </c>
      <c r="X942" s="103">
        <f t="shared" si="529"/>
        <v>2.4493605899999999</v>
      </c>
      <c r="Y942" s="103">
        <f t="shared" si="530"/>
        <v>0</v>
      </c>
      <c r="Z942" s="114" t="str">
        <f t="shared" si="538"/>
        <v>A+J=</v>
      </c>
      <c r="AA942" s="108">
        <f t="shared" si="539"/>
        <v>45068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2.75" x14ac:dyDescent="0.2">
      <c r="A943" s="102">
        <f t="shared" si="531"/>
        <v>45057</v>
      </c>
      <c r="B943" s="103">
        <f t="shared" si="524"/>
        <v>541.11966530999996</v>
      </c>
      <c r="C943" s="103">
        <f t="shared" si="536"/>
        <v>384.43991239000002</v>
      </c>
      <c r="D943" s="104">
        <f t="shared" si="532"/>
        <v>1162.761</v>
      </c>
      <c r="E943" s="105">
        <f t="shared" si="543"/>
        <v>1163.3589999999999</v>
      </c>
      <c r="F943" s="106">
        <f t="shared" si="544"/>
        <v>45005</v>
      </c>
      <c r="G943" s="107">
        <f t="shared" si="525"/>
        <v>5.1429313504658403E-4</v>
      </c>
      <c r="H943" s="108">
        <f t="shared" si="537"/>
        <v>45068</v>
      </c>
      <c r="I943" s="108">
        <f t="shared" si="526"/>
        <v>45068</v>
      </c>
      <c r="J943" s="109">
        <f t="shared" si="533"/>
        <v>20</v>
      </c>
      <c r="K943" s="109">
        <f t="shared" si="549"/>
        <v>13</v>
      </c>
      <c r="L943" s="8">
        <f t="shared" si="534"/>
        <v>1.00033426</v>
      </c>
      <c r="M943" s="110">
        <f t="shared" si="546"/>
        <v>1</v>
      </c>
      <c r="N943" s="110">
        <f t="shared" si="541"/>
        <v>1.400181608942479</v>
      </c>
      <c r="O943" s="103">
        <f t="shared" si="545"/>
        <v>1.40064963</v>
      </c>
      <c r="P943" s="103">
        <f t="shared" si="527"/>
        <v>538.46562103999997</v>
      </c>
      <c r="Q943" s="11">
        <f t="shared" si="540"/>
        <v>0</v>
      </c>
      <c r="R943" s="30">
        <f t="shared" si="547"/>
        <v>0</v>
      </c>
      <c r="S943" s="103">
        <f t="shared" si="548"/>
        <v>0</v>
      </c>
      <c r="T943" s="113">
        <f t="shared" si="535"/>
        <v>0.1</v>
      </c>
      <c r="U943" s="111">
        <f t="shared" si="542"/>
        <v>13</v>
      </c>
      <c r="V943" s="111">
        <v>252</v>
      </c>
      <c r="W943" s="110">
        <f t="shared" si="528"/>
        <v>1.0049289020000001</v>
      </c>
      <c r="X943" s="103">
        <f t="shared" si="529"/>
        <v>2.65404427</v>
      </c>
      <c r="Y943" s="103">
        <f t="shared" si="530"/>
        <v>0</v>
      </c>
      <c r="Z943" s="114" t="str">
        <f t="shared" si="538"/>
        <v>A+J=</v>
      </c>
      <c r="AA943" s="108">
        <f t="shared" si="539"/>
        <v>45068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2.75" x14ac:dyDescent="0.2">
      <c r="A944" s="102">
        <f t="shared" si="531"/>
        <v>45058</v>
      </c>
      <c r="B944" s="103">
        <f t="shared" si="524"/>
        <v>541.33827687000007</v>
      </c>
      <c r="C944" s="103">
        <f t="shared" si="536"/>
        <v>384.43991239000002</v>
      </c>
      <c r="D944" s="104">
        <f t="shared" si="532"/>
        <v>1162.761</v>
      </c>
      <c r="E944" s="105">
        <f t="shared" si="543"/>
        <v>1163.3589999999999</v>
      </c>
      <c r="F944" s="106">
        <f t="shared" si="544"/>
        <v>45005</v>
      </c>
      <c r="G944" s="107">
        <f t="shared" si="525"/>
        <v>5.1429313504658403E-4</v>
      </c>
      <c r="H944" s="108">
        <f t="shared" si="537"/>
        <v>45068</v>
      </c>
      <c r="I944" s="108">
        <f t="shared" si="526"/>
        <v>45068</v>
      </c>
      <c r="J944" s="109">
        <f t="shared" si="533"/>
        <v>20</v>
      </c>
      <c r="K944" s="109">
        <f t="shared" si="549"/>
        <v>14</v>
      </c>
      <c r="L944" s="8">
        <f t="shared" si="534"/>
        <v>1.0003599700000001</v>
      </c>
      <c r="M944" s="110">
        <f t="shared" si="546"/>
        <v>1</v>
      </c>
      <c r="N944" s="110">
        <f t="shared" si="541"/>
        <v>1.400181608942479</v>
      </c>
      <c r="O944" s="103">
        <f t="shared" si="545"/>
        <v>1.4006856299999999</v>
      </c>
      <c r="P944" s="103">
        <f t="shared" si="527"/>
        <v>538.47946088000003</v>
      </c>
      <c r="Q944" s="11">
        <f t="shared" si="540"/>
        <v>0</v>
      </c>
      <c r="R944" s="30">
        <f t="shared" si="547"/>
        <v>0</v>
      </c>
      <c r="S944" s="103">
        <f t="shared" si="548"/>
        <v>0</v>
      </c>
      <c r="T944" s="113">
        <f t="shared" si="535"/>
        <v>0.1</v>
      </c>
      <c r="U944" s="111">
        <f t="shared" si="542"/>
        <v>14</v>
      </c>
      <c r="V944" s="111">
        <v>252</v>
      </c>
      <c r="W944" s="110">
        <f t="shared" si="528"/>
        <v>1.005309053</v>
      </c>
      <c r="X944" s="103">
        <f t="shared" si="529"/>
        <v>2.8588159900000001</v>
      </c>
      <c r="Y944" s="103">
        <f t="shared" si="530"/>
        <v>0</v>
      </c>
      <c r="Z944" s="114" t="str">
        <f t="shared" si="538"/>
        <v>A+J=</v>
      </c>
      <c r="AA944" s="108">
        <f t="shared" si="539"/>
        <v>45068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2.75" x14ac:dyDescent="0.2">
      <c r="A945" s="102">
        <f t="shared" si="531"/>
        <v>45059</v>
      </c>
      <c r="B945" s="103">
        <f t="shared" si="524"/>
        <v>541.55698036000001</v>
      </c>
      <c r="C945" s="103">
        <f t="shared" si="536"/>
        <v>384.43991239000002</v>
      </c>
      <c r="D945" s="104">
        <f t="shared" si="532"/>
        <v>1162.761</v>
      </c>
      <c r="E945" s="105">
        <f t="shared" si="543"/>
        <v>1163.3589999999999</v>
      </c>
      <c r="F945" s="106">
        <f t="shared" si="544"/>
        <v>45005</v>
      </c>
      <c r="G945" s="107">
        <f t="shared" si="525"/>
        <v>5.1429313504658403E-4</v>
      </c>
      <c r="H945" s="108">
        <f t="shared" si="537"/>
        <v>45068</v>
      </c>
      <c r="I945" s="108">
        <f t="shared" si="526"/>
        <v>45068</v>
      </c>
      <c r="J945" s="109">
        <f t="shared" si="533"/>
        <v>20</v>
      </c>
      <c r="K945" s="109">
        <f t="shared" si="549"/>
        <v>15</v>
      </c>
      <c r="L945" s="8">
        <f t="shared" si="534"/>
        <v>1.0003856900000001</v>
      </c>
      <c r="M945" s="110">
        <f t="shared" si="546"/>
        <v>1</v>
      </c>
      <c r="N945" s="110">
        <f t="shared" si="541"/>
        <v>1.400181608942479</v>
      </c>
      <c r="O945" s="103">
        <f t="shared" si="545"/>
        <v>1.40072164</v>
      </c>
      <c r="P945" s="103">
        <f t="shared" si="527"/>
        <v>538.49330455999996</v>
      </c>
      <c r="Q945" s="11">
        <f t="shared" si="540"/>
        <v>0</v>
      </c>
      <c r="R945" s="30">
        <f t="shared" si="547"/>
        <v>0</v>
      </c>
      <c r="S945" s="103">
        <f t="shared" si="548"/>
        <v>0</v>
      </c>
      <c r="T945" s="113">
        <f t="shared" si="535"/>
        <v>0.1</v>
      </c>
      <c r="U945" s="111">
        <f t="shared" si="542"/>
        <v>15</v>
      </c>
      <c r="V945" s="111">
        <v>252</v>
      </c>
      <c r="W945" s="110">
        <f t="shared" si="528"/>
        <v>1.005689348</v>
      </c>
      <c r="X945" s="103">
        <f t="shared" si="529"/>
        <v>3.0636757999999999</v>
      </c>
      <c r="Y945" s="103">
        <f t="shared" si="530"/>
        <v>0</v>
      </c>
      <c r="Z945" s="114" t="str">
        <f t="shared" si="538"/>
        <v>A+J=</v>
      </c>
      <c r="AA945" s="108">
        <f t="shared" si="539"/>
        <v>45068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2.75" x14ac:dyDescent="0.2">
      <c r="A946" s="102">
        <f t="shared" si="531"/>
        <v>45060</v>
      </c>
      <c r="B946" s="103">
        <f t="shared" si="524"/>
        <v>541.55698036000001</v>
      </c>
      <c r="C946" s="103">
        <f t="shared" si="536"/>
        <v>384.43991239000002</v>
      </c>
      <c r="D946" s="104">
        <f t="shared" si="532"/>
        <v>1162.761</v>
      </c>
      <c r="E946" s="105">
        <f t="shared" si="543"/>
        <v>1163.3589999999999</v>
      </c>
      <c r="F946" s="106">
        <f t="shared" si="544"/>
        <v>45005</v>
      </c>
      <c r="G946" s="107">
        <f t="shared" si="525"/>
        <v>5.1429313504658403E-4</v>
      </c>
      <c r="H946" s="108">
        <f t="shared" si="537"/>
        <v>45068</v>
      </c>
      <c r="I946" s="108">
        <f t="shared" si="526"/>
        <v>45068</v>
      </c>
      <c r="J946" s="109">
        <f t="shared" si="533"/>
        <v>20</v>
      </c>
      <c r="K946" s="109">
        <f t="shared" si="549"/>
        <v>15</v>
      </c>
      <c r="L946" s="8">
        <f t="shared" si="534"/>
        <v>1.0003856900000001</v>
      </c>
      <c r="M946" s="110">
        <f t="shared" si="546"/>
        <v>1</v>
      </c>
      <c r="N946" s="110">
        <f t="shared" si="541"/>
        <v>1.400181608942479</v>
      </c>
      <c r="O946" s="103">
        <f t="shared" si="545"/>
        <v>1.40072164</v>
      </c>
      <c r="P946" s="103">
        <f t="shared" si="527"/>
        <v>538.49330455999996</v>
      </c>
      <c r="Q946" s="11">
        <f t="shared" si="540"/>
        <v>0</v>
      </c>
      <c r="R946" s="30">
        <f t="shared" si="547"/>
        <v>0</v>
      </c>
      <c r="S946" s="103">
        <f t="shared" si="548"/>
        <v>0</v>
      </c>
      <c r="T946" s="113">
        <f t="shared" si="535"/>
        <v>0.1</v>
      </c>
      <c r="U946" s="111">
        <f t="shared" si="542"/>
        <v>15</v>
      </c>
      <c r="V946" s="111">
        <v>252</v>
      </c>
      <c r="W946" s="110">
        <f t="shared" si="528"/>
        <v>1.005689348</v>
      </c>
      <c r="X946" s="103">
        <f t="shared" si="529"/>
        <v>3.0636757999999999</v>
      </c>
      <c r="Y946" s="103">
        <f t="shared" si="530"/>
        <v>0</v>
      </c>
      <c r="Z946" s="114" t="str">
        <f t="shared" si="538"/>
        <v>A+J=</v>
      </c>
      <c r="AA946" s="108">
        <f t="shared" si="539"/>
        <v>45068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2.75" x14ac:dyDescent="0.2">
      <c r="A947" s="102">
        <f t="shared" si="531"/>
        <v>45061</v>
      </c>
      <c r="B947" s="103">
        <f t="shared" si="524"/>
        <v>541.55698036000001</v>
      </c>
      <c r="C947" s="103">
        <f t="shared" si="536"/>
        <v>384.43991239000002</v>
      </c>
      <c r="D947" s="104">
        <f t="shared" si="532"/>
        <v>1162.761</v>
      </c>
      <c r="E947" s="105">
        <f t="shared" si="543"/>
        <v>1163.3589999999999</v>
      </c>
      <c r="F947" s="106">
        <f t="shared" si="544"/>
        <v>45005</v>
      </c>
      <c r="G947" s="107">
        <f t="shared" si="525"/>
        <v>5.1429313504658403E-4</v>
      </c>
      <c r="H947" s="108">
        <f t="shared" si="537"/>
        <v>45068</v>
      </c>
      <c r="I947" s="108">
        <f t="shared" si="526"/>
        <v>45068</v>
      </c>
      <c r="J947" s="109">
        <f t="shared" si="533"/>
        <v>20</v>
      </c>
      <c r="K947" s="109">
        <f t="shared" si="549"/>
        <v>15</v>
      </c>
      <c r="L947" s="8">
        <f t="shared" si="534"/>
        <v>1.0003856900000001</v>
      </c>
      <c r="M947" s="110">
        <f t="shared" si="546"/>
        <v>1</v>
      </c>
      <c r="N947" s="110">
        <f t="shared" si="541"/>
        <v>1.400181608942479</v>
      </c>
      <c r="O947" s="103">
        <f t="shared" si="545"/>
        <v>1.40072164</v>
      </c>
      <c r="P947" s="103">
        <f t="shared" si="527"/>
        <v>538.49330455999996</v>
      </c>
      <c r="Q947" s="11">
        <f t="shared" si="540"/>
        <v>0</v>
      </c>
      <c r="R947" s="30">
        <f t="shared" si="547"/>
        <v>0</v>
      </c>
      <c r="S947" s="103">
        <f t="shared" si="548"/>
        <v>0</v>
      </c>
      <c r="T947" s="113">
        <f t="shared" si="535"/>
        <v>0.1</v>
      </c>
      <c r="U947" s="111">
        <f t="shared" si="542"/>
        <v>15</v>
      </c>
      <c r="V947" s="111">
        <v>252</v>
      </c>
      <c r="W947" s="110">
        <f t="shared" si="528"/>
        <v>1.005689348</v>
      </c>
      <c r="X947" s="103">
        <f t="shared" si="529"/>
        <v>3.0636757999999999</v>
      </c>
      <c r="Y947" s="103">
        <f t="shared" si="530"/>
        <v>0</v>
      </c>
      <c r="Z947" s="114" t="str">
        <f t="shared" si="538"/>
        <v>A+J=</v>
      </c>
      <c r="AA947" s="108">
        <f t="shared" si="539"/>
        <v>45068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2.75" x14ac:dyDescent="0.2">
      <c r="A948" s="102">
        <f t="shared" si="531"/>
        <v>45062</v>
      </c>
      <c r="B948" s="103">
        <f t="shared" si="524"/>
        <v>541.77577192000001</v>
      </c>
      <c r="C948" s="103">
        <f t="shared" si="536"/>
        <v>384.43991239000002</v>
      </c>
      <c r="D948" s="104">
        <f t="shared" si="532"/>
        <v>1162.761</v>
      </c>
      <c r="E948" s="105">
        <f t="shared" si="543"/>
        <v>1163.3589999999999</v>
      </c>
      <c r="F948" s="106">
        <f t="shared" si="544"/>
        <v>45005</v>
      </c>
      <c r="G948" s="107">
        <f t="shared" si="525"/>
        <v>5.1429313504658403E-4</v>
      </c>
      <c r="H948" s="108">
        <f t="shared" si="537"/>
        <v>45068</v>
      </c>
      <c r="I948" s="108">
        <f t="shared" si="526"/>
        <v>45068</v>
      </c>
      <c r="J948" s="109">
        <f t="shared" si="533"/>
        <v>20</v>
      </c>
      <c r="K948" s="109">
        <f t="shared" si="549"/>
        <v>16</v>
      </c>
      <c r="L948" s="8">
        <f t="shared" si="534"/>
        <v>1.0004114099999999</v>
      </c>
      <c r="M948" s="110">
        <f t="shared" si="546"/>
        <v>1</v>
      </c>
      <c r="N948" s="110">
        <f t="shared" si="541"/>
        <v>1.400181608942479</v>
      </c>
      <c r="O948" s="103">
        <f t="shared" si="545"/>
        <v>1.4007576500000001</v>
      </c>
      <c r="P948" s="103">
        <f t="shared" si="527"/>
        <v>538.50714823999999</v>
      </c>
      <c r="Q948" s="11">
        <f t="shared" si="540"/>
        <v>0</v>
      </c>
      <c r="R948" s="30">
        <f t="shared" si="547"/>
        <v>0</v>
      </c>
      <c r="S948" s="103">
        <f t="shared" si="548"/>
        <v>0</v>
      </c>
      <c r="T948" s="113">
        <f t="shared" si="535"/>
        <v>0.1</v>
      </c>
      <c r="U948" s="111">
        <f t="shared" si="542"/>
        <v>16</v>
      </c>
      <c r="V948" s="111">
        <v>252</v>
      </c>
      <c r="W948" s="110">
        <f t="shared" si="528"/>
        <v>1.0060697869999999</v>
      </c>
      <c r="X948" s="103">
        <f t="shared" si="529"/>
        <v>3.2686236800000001</v>
      </c>
      <c r="Y948" s="103">
        <f t="shared" si="530"/>
        <v>0</v>
      </c>
      <c r="Z948" s="114" t="str">
        <f t="shared" si="538"/>
        <v>A+J=</v>
      </c>
      <c r="AA948" s="108">
        <f t="shared" si="539"/>
        <v>45068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2.75" x14ac:dyDescent="0.2">
      <c r="A949" s="102">
        <f t="shared" si="531"/>
        <v>45063</v>
      </c>
      <c r="B949" s="103">
        <f t="shared" si="524"/>
        <v>541.99465543999997</v>
      </c>
      <c r="C949" s="103">
        <f t="shared" si="536"/>
        <v>384.43991239000002</v>
      </c>
      <c r="D949" s="104">
        <f t="shared" si="532"/>
        <v>1162.761</v>
      </c>
      <c r="E949" s="105">
        <f t="shared" si="543"/>
        <v>1163.3589999999999</v>
      </c>
      <c r="F949" s="106">
        <f t="shared" si="544"/>
        <v>45005</v>
      </c>
      <c r="G949" s="107">
        <f t="shared" si="525"/>
        <v>5.1429313504658403E-4</v>
      </c>
      <c r="H949" s="108">
        <f t="shared" si="537"/>
        <v>45068</v>
      </c>
      <c r="I949" s="108">
        <f t="shared" si="526"/>
        <v>45068</v>
      </c>
      <c r="J949" s="109">
        <f t="shared" si="533"/>
        <v>20</v>
      </c>
      <c r="K949" s="109">
        <f t="shared" si="549"/>
        <v>17</v>
      </c>
      <c r="L949" s="8">
        <f t="shared" si="534"/>
        <v>1.0004371299999999</v>
      </c>
      <c r="M949" s="110">
        <f t="shared" si="546"/>
        <v>1</v>
      </c>
      <c r="N949" s="110">
        <f t="shared" si="541"/>
        <v>1.400181608942479</v>
      </c>
      <c r="O949" s="103">
        <f t="shared" si="545"/>
        <v>1.4007936700000001</v>
      </c>
      <c r="P949" s="103">
        <f t="shared" si="527"/>
        <v>538.52099577000001</v>
      </c>
      <c r="Q949" s="11">
        <f t="shared" si="540"/>
        <v>0</v>
      </c>
      <c r="R949" s="30">
        <f t="shared" si="547"/>
        <v>0</v>
      </c>
      <c r="S949" s="103">
        <f t="shared" si="548"/>
        <v>0</v>
      </c>
      <c r="T949" s="113">
        <f t="shared" si="535"/>
        <v>0.1</v>
      </c>
      <c r="U949" s="111">
        <f t="shared" si="542"/>
        <v>17</v>
      </c>
      <c r="V949" s="111">
        <v>252</v>
      </c>
      <c r="W949" s="110">
        <f t="shared" si="528"/>
        <v>1.00645037</v>
      </c>
      <c r="X949" s="103">
        <f t="shared" si="529"/>
        <v>3.47365967</v>
      </c>
      <c r="Y949" s="103">
        <f t="shared" si="530"/>
        <v>0</v>
      </c>
      <c r="Z949" s="114" t="str">
        <f t="shared" si="538"/>
        <v>A+J=</v>
      </c>
      <c r="AA949" s="108">
        <f t="shared" si="539"/>
        <v>45068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2.75" x14ac:dyDescent="0.2">
      <c r="A950" s="102">
        <f t="shared" si="531"/>
        <v>45064</v>
      </c>
      <c r="B950" s="103">
        <f t="shared" si="524"/>
        <v>542.21362263000003</v>
      </c>
      <c r="C950" s="103">
        <f t="shared" si="536"/>
        <v>384.43991239000002</v>
      </c>
      <c r="D950" s="104">
        <f t="shared" si="532"/>
        <v>1162.761</v>
      </c>
      <c r="E950" s="105">
        <f t="shared" si="543"/>
        <v>1163.3589999999999</v>
      </c>
      <c r="F950" s="106">
        <f t="shared" si="544"/>
        <v>45005</v>
      </c>
      <c r="G950" s="107">
        <f t="shared" si="525"/>
        <v>5.1429313504658403E-4</v>
      </c>
      <c r="H950" s="108">
        <f t="shared" si="537"/>
        <v>45068</v>
      </c>
      <c r="I950" s="108">
        <f t="shared" si="526"/>
        <v>45068</v>
      </c>
      <c r="J950" s="109">
        <f t="shared" si="533"/>
        <v>20</v>
      </c>
      <c r="K950" s="109">
        <f t="shared" si="549"/>
        <v>18</v>
      </c>
      <c r="L950" s="8">
        <f t="shared" si="534"/>
        <v>1.0004628499999999</v>
      </c>
      <c r="M950" s="110">
        <f t="shared" si="546"/>
        <v>1</v>
      </c>
      <c r="N950" s="110">
        <f t="shared" si="541"/>
        <v>1.400181608942479</v>
      </c>
      <c r="O950" s="103">
        <f t="shared" si="545"/>
        <v>1.40082968</v>
      </c>
      <c r="P950" s="103">
        <f t="shared" si="527"/>
        <v>538.53483945000005</v>
      </c>
      <c r="Q950" s="11">
        <f t="shared" si="540"/>
        <v>0</v>
      </c>
      <c r="R950" s="30">
        <f t="shared" si="547"/>
        <v>0</v>
      </c>
      <c r="S950" s="103">
        <f t="shared" si="548"/>
        <v>0</v>
      </c>
      <c r="T950" s="113">
        <f t="shared" si="535"/>
        <v>0.1</v>
      </c>
      <c r="U950" s="111">
        <f t="shared" si="542"/>
        <v>18</v>
      </c>
      <c r="V950" s="111">
        <v>252</v>
      </c>
      <c r="W950" s="110">
        <f t="shared" si="528"/>
        <v>1.006831096</v>
      </c>
      <c r="X950" s="103">
        <f t="shared" si="529"/>
        <v>3.6787831799999999</v>
      </c>
      <c r="Y950" s="103">
        <f t="shared" si="530"/>
        <v>0</v>
      </c>
      <c r="Z950" s="114" t="str">
        <f t="shared" si="538"/>
        <v>A+J=</v>
      </c>
      <c r="AA950" s="108">
        <f t="shared" si="539"/>
        <v>45068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2.75" x14ac:dyDescent="0.2">
      <c r="A951" s="102">
        <f t="shared" si="531"/>
        <v>45065</v>
      </c>
      <c r="B951" s="103">
        <f t="shared" si="524"/>
        <v>542.43267845999992</v>
      </c>
      <c r="C951" s="103">
        <f t="shared" si="536"/>
        <v>384.43991239000002</v>
      </c>
      <c r="D951" s="104">
        <f t="shared" si="532"/>
        <v>1162.761</v>
      </c>
      <c r="E951" s="105">
        <f t="shared" si="543"/>
        <v>1163.3589999999999</v>
      </c>
      <c r="F951" s="106">
        <f t="shared" si="544"/>
        <v>45005</v>
      </c>
      <c r="G951" s="107">
        <f t="shared" si="525"/>
        <v>5.1429313504658403E-4</v>
      </c>
      <c r="H951" s="108">
        <f t="shared" si="537"/>
        <v>45068</v>
      </c>
      <c r="I951" s="108">
        <f t="shared" si="526"/>
        <v>45068</v>
      </c>
      <c r="J951" s="109">
        <f t="shared" si="533"/>
        <v>20</v>
      </c>
      <c r="K951" s="109">
        <f t="shared" si="549"/>
        <v>19</v>
      </c>
      <c r="L951" s="8">
        <f t="shared" si="534"/>
        <v>1.0004885699999999</v>
      </c>
      <c r="M951" s="110">
        <f t="shared" si="546"/>
        <v>1</v>
      </c>
      <c r="N951" s="110">
        <f t="shared" si="541"/>
        <v>1.400181608942479</v>
      </c>
      <c r="O951" s="103">
        <f t="shared" si="545"/>
        <v>1.4008656900000001</v>
      </c>
      <c r="P951" s="103">
        <f t="shared" si="527"/>
        <v>538.54868312999997</v>
      </c>
      <c r="Q951" s="11">
        <f t="shared" si="540"/>
        <v>0</v>
      </c>
      <c r="R951" s="30">
        <f t="shared" si="547"/>
        <v>0</v>
      </c>
      <c r="S951" s="103">
        <f t="shared" si="548"/>
        <v>0</v>
      </c>
      <c r="T951" s="113">
        <f t="shared" si="535"/>
        <v>0.1</v>
      </c>
      <c r="U951" s="111">
        <f t="shared" si="542"/>
        <v>19</v>
      </c>
      <c r="V951" s="111">
        <v>252</v>
      </c>
      <c r="W951" s="110">
        <f t="shared" si="528"/>
        <v>1.0072119669999999</v>
      </c>
      <c r="X951" s="103">
        <f t="shared" si="529"/>
        <v>3.8839953299999999</v>
      </c>
      <c r="Y951" s="103">
        <f t="shared" si="530"/>
        <v>0</v>
      </c>
      <c r="Z951" s="114" t="str">
        <f t="shared" si="538"/>
        <v>A+J=</v>
      </c>
      <c r="AA951" s="108">
        <f t="shared" si="539"/>
        <v>45068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2.75" x14ac:dyDescent="0.2">
      <c r="A952" s="102">
        <f t="shared" si="531"/>
        <v>45066</v>
      </c>
      <c r="B952" s="103">
        <f t="shared" si="524"/>
        <v>542.65182238</v>
      </c>
      <c r="C952" s="103">
        <f t="shared" si="536"/>
        <v>384.43991239000002</v>
      </c>
      <c r="D952" s="104">
        <f t="shared" si="532"/>
        <v>1162.761</v>
      </c>
      <c r="E952" s="105">
        <f t="shared" si="543"/>
        <v>1163.3589999999999</v>
      </c>
      <c r="F952" s="106">
        <f t="shared" si="544"/>
        <v>45005</v>
      </c>
      <c r="G952" s="107">
        <f t="shared" si="525"/>
        <v>5.1429313504658403E-4</v>
      </c>
      <c r="H952" s="108">
        <f t="shared" si="537"/>
        <v>45097</v>
      </c>
      <c r="I952" s="108">
        <f t="shared" si="526"/>
        <v>45068</v>
      </c>
      <c r="J952" s="109">
        <f t="shared" si="533"/>
        <v>20</v>
      </c>
      <c r="K952" s="109">
        <f t="shared" si="549"/>
        <v>20</v>
      </c>
      <c r="L952" s="8">
        <f t="shared" si="534"/>
        <v>1.0005142899999999</v>
      </c>
      <c r="M952" s="110">
        <f t="shared" si="546"/>
        <v>1</v>
      </c>
      <c r="N952" s="110">
        <f t="shared" si="541"/>
        <v>1.400181608942479</v>
      </c>
      <c r="O952" s="103">
        <f t="shared" si="545"/>
        <v>1.4009016999999999</v>
      </c>
      <c r="P952" s="103">
        <f t="shared" si="527"/>
        <v>538.56252681000001</v>
      </c>
      <c r="Q952" s="11">
        <f t="shared" si="540"/>
        <v>0</v>
      </c>
      <c r="R952" s="30">
        <f t="shared" si="547"/>
        <v>0</v>
      </c>
      <c r="S952" s="103">
        <f t="shared" si="548"/>
        <v>0</v>
      </c>
      <c r="T952" s="113">
        <f t="shared" si="535"/>
        <v>0.1</v>
      </c>
      <c r="U952" s="111">
        <f t="shared" si="542"/>
        <v>20</v>
      </c>
      <c r="V952" s="111">
        <v>252</v>
      </c>
      <c r="W952" s="110">
        <f t="shared" si="528"/>
        <v>1.007592982</v>
      </c>
      <c r="X952" s="103">
        <f t="shared" si="529"/>
        <v>4.08929557</v>
      </c>
      <c r="Y952" s="103">
        <f t="shared" si="530"/>
        <v>0</v>
      </c>
      <c r="Z952" s="114" t="str">
        <f t="shared" si="538"/>
        <v>A+J=</v>
      </c>
      <c r="AA952" s="108">
        <f t="shared" si="539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2.75" x14ac:dyDescent="0.2">
      <c r="A953" s="102">
        <f t="shared" si="531"/>
        <v>45067</v>
      </c>
      <c r="B953" s="103">
        <f t="shared" si="524"/>
        <v>542.65182238</v>
      </c>
      <c r="C953" s="103">
        <f t="shared" si="536"/>
        <v>384.43991239000002</v>
      </c>
      <c r="D953" s="104">
        <f t="shared" si="532"/>
        <v>1162.761</v>
      </c>
      <c r="E953" s="105">
        <f t="shared" si="543"/>
        <v>1163.3589999999999</v>
      </c>
      <c r="F953" s="106">
        <f t="shared" si="544"/>
        <v>45005</v>
      </c>
      <c r="G953" s="107">
        <f t="shared" si="525"/>
        <v>5.1429313504658403E-4</v>
      </c>
      <c r="H953" s="108">
        <f t="shared" si="537"/>
        <v>45097</v>
      </c>
      <c r="I953" s="108">
        <f t="shared" si="526"/>
        <v>45068</v>
      </c>
      <c r="J953" s="109">
        <f t="shared" si="533"/>
        <v>20</v>
      </c>
      <c r="K953" s="109">
        <f t="shared" si="549"/>
        <v>20</v>
      </c>
      <c r="L953" s="8">
        <f t="shared" si="534"/>
        <v>1.0005142899999999</v>
      </c>
      <c r="M953" s="110">
        <f t="shared" si="546"/>
        <v>1</v>
      </c>
      <c r="N953" s="110">
        <f t="shared" si="541"/>
        <v>1.400181608942479</v>
      </c>
      <c r="O953" s="103">
        <f t="shared" si="545"/>
        <v>1.4009016999999999</v>
      </c>
      <c r="P953" s="103">
        <f t="shared" si="527"/>
        <v>538.56252681000001</v>
      </c>
      <c r="Q953" s="11">
        <f t="shared" si="540"/>
        <v>0</v>
      </c>
      <c r="R953" s="30">
        <f t="shared" si="547"/>
        <v>0</v>
      </c>
      <c r="S953" s="103">
        <f t="shared" si="548"/>
        <v>0</v>
      </c>
      <c r="T953" s="113">
        <f t="shared" si="535"/>
        <v>0.1</v>
      </c>
      <c r="U953" s="111">
        <f t="shared" si="542"/>
        <v>20</v>
      </c>
      <c r="V953" s="111">
        <v>252</v>
      </c>
      <c r="W953" s="110">
        <f t="shared" si="528"/>
        <v>1.007592982</v>
      </c>
      <c r="X953" s="103">
        <f t="shared" si="529"/>
        <v>4.08929557</v>
      </c>
      <c r="Y953" s="103">
        <f t="shared" si="530"/>
        <v>0</v>
      </c>
      <c r="Z953" s="114" t="str">
        <f t="shared" si="538"/>
        <v>A+J=</v>
      </c>
      <c r="AA953" s="108">
        <f t="shared" si="539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2.75" x14ac:dyDescent="0.2">
      <c r="A954" s="102">
        <f t="shared" si="531"/>
        <v>45068</v>
      </c>
      <c r="B954" s="103">
        <f t="shared" si="524"/>
        <v>542.65182238</v>
      </c>
      <c r="C954" s="103">
        <f t="shared" si="536"/>
        <v>384.43991239000002</v>
      </c>
      <c r="D954" s="104">
        <f t="shared" si="532"/>
        <v>1162.761</v>
      </c>
      <c r="E954" s="105">
        <f t="shared" si="543"/>
        <v>1163.3589999999999</v>
      </c>
      <c r="F954" s="106">
        <f t="shared" si="544"/>
        <v>45005</v>
      </c>
      <c r="G954" s="107">
        <f t="shared" si="525"/>
        <v>5.1429313504658403E-4</v>
      </c>
      <c r="H954" s="108">
        <f t="shared" si="537"/>
        <v>45097</v>
      </c>
      <c r="I954" s="108">
        <f t="shared" si="526"/>
        <v>45068</v>
      </c>
      <c r="J954" s="109">
        <f t="shared" si="533"/>
        <v>20</v>
      </c>
      <c r="K954" s="109">
        <f t="shared" si="549"/>
        <v>20</v>
      </c>
      <c r="L954" s="8">
        <f t="shared" si="534"/>
        <v>1.0005142899999999</v>
      </c>
      <c r="M954" s="110">
        <f t="shared" si="546"/>
        <v>1</v>
      </c>
      <c r="N954" s="110">
        <f t="shared" si="541"/>
        <v>1.400181608942479</v>
      </c>
      <c r="O954" s="103">
        <f t="shared" si="545"/>
        <v>1.4009016999999999</v>
      </c>
      <c r="P954" s="103">
        <f t="shared" si="527"/>
        <v>538.56252681000001</v>
      </c>
      <c r="Q954" s="11">
        <f t="shared" si="540"/>
        <v>31</v>
      </c>
      <c r="R954" s="30">
        <f t="shared" si="547"/>
        <v>4.5717000000000001E-2</v>
      </c>
      <c r="S954" s="103">
        <f t="shared" si="548"/>
        <v>24.621463030000001</v>
      </c>
      <c r="T954" s="113">
        <f t="shared" si="535"/>
        <v>0.1</v>
      </c>
      <c r="U954" s="111">
        <f t="shared" si="542"/>
        <v>20</v>
      </c>
      <c r="V954" s="111">
        <v>252</v>
      </c>
      <c r="W954" s="110">
        <f t="shared" si="528"/>
        <v>1.007592982</v>
      </c>
      <c r="X954" s="103">
        <f t="shared" si="529"/>
        <v>4.08929557</v>
      </c>
      <c r="Y954" s="103">
        <f t="shared" si="530"/>
        <v>28.710758600000002</v>
      </c>
      <c r="Z954" s="114" t="str">
        <f t="shared" si="538"/>
        <v>A+J=</v>
      </c>
      <c r="AA954" s="108">
        <f t="shared" si="539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2.75" x14ac:dyDescent="0.2">
      <c r="A955" s="102">
        <f t="shared" si="531"/>
        <v>45069</v>
      </c>
      <c r="B955" s="103">
        <f t="shared" si="524"/>
        <v>514.13548048000007</v>
      </c>
      <c r="C955" s="103">
        <f t="shared" si="536"/>
        <v>366.86447292000003</v>
      </c>
      <c r="D955" s="104">
        <f t="shared" si="532"/>
        <v>1163.3589999999999</v>
      </c>
      <c r="E955" s="105">
        <f t="shared" si="543"/>
        <v>1152.307</v>
      </c>
      <c r="F955" s="106">
        <f t="shared" si="544"/>
        <v>45038</v>
      </c>
      <c r="G955" s="107">
        <f t="shared" si="525"/>
        <v>-9.500076932399959E-3</v>
      </c>
      <c r="H955" s="108">
        <f t="shared" si="537"/>
        <v>45097</v>
      </c>
      <c r="I955" s="108">
        <f t="shared" si="526"/>
        <v>45097</v>
      </c>
      <c r="J955" s="109">
        <f t="shared" si="533"/>
        <v>20</v>
      </c>
      <c r="K955" s="109">
        <f t="shared" si="549"/>
        <v>1</v>
      </c>
      <c r="L955" s="8">
        <f t="shared" si="534"/>
        <v>1</v>
      </c>
      <c r="M955" s="110">
        <f t="shared" si="546"/>
        <v>1.0005142899999999</v>
      </c>
      <c r="N955" s="110">
        <f t="shared" si="541"/>
        <v>1.400901708342142</v>
      </c>
      <c r="O955" s="103">
        <f t="shared" si="545"/>
        <v>1.4009016999999999</v>
      </c>
      <c r="P955" s="103">
        <f t="shared" si="527"/>
        <v>513.94106378000004</v>
      </c>
      <c r="Q955" s="11">
        <f t="shared" si="540"/>
        <v>0</v>
      </c>
      <c r="R955" s="30">
        <f t="shared" si="547"/>
        <v>0</v>
      </c>
      <c r="S955" s="103">
        <f t="shared" si="548"/>
        <v>0</v>
      </c>
      <c r="T955" s="113">
        <f t="shared" si="535"/>
        <v>0.1</v>
      </c>
      <c r="U955" s="111">
        <f t="shared" si="542"/>
        <v>1</v>
      </c>
      <c r="V955" s="111">
        <v>252</v>
      </c>
      <c r="W955" s="110">
        <f t="shared" si="528"/>
        <v>1.0003782859999999</v>
      </c>
      <c r="X955" s="103">
        <f t="shared" si="529"/>
        <v>0.1944167</v>
      </c>
      <c r="Y955" s="103">
        <f t="shared" si="530"/>
        <v>0</v>
      </c>
      <c r="Z955" s="114" t="str">
        <f t="shared" si="538"/>
        <v>A+J=</v>
      </c>
      <c r="AA955" s="108">
        <f t="shared" si="539"/>
        <v>45097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2.75" x14ac:dyDescent="0.2">
      <c r="A956" s="102">
        <f t="shared" si="531"/>
        <v>45070</v>
      </c>
      <c r="B956" s="103">
        <f t="shared" si="524"/>
        <v>514.32997120000005</v>
      </c>
      <c r="C956" s="103">
        <f t="shared" si="536"/>
        <v>366.86447292000003</v>
      </c>
      <c r="D956" s="104">
        <f t="shared" si="532"/>
        <v>1163.3589999999999</v>
      </c>
      <c r="E956" s="105">
        <f t="shared" si="543"/>
        <v>1152.307</v>
      </c>
      <c r="F956" s="106">
        <f t="shared" si="544"/>
        <v>45038</v>
      </c>
      <c r="G956" s="107">
        <f t="shared" si="525"/>
        <v>-9.500076932399959E-3</v>
      </c>
      <c r="H956" s="108">
        <f t="shared" si="537"/>
        <v>45097</v>
      </c>
      <c r="I956" s="108">
        <f t="shared" si="526"/>
        <v>45097</v>
      </c>
      <c r="J956" s="109">
        <f t="shared" si="533"/>
        <v>20</v>
      </c>
      <c r="K956" s="109">
        <f t="shared" si="549"/>
        <v>2</v>
      </c>
      <c r="L956" s="8">
        <f t="shared" si="534"/>
        <v>1</v>
      </c>
      <c r="M956" s="110">
        <f t="shared" si="546"/>
        <v>1.0005142899999999</v>
      </c>
      <c r="N956" s="110">
        <f t="shared" si="541"/>
        <v>1.400901708342142</v>
      </c>
      <c r="O956" s="103">
        <f t="shared" si="545"/>
        <v>1.4009016999999999</v>
      </c>
      <c r="P956" s="103">
        <f t="shared" si="527"/>
        <v>513.94106378000004</v>
      </c>
      <c r="Q956" s="11">
        <f t="shared" si="540"/>
        <v>0</v>
      </c>
      <c r="R956" s="30">
        <f t="shared" si="547"/>
        <v>0</v>
      </c>
      <c r="S956" s="103">
        <f t="shared" si="548"/>
        <v>0</v>
      </c>
      <c r="T956" s="113">
        <f t="shared" si="535"/>
        <v>0.1</v>
      </c>
      <c r="U956" s="111">
        <f t="shared" si="542"/>
        <v>2</v>
      </c>
      <c r="V956" s="111">
        <v>252</v>
      </c>
      <c r="W956" s="110">
        <f t="shared" si="528"/>
        <v>1.0007567159999999</v>
      </c>
      <c r="X956" s="103">
        <f t="shared" si="529"/>
        <v>0.38890742</v>
      </c>
      <c r="Y956" s="103">
        <f t="shared" si="530"/>
        <v>0</v>
      </c>
      <c r="Z956" s="114" t="str">
        <f t="shared" si="538"/>
        <v>A+J=</v>
      </c>
      <c r="AA956" s="108">
        <f t="shared" si="539"/>
        <v>45097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2.75" x14ac:dyDescent="0.2">
      <c r="A957" s="102">
        <f t="shared" si="531"/>
        <v>45071</v>
      </c>
      <c r="B957" s="103">
        <f t="shared" si="524"/>
        <v>514.52453541</v>
      </c>
      <c r="C957" s="103">
        <f t="shared" si="536"/>
        <v>366.86447292000003</v>
      </c>
      <c r="D957" s="104">
        <f t="shared" si="532"/>
        <v>1163.3589999999999</v>
      </c>
      <c r="E957" s="105">
        <f t="shared" si="543"/>
        <v>1152.307</v>
      </c>
      <c r="F957" s="106">
        <f t="shared" si="544"/>
        <v>45038</v>
      </c>
      <c r="G957" s="107">
        <f t="shared" si="525"/>
        <v>-9.500076932399959E-3</v>
      </c>
      <c r="H957" s="108">
        <f t="shared" si="537"/>
        <v>45097</v>
      </c>
      <c r="I957" s="108">
        <f t="shared" si="526"/>
        <v>45097</v>
      </c>
      <c r="J957" s="109">
        <f t="shared" si="533"/>
        <v>20</v>
      </c>
      <c r="K957" s="109">
        <f t="shared" si="549"/>
        <v>3</v>
      </c>
      <c r="L957" s="8">
        <f t="shared" si="534"/>
        <v>1</v>
      </c>
      <c r="M957" s="110">
        <f t="shared" si="546"/>
        <v>1.0005142899999999</v>
      </c>
      <c r="N957" s="110">
        <f t="shared" si="541"/>
        <v>1.400901708342142</v>
      </c>
      <c r="O957" s="103">
        <f t="shared" si="545"/>
        <v>1.4009016999999999</v>
      </c>
      <c r="P957" s="103">
        <f t="shared" si="527"/>
        <v>513.94106378000004</v>
      </c>
      <c r="Q957" s="11">
        <f t="shared" si="540"/>
        <v>0</v>
      </c>
      <c r="R957" s="30">
        <f t="shared" si="547"/>
        <v>0</v>
      </c>
      <c r="S957" s="103">
        <f t="shared" si="548"/>
        <v>0</v>
      </c>
      <c r="T957" s="113">
        <f t="shared" si="535"/>
        <v>0.1</v>
      </c>
      <c r="U957" s="111">
        <f t="shared" si="542"/>
        <v>3</v>
      </c>
      <c r="V957" s="111">
        <v>252</v>
      </c>
      <c r="W957" s="110">
        <f t="shared" si="528"/>
        <v>1.001135289</v>
      </c>
      <c r="X957" s="103">
        <f t="shared" si="529"/>
        <v>0.58347163000000002</v>
      </c>
      <c r="Y957" s="103">
        <f t="shared" si="530"/>
        <v>0</v>
      </c>
      <c r="Z957" s="114" t="str">
        <f t="shared" si="538"/>
        <v>A+J=</v>
      </c>
      <c r="AA957" s="108">
        <f t="shared" si="539"/>
        <v>45097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2.75" x14ac:dyDescent="0.2">
      <c r="A958" s="102">
        <f t="shared" si="531"/>
        <v>45072</v>
      </c>
      <c r="B958" s="103">
        <f t="shared" si="524"/>
        <v>514.71917312000005</v>
      </c>
      <c r="C958" s="103">
        <f t="shared" si="536"/>
        <v>366.86447292000003</v>
      </c>
      <c r="D958" s="104">
        <f t="shared" si="532"/>
        <v>1163.3589999999999</v>
      </c>
      <c r="E958" s="105">
        <f t="shared" si="543"/>
        <v>1152.307</v>
      </c>
      <c r="F958" s="106">
        <f t="shared" si="544"/>
        <v>45038</v>
      </c>
      <c r="G958" s="107">
        <f t="shared" si="525"/>
        <v>-9.500076932399959E-3</v>
      </c>
      <c r="H958" s="108">
        <f t="shared" si="537"/>
        <v>45097</v>
      </c>
      <c r="I958" s="108">
        <f t="shared" si="526"/>
        <v>45097</v>
      </c>
      <c r="J958" s="109">
        <f t="shared" si="533"/>
        <v>20</v>
      </c>
      <c r="K958" s="109">
        <f t="shared" si="549"/>
        <v>4</v>
      </c>
      <c r="L958" s="8">
        <f t="shared" si="534"/>
        <v>1</v>
      </c>
      <c r="M958" s="110">
        <f t="shared" si="546"/>
        <v>1.0005142899999999</v>
      </c>
      <c r="N958" s="110">
        <f t="shared" si="541"/>
        <v>1.400901708342142</v>
      </c>
      <c r="O958" s="103">
        <f t="shared" si="545"/>
        <v>1.4009016999999999</v>
      </c>
      <c r="P958" s="103">
        <f t="shared" si="527"/>
        <v>513.94106378000004</v>
      </c>
      <c r="Q958" s="11">
        <f t="shared" si="540"/>
        <v>0</v>
      </c>
      <c r="R958" s="30">
        <f t="shared" si="547"/>
        <v>0</v>
      </c>
      <c r="S958" s="103">
        <f t="shared" si="548"/>
        <v>0</v>
      </c>
      <c r="T958" s="113">
        <f t="shared" si="535"/>
        <v>0.1</v>
      </c>
      <c r="U958" s="111">
        <f t="shared" si="542"/>
        <v>4</v>
      </c>
      <c r="V958" s="111">
        <v>252</v>
      </c>
      <c r="W958" s="110">
        <f t="shared" si="528"/>
        <v>1.001514005</v>
      </c>
      <c r="X958" s="103">
        <f t="shared" si="529"/>
        <v>0.77810933999999998</v>
      </c>
      <c r="Y958" s="103">
        <f t="shared" si="530"/>
        <v>0</v>
      </c>
      <c r="Z958" s="114" t="str">
        <f t="shared" si="538"/>
        <v>A+J=</v>
      </c>
      <c r="AA958" s="108">
        <f t="shared" si="539"/>
        <v>45097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2.75" x14ac:dyDescent="0.2">
      <c r="A959" s="102">
        <f t="shared" si="531"/>
        <v>45073</v>
      </c>
      <c r="B959" s="103">
        <f t="shared" si="524"/>
        <v>514.91388431000007</v>
      </c>
      <c r="C959" s="103">
        <f t="shared" si="536"/>
        <v>366.86447292000003</v>
      </c>
      <c r="D959" s="104">
        <f t="shared" si="532"/>
        <v>1163.3589999999999</v>
      </c>
      <c r="E959" s="105">
        <f t="shared" si="543"/>
        <v>1152.307</v>
      </c>
      <c r="F959" s="106">
        <f t="shared" si="544"/>
        <v>45038</v>
      </c>
      <c r="G959" s="107">
        <f t="shared" si="525"/>
        <v>-9.500076932399959E-3</v>
      </c>
      <c r="H959" s="108">
        <f t="shared" si="537"/>
        <v>45097</v>
      </c>
      <c r="I959" s="108">
        <f t="shared" si="526"/>
        <v>45097</v>
      </c>
      <c r="J959" s="109">
        <f t="shared" si="533"/>
        <v>20</v>
      </c>
      <c r="K959" s="109">
        <f t="shared" si="549"/>
        <v>5</v>
      </c>
      <c r="L959" s="8">
        <f t="shared" si="534"/>
        <v>1</v>
      </c>
      <c r="M959" s="110">
        <f t="shared" si="546"/>
        <v>1.0005142899999999</v>
      </c>
      <c r="N959" s="110">
        <f t="shared" si="541"/>
        <v>1.400901708342142</v>
      </c>
      <c r="O959" s="103">
        <f t="shared" si="545"/>
        <v>1.4009016999999999</v>
      </c>
      <c r="P959" s="103">
        <f t="shared" si="527"/>
        <v>513.94106378000004</v>
      </c>
      <c r="Q959" s="11">
        <f t="shared" si="540"/>
        <v>0</v>
      </c>
      <c r="R959" s="30">
        <f t="shared" si="547"/>
        <v>0</v>
      </c>
      <c r="S959" s="103">
        <f t="shared" si="548"/>
        <v>0</v>
      </c>
      <c r="T959" s="113">
        <f t="shared" si="535"/>
        <v>0.1</v>
      </c>
      <c r="U959" s="111">
        <f t="shared" si="542"/>
        <v>5</v>
      </c>
      <c r="V959" s="111">
        <v>252</v>
      </c>
      <c r="W959" s="110">
        <f t="shared" si="528"/>
        <v>1.001892864</v>
      </c>
      <c r="X959" s="103">
        <f t="shared" si="529"/>
        <v>0.97282053000000002</v>
      </c>
      <c r="Y959" s="103">
        <f t="shared" si="530"/>
        <v>0</v>
      </c>
      <c r="Z959" s="114" t="str">
        <f t="shared" si="538"/>
        <v>A+J=</v>
      </c>
      <c r="AA959" s="108">
        <f t="shared" si="539"/>
        <v>45097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2.75" x14ac:dyDescent="0.2">
      <c r="A960" s="102">
        <f t="shared" si="531"/>
        <v>45074</v>
      </c>
      <c r="B960" s="103">
        <f t="shared" si="524"/>
        <v>514.91388431000007</v>
      </c>
      <c r="C960" s="103">
        <f t="shared" si="536"/>
        <v>366.86447292000003</v>
      </c>
      <c r="D960" s="104">
        <f t="shared" si="532"/>
        <v>1163.3589999999999</v>
      </c>
      <c r="E960" s="105">
        <f t="shared" si="543"/>
        <v>1152.307</v>
      </c>
      <c r="F960" s="106">
        <f t="shared" si="544"/>
        <v>45038</v>
      </c>
      <c r="G960" s="107">
        <f t="shared" si="525"/>
        <v>-9.500076932399959E-3</v>
      </c>
      <c r="H960" s="108">
        <f t="shared" si="537"/>
        <v>45097</v>
      </c>
      <c r="I960" s="108">
        <f t="shared" si="526"/>
        <v>45097</v>
      </c>
      <c r="J960" s="109">
        <f t="shared" si="533"/>
        <v>20</v>
      </c>
      <c r="K960" s="109">
        <f t="shared" si="549"/>
        <v>5</v>
      </c>
      <c r="L960" s="8">
        <f t="shared" si="534"/>
        <v>1</v>
      </c>
      <c r="M960" s="110">
        <f t="shared" si="546"/>
        <v>1.0005142899999999</v>
      </c>
      <c r="N960" s="110">
        <f t="shared" si="541"/>
        <v>1.400901708342142</v>
      </c>
      <c r="O960" s="103">
        <f t="shared" si="545"/>
        <v>1.4009016999999999</v>
      </c>
      <c r="P960" s="103">
        <f t="shared" si="527"/>
        <v>513.94106378000004</v>
      </c>
      <c r="Q960" s="11">
        <f t="shared" si="540"/>
        <v>0</v>
      </c>
      <c r="R960" s="30">
        <f t="shared" si="547"/>
        <v>0</v>
      </c>
      <c r="S960" s="103">
        <f t="shared" si="548"/>
        <v>0</v>
      </c>
      <c r="T960" s="113">
        <f t="shared" si="535"/>
        <v>0.1</v>
      </c>
      <c r="U960" s="111">
        <f t="shared" si="542"/>
        <v>5</v>
      </c>
      <c r="V960" s="111">
        <v>252</v>
      </c>
      <c r="W960" s="110">
        <f t="shared" si="528"/>
        <v>1.001892864</v>
      </c>
      <c r="X960" s="103">
        <f t="shared" si="529"/>
        <v>0.97282053000000002</v>
      </c>
      <c r="Y960" s="103">
        <f t="shared" si="530"/>
        <v>0</v>
      </c>
      <c r="Z960" s="114" t="str">
        <f t="shared" si="538"/>
        <v>A+J=</v>
      </c>
      <c r="AA960" s="108">
        <f t="shared" si="539"/>
        <v>45097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2.75" x14ac:dyDescent="0.2">
      <c r="A961" s="102">
        <f t="shared" si="531"/>
        <v>45075</v>
      </c>
      <c r="B961" s="103">
        <f t="shared" si="524"/>
        <v>514.91388431000007</v>
      </c>
      <c r="C961" s="103">
        <f t="shared" si="536"/>
        <v>366.86447292000003</v>
      </c>
      <c r="D961" s="104">
        <f t="shared" si="532"/>
        <v>1163.3589999999999</v>
      </c>
      <c r="E961" s="105">
        <f t="shared" si="543"/>
        <v>1152.307</v>
      </c>
      <c r="F961" s="106">
        <f t="shared" si="544"/>
        <v>45038</v>
      </c>
      <c r="G961" s="107">
        <f t="shared" si="525"/>
        <v>-9.500076932399959E-3</v>
      </c>
      <c r="H961" s="108">
        <f t="shared" si="537"/>
        <v>45097</v>
      </c>
      <c r="I961" s="108">
        <f t="shared" si="526"/>
        <v>45097</v>
      </c>
      <c r="J961" s="109">
        <f t="shared" si="533"/>
        <v>20</v>
      </c>
      <c r="K961" s="109">
        <f t="shared" si="549"/>
        <v>5</v>
      </c>
      <c r="L961" s="8">
        <f t="shared" si="534"/>
        <v>1</v>
      </c>
      <c r="M961" s="110">
        <f t="shared" si="546"/>
        <v>1.0005142899999999</v>
      </c>
      <c r="N961" s="110">
        <f t="shared" si="541"/>
        <v>1.400901708342142</v>
      </c>
      <c r="O961" s="103">
        <f t="shared" si="545"/>
        <v>1.4009016999999999</v>
      </c>
      <c r="P961" s="103">
        <f t="shared" si="527"/>
        <v>513.94106378000004</v>
      </c>
      <c r="Q961" s="11">
        <f t="shared" si="540"/>
        <v>0</v>
      </c>
      <c r="R961" s="30">
        <f t="shared" si="547"/>
        <v>0</v>
      </c>
      <c r="S961" s="103">
        <f t="shared" si="548"/>
        <v>0</v>
      </c>
      <c r="T961" s="113">
        <f t="shared" si="535"/>
        <v>0.1</v>
      </c>
      <c r="U961" s="111">
        <f t="shared" si="542"/>
        <v>5</v>
      </c>
      <c r="V961" s="111">
        <v>252</v>
      </c>
      <c r="W961" s="110">
        <f t="shared" si="528"/>
        <v>1.001892864</v>
      </c>
      <c r="X961" s="103">
        <f t="shared" si="529"/>
        <v>0.97282053000000002</v>
      </c>
      <c r="Y961" s="103">
        <f t="shared" si="530"/>
        <v>0</v>
      </c>
      <c r="Z961" s="114" t="str">
        <f t="shared" si="538"/>
        <v>A+J=</v>
      </c>
      <c r="AA961" s="108">
        <f t="shared" si="539"/>
        <v>45097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2.75" x14ac:dyDescent="0.2">
      <c r="A962" s="102">
        <f t="shared" si="531"/>
        <v>45076</v>
      </c>
      <c r="B962" s="103">
        <f t="shared" si="524"/>
        <v>515.10866952000003</v>
      </c>
      <c r="C962" s="103">
        <f t="shared" si="536"/>
        <v>366.86447292000003</v>
      </c>
      <c r="D962" s="104">
        <f t="shared" si="532"/>
        <v>1163.3589999999999</v>
      </c>
      <c r="E962" s="105">
        <f t="shared" si="543"/>
        <v>1152.307</v>
      </c>
      <c r="F962" s="106">
        <f t="shared" si="544"/>
        <v>45038</v>
      </c>
      <c r="G962" s="107">
        <f t="shared" si="525"/>
        <v>-9.500076932399959E-3</v>
      </c>
      <c r="H962" s="108">
        <f t="shared" si="537"/>
        <v>45097</v>
      </c>
      <c r="I962" s="108">
        <f t="shared" si="526"/>
        <v>45097</v>
      </c>
      <c r="J962" s="109">
        <f t="shared" si="533"/>
        <v>20</v>
      </c>
      <c r="K962" s="109">
        <f t="shared" si="549"/>
        <v>6</v>
      </c>
      <c r="L962" s="8">
        <f t="shared" si="534"/>
        <v>1</v>
      </c>
      <c r="M962" s="110">
        <f t="shared" si="546"/>
        <v>1.0005142899999999</v>
      </c>
      <c r="N962" s="110">
        <f t="shared" si="541"/>
        <v>1.400901708342142</v>
      </c>
      <c r="O962" s="103">
        <f t="shared" si="545"/>
        <v>1.4009016999999999</v>
      </c>
      <c r="P962" s="103">
        <f t="shared" si="527"/>
        <v>513.94106378000004</v>
      </c>
      <c r="Q962" s="11">
        <f t="shared" si="540"/>
        <v>0</v>
      </c>
      <c r="R962" s="30">
        <f t="shared" si="547"/>
        <v>0</v>
      </c>
      <c r="S962" s="103">
        <f t="shared" si="548"/>
        <v>0</v>
      </c>
      <c r="T962" s="113">
        <f t="shared" si="535"/>
        <v>0.1</v>
      </c>
      <c r="U962" s="111">
        <f t="shared" si="542"/>
        <v>6</v>
      </c>
      <c r="V962" s="111">
        <v>252</v>
      </c>
      <c r="W962" s="110">
        <f t="shared" si="528"/>
        <v>1.0022718669999999</v>
      </c>
      <c r="X962" s="103">
        <f t="shared" si="529"/>
        <v>1.1676057399999999</v>
      </c>
      <c r="Y962" s="103">
        <f t="shared" si="530"/>
        <v>0</v>
      </c>
      <c r="Z962" s="114" t="str">
        <f t="shared" si="538"/>
        <v>A+J=</v>
      </c>
      <c r="AA962" s="108">
        <f t="shared" si="539"/>
        <v>45097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2.75" x14ac:dyDescent="0.2">
      <c r="A963" s="102">
        <f t="shared" si="531"/>
        <v>45077</v>
      </c>
      <c r="B963" s="103">
        <f t="shared" si="524"/>
        <v>515.30352822000009</v>
      </c>
      <c r="C963" s="103">
        <f t="shared" si="536"/>
        <v>366.86447292000003</v>
      </c>
      <c r="D963" s="104">
        <f t="shared" si="532"/>
        <v>1163.3589999999999</v>
      </c>
      <c r="E963" s="105">
        <f t="shared" si="543"/>
        <v>1152.307</v>
      </c>
      <c r="F963" s="106">
        <f t="shared" si="544"/>
        <v>45038</v>
      </c>
      <c r="G963" s="107">
        <f t="shared" si="525"/>
        <v>-9.500076932399959E-3</v>
      </c>
      <c r="H963" s="108">
        <f t="shared" si="537"/>
        <v>45097</v>
      </c>
      <c r="I963" s="108">
        <f t="shared" si="526"/>
        <v>45097</v>
      </c>
      <c r="J963" s="109">
        <f t="shared" si="533"/>
        <v>20</v>
      </c>
      <c r="K963" s="109">
        <f t="shared" si="549"/>
        <v>7</v>
      </c>
      <c r="L963" s="8">
        <f t="shared" si="534"/>
        <v>1</v>
      </c>
      <c r="M963" s="110">
        <f t="shared" si="546"/>
        <v>1.0005142899999999</v>
      </c>
      <c r="N963" s="110">
        <f t="shared" si="541"/>
        <v>1.400901708342142</v>
      </c>
      <c r="O963" s="103">
        <f t="shared" si="545"/>
        <v>1.4009016999999999</v>
      </c>
      <c r="P963" s="103">
        <f t="shared" si="527"/>
        <v>513.94106378000004</v>
      </c>
      <c r="Q963" s="11">
        <f t="shared" si="540"/>
        <v>0</v>
      </c>
      <c r="R963" s="30">
        <f t="shared" si="547"/>
        <v>0</v>
      </c>
      <c r="S963" s="103">
        <f t="shared" si="548"/>
        <v>0</v>
      </c>
      <c r="T963" s="113">
        <f t="shared" si="535"/>
        <v>0.1</v>
      </c>
      <c r="U963" s="111">
        <f t="shared" si="542"/>
        <v>7</v>
      </c>
      <c r="V963" s="111">
        <v>252</v>
      </c>
      <c r="W963" s="110">
        <f t="shared" si="528"/>
        <v>1.0026510129999999</v>
      </c>
      <c r="X963" s="103">
        <f t="shared" si="529"/>
        <v>1.3624644400000001</v>
      </c>
      <c r="Y963" s="103">
        <f t="shared" si="530"/>
        <v>0</v>
      </c>
      <c r="Z963" s="114" t="str">
        <f t="shared" si="538"/>
        <v>A+J=</v>
      </c>
      <c r="AA963" s="108">
        <f t="shared" si="539"/>
        <v>45097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2.75" x14ac:dyDescent="0.2">
      <c r="A964" s="102">
        <f t="shared" si="531"/>
        <v>45078</v>
      </c>
      <c r="B964" s="103">
        <f t="shared" si="524"/>
        <v>515.49846041000001</v>
      </c>
      <c r="C964" s="103">
        <f t="shared" si="536"/>
        <v>366.86447292000003</v>
      </c>
      <c r="D964" s="104">
        <f t="shared" si="532"/>
        <v>1163.3589999999999</v>
      </c>
      <c r="E964" s="105">
        <f t="shared" si="543"/>
        <v>1152.307</v>
      </c>
      <c r="F964" s="106">
        <f t="shared" si="544"/>
        <v>45038</v>
      </c>
      <c r="G964" s="107">
        <f t="shared" si="525"/>
        <v>-9.500076932399959E-3</v>
      </c>
      <c r="H964" s="108">
        <f t="shared" si="537"/>
        <v>45097</v>
      </c>
      <c r="I964" s="108">
        <f t="shared" si="526"/>
        <v>45097</v>
      </c>
      <c r="J964" s="109">
        <f t="shared" si="533"/>
        <v>20</v>
      </c>
      <c r="K964" s="109">
        <f t="shared" si="549"/>
        <v>8</v>
      </c>
      <c r="L964" s="8">
        <f t="shared" si="534"/>
        <v>1</v>
      </c>
      <c r="M964" s="110">
        <f t="shared" si="546"/>
        <v>1.0005142899999999</v>
      </c>
      <c r="N964" s="110">
        <f t="shared" si="541"/>
        <v>1.400901708342142</v>
      </c>
      <c r="O964" s="103">
        <f t="shared" si="545"/>
        <v>1.4009016999999999</v>
      </c>
      <c r="P964" s="103">
        <f t="shared" si="527"/>
        <v>513.94106378000004</v>
      </c>
      <c r="Q964" s="11">
        <f t="shared" si="540"/>
        <v>0</v>
      </c>
      <c r="R964" s="30">
        <f t="shared" si="547"/>
        <v>0</v>
      </c>
      <c r="S964" s="103">
        <f t="shared" si="548"/>
        <v>0</v>
      </c>
      <c r="T964" s="113">
        <f t="shared" si="535"/>
        <v>0.1</v>
      </c>
      <c r="U964" s="111">
        <f t="shared" si="542"/>
        <v>8</v>
      </c>
      <c r="V964" s="111">
        <v>252</v>
      </c>
      <c r="W964" s="110">
        <f t="shared" si="528"/>
        <v>1.003030302</v>
      </c>
      <c r="X964" s="103">
        <f t="shared" si="529"/>
        <v>1.5573966299999999</v>
      </c>
      <c r="Y964" s="103">
        <f t="shared" si="530"/>
        <v>0</v>
      </c>
      <c r="Z964" s="114" t="str">
        <f t="shared" si="538"/>
        <v>A+J=</v>
      </c>
      <c r="AA964" s="108">
        <f t="shared" si="539"/>
        <v>45097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2.75" x14ac:dyDescent="0.2">
      <c r="A965" s="102">
        <f t="shared" si="531"/>
        <v>45079</v>
      </c>
      <c r="B965" s="103">
        <f t="shared" si="524"/>
        <v>515.69346661000009</v>
      </c>
      <c r="C965" s="103">
        <f t="shared" si="536"/>
        <v>366.86447292000003</v>
      </c>
      <c r="D965" s="104">
        <f t="shared" si="532"/>
        <v>1163.3589999999999</v>
      </c>
      <c r="E965" s="105">
        <f t="shared" si="543"/>
        <v>1152.307</v>
      </c>
      <c r="F965" s="106">
        <f t="shared" si="544"/>
        <v>45038</v>
      </c>
      <c r="G965" s="107">
        <f t="shared" si="525"/>
        <v>-9.500076932399959E-3</v>
      </c>
      <c r="H965" s="108">
        <f t="shared" si="537"/>
        <v>45097</v>
      </c>
      <c r="I965" s="108">
        <f t="shared" si="526"/>
        <v>45097</v>
      </c>
      <c r="J965" s="109">
        <f t="shared" si="533"/>
        <v>20</v>
      </c>
      <c r="K965" s="109">
        <f t="shared" si="549"/>
        <v>9</v>
      </c>
      <c r="L965" s="8">
        <f t="shared" si="534"/>
        <v>1</v>
      </c>
      <c r="M965" s="110">
        <f t="shared" si="546"/>
        <v>1.0005142899999999</v>
      </c>
      <c r="N965" s="110">
        <f t="shared" si="541"/>
        <v>1.400901708342142</v>
      </c>
      <c r="O965" s="103">
        <f t="shared" si="545"/>
        <v>1.4009016999999999</v>
      </c>
      <c r="P965" s="103">
        <f t="shared" si="527"/>
        <v>513.94106378000004</v>
      </c>
      <c r="Q965" s="11">
        <f t="shared" si="540"/>
        <v>0</v>
      </c>
      <c r="R965" s="30">
        <f t="shared" si="547"/>
        <v>0</v>
      </c>
      <c r="S965" s="103">
        <f t="shared" si="548"/>
        <v>0</v>
      </c>
      <c r="T965" s="113">
        <f t="shared" si="535"/>
        <v>0.1</v>
      </c>
      <c r="U965" s="111">
        <f t="shared" si="542"/>
        <v>9</v>
      </c>
      <c r="V965" s="111">
        <v>252</v>
      </c>
      <c r="W965" s="110">
        <f t="shared" si="528"/>
        <v>1.003409735</v>
      </c>
      <c r="X965" s="103">
        <f t="shared" si="529"/>
        <v>1.7524028300000001</v>
      </c>
      <c r="Y965" s="103">
        <f t="shared" si="530"/>
        <v>0</v>
      </c>
      <c r="Z965" s="114" t="str">
        <f t="shared" si="538"/>
        <v>A+J=</v>
      </c>
      <c r="AA965" s="108">
        <f t="shared" si="539"/>
        <v>45097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2.75" x14ac:dyDescent="0.2">
      <c r="A966" s="102">
        <f t="shared" si="531"/>
        <v>45080</v>
      </c>
      <c r="B966" s="103">
        <f t="shared" si="524"/>
        <v>515.88854630000003</v>
      </c>
      <c r="C966" s="103">
        <f t="shared" si="536"/>
        <v>366.86447292000003</v>
      </c>
      <c r="D966" s="104">
        <f t="shared" si="532"/>
        <v>1163.3589999999999</v>
      </c>
      <c r="E966" s="105">
        <f t="shared" si="543"/>
        <v>1152.307</v>
      </c>
      <c r="F966" s="106">
        <f t="shared" si="544"/>
        <v>45038</v>
      </c>
      <c r="G966" s="107">
        <f t="shared" si="525"/>
        <v>-9.500076932399959E-3</v>
      </c>
      <c r="H966" s="108">
        <f t="shared" si="537"/>
        <v>45097</v>
      </c>
      <c r="I966" s="108">
        <f t="shared" si="526"/>
        <v>45097</v>
      </c>
      <c r="J966" s="109">
        <f t="shared" si="533"/>
        <v>20</v>
      </c>
      <c r="K966" s="109">
        <f t="shared" si="549"/>
        <v>10</v>
      </c>
      <c r="L966" s="8">
        <f t="shared" si="534"/>
        <v>1</v>
      </c>
      <c r="M966" s="110">
        <f t="shared" si="546"/>
        <v>1.0005142899999999</v>
      </c>
      <c r="N966" s="110">
        <f t="shared" si="541"/>
        <v>1.400901708342142</v>
      </c>
      <c r="O966" s="103">
        <f t="shared" si="545"/>
        <v>1.4009016999999999</v>
      </c>
      <c r="P966" s="103">
        <f t="shared" si="527"/>
        <v>513.94106378000004</v>
      </c>
      <c r="Q966" s="11">
        <f t="shared" si="540"/>
        <v>0</v>
      </c>
      <c r="R966" s="30">
        <f t="shared" si="547"/>
        <v>0</v>
      </c>
      <c r="S966" s="103">
        <f t="shared" si="548"/>
        <v>0</v>
      </c>
      <c r="T966" s="113">
        <f t="shared" si="535"/>
        <v>0.1</v>
      </c>
      <c r="U966" s="111">
        <f t="shared" si="542"/>
        <v>10</v>
      </c>
      <c r="V966" s="111">
        <v>252</v>
      </c>
      <c r="W966" s="110">
        <f t="shared" si="528"/>
        <v>1.003789311</v>
      </c>
      <c r="X966" s="103">
        <f t="shared" si="529"/>
        <v>1.9474825200000001</v>
      </c>
      <c r="Y966" s="103">
        <f t="shared" si="530"/>
        <v>0</v>
      </c>
      <c r="Z966" s="114" t="str">
        <f t="shared" si="538"/>
        <v>A+J=</v>
      </c>
      <c r="AA966" s="108">
        <f t="shared" si="539"/>
        <v>45097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2.75" x14ac:dyDescent="0.2">
      <c r="A967" s="102">
        <f t="shared" si="531"/>
        <v>45081</v>
      </c>
      <c r="B967" s="103">
        <f t="shared" si="524"/>
        <v>515.88854630000003</v>
      </c>
      <c r="C967" s="103">
        <f t="shared" si="536"/>
        <v>366.86447292000003</v>
      </c>
      <c r="D967" s="104">
        <f t="shared" si="532"/>
        <v>1163.3589999999999</v>
      </c>
      <c r="E967" s="105">
        <f t="shared" si="543"/>
        <v>1152.307</v>
      </c>
      <c r="F967" s="106">
        <f t="shared" si="544"/>
        <v>45038</v>
      </c>
      <c r="G967" s="107">
        <f t="shared" si="525"/>
        <v>-9.500076932399959E-3</v>
      </c>
      <c r="H967" s="108">
        <f t="shared" si="537"/>
        <v>45097</v>
      </c>
      <c r="I967" s="108">
        <f t="shared" si="526"/>
        <v>45097</v>
      </c>
      <c r="J967" s="109">
        <f t="shared" si="533"/>
        <v>20</v>
      </c>
      <c r="K967" s="109">
        <f t="shared" si="549"/>
        <v>10</v>
      </c>
      <c r="L967" s="8">
        <f t="shared" si="534"/>
        <v>1</v>
      </c>
      <c r="M967" s="110">
        <f t="shared" si="546"/>
        <v>1.0005142899999999</v>
      </c>
      <c r="N967" s="110">
        <f t="shared" si="541"/>
        <v>1.400901708342142</v>
      </c>
      <c r="O967" s="103">
        <f t="shared" si="545"/>
        <v>1.4009016999999999</v>
      </c>
      <c r="P967" s="103">
        <f t="shared" si="527"/>
        <v>513.94106378000004</v>
      </c>
      <c r="Q967" s="11">
        <f t="shared" si="540"/>
        <v>0</v>
      </c>
      <c r="R967" s="30">
        <f t="shared" si="547"/>
        <v>0</v>
      </c>
      <c r="S967" s="103">
        <f t="shared" si="548"/>
        <v>0</v>
      </c>
      <c r="T967" s="113">
        <f t="shared" si="535"/>
        <v>0.1</v>
      </c>
      <c r="U967" s="111">
        <f t="shared" si="542"/>
        <v>10</v>
      </c>
      <c r="V967" s="111">
        <v>252</v>
      </c>
      <c r="W967" s="110">
        <f t="shared" si="528"/>
        <v>1.003789311</v>
      </c>
      <c r="X967" s="103">
        <f t="shared" si="529"/>
        <v>1.9474825200000001</v>
      </c>
      <c r="Y967" s="103">
        <f t="shared" si="530"/>
        <v>0</v>
      </c>
      <c r="Z967" s="114" t="str">
        <f t="shared" si="538"/>
        <v>A+J=</v>
      </c>
      <c r="AA967" s="108">
        <f t="shared" si="539"/>
        <v>45097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2.75" x14ac:dyDescent="0.2">
      <c r="A968" s="102">
        <f t="shared" si="531"/>
        <v>45082</v>
      </c>
      <c r="B968" s="103">
        <f t="shared" si="524"/>
        <v>515.88854630000003</v>
      </c>
      <c r="C968" s="103">
        <f t="shared" si="536"/>
        <v>366.86447292000003</v>
      </c>
      <c r="D968" s="104">
        <f t="shared" si="532"/>
        <v>1163.3589999999999</v>
      </c>
      <c r="E968" s="105">
        <f t="shared" si="543"/>
        <v>1152.307</v>
      </c>
      <c r="F968" s="106">
        <f t="shared" si="544"/>
        <v>45038</v>
      </c>
      <c r="G968" s="107">
        <f t="shared" si="525"/>
        <v>-9.500076932399959E-3</v>
      </c>
      <c r="H968" s="108">
        <f t="shared" si="537"/>
        <v>45097</v>
      </c>
      <c r="I968" s="108">
        <f t="shared" si="526"/>
        <v>45097</v>
      </c>
      <c r="J968" s="109">
        <f t="shared" si="533"/>
        <v>20</v>
      </c>
      <c r="K968" s="109">
        <f t="shared" si="549"/>
        <v>10</v>
      </c>
      <c r="L968" s="8">
        <f t="shared" si="534"/>
        <v>1</v>
      </c>
      <c r="M968" s="110">
        <f t="shared" si="546"/>
        <v>1.0005142899999999</v>
      </c>
      <c r="N968" s="110">
        <f t="shared" si="541"/>
        <v>1.400901708342142</v>
      </c>
      <c r="O968" s="103">
        <f t="shared" si="545"/>
        <v>1.4009016999999999</v>
      </c>
      <c r="P968" s="103">
        <f t="shared" si="527"/>
        <v>513.94106378000004</v>
      </c>
      <c r="Q968" s="11">
        <f t="shared" si="540"/>
        <v>0</v>
      </c>
      <c r="R968" s="30">
        <f t="shared" si="547"/>
        <v>0</v>
      </c>
      <c r="S968" s="103">
        <f t="shared" si="548"/>
        <v>0</v>
      </c>
      <c r="T968" s="113">
        <f t="shared" si="535"/>
        <v>0.1</v>
      </c>
      <c r="U968" s="111">
        <f t="shared" si="542"/>
        <v>10</v>
      </c>
      <c r="V968" s="111">
        <v>252</v>
      </c>
      <c r="W968" s="110">
        <f t="shared" si="528"/>
        <v>1.003789311</v>
      </c>
      <c r="X968" s="103">
        <f t="shared" si="529"/>
        <v>1.9474825200000001</v>
      </c>
      <c r="Y968" s="103">
        <f t="shared" si="530"/>
        <v>0</v>
      </c>
      <c r="Z968" s="114" t="str">
        <f t="shared" si="538"/>
        <v>A+J=</v>
      </c>
      <c r="AA968" s="108">
        <f t="shared" si="539"/>
        <v>45097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2.75" x14ac:dyDescent="0.2">
      <c r="A969" s="102">
        <f t="shared" si="531"/>
        <v>45083</v>
      </c>
      <c r="B969" s="103">
        <f t="shared" si="524"/>
        <v>516.08370000000002</v>
      </c>
      <c r="C969" s="103">
        <f t="shared" si="536"/>
        <v>366.86447292000003</v>
      </c>
      <c r="D969" s="104">
        <f t="shared" si="532"/>
        <v>1163.3589999999999</v>
      </c>
      <c r="E969" s="105">
        <f t="shared" si="543"/>
        <v>1152.307</v>
      </c>
      <c r="F969" s="106">
        <f t="shared" si="544"/>
        <v>45038</v>
      </c>
      <c r="G969" s="107">
        <f t="shared" si="525"/>
        <v>-9.500076932399959E-3</v>
      </c>
      <c r="H969" s="108">
        <f t="shared" si="537"/>
        <v>45097</v>
      </c>
      <c r="I969" s="108">
        <f t="shared" si="526"/>
        <v>45097</v>
      </c>
      <c r="J969" s="109">
        <f t="shared" si="533"/>
        <v>20</v>
      </c>
      <c r="K969" s="109">
        <f t="shared" si="549"/>
        <v>11</v>
      </c>
      <c r="L969" s="8">
        <f t="shared" si="534"/>
        <v>1</v>
      </c>
      <c r="M969" s="110">
        <f t="shared" si="546"/>
        <v>1.0005142899999999</v>
      </c>
      <c r="N969" s="110">
        <f t="shared" si="541"/>
        <v>1.400901708342142</v>
      </c>
      <c r="O969" s="103">
        <f t="shared" si="545"/>
        <v>1.4009016999999999</v>
      </c>
      <c r="P969" s="103">
        <f t="shared" si="527"/>
        <v>513.94106378000004</v>
      </c>
      <c r="Q969" s="11">
        <f t="shared" si="540"/>
        <v>0</v>
      </c>
      <c r="R969" s="30">
        <f t="shared" si="547"/>
        <v>0</v>
      </c>
      <c r="S969" s="103">
        <f t="shared" si="548"/>
        <v>0</v>
      </c>
      <c r="T969" s="113">
        <f t="shared" si="535"/>
        <v>0.1</v>
      </c>
      <c r="U969" s="111">
        <f t="shared" si="542"/>
        <v>11</v>
      </c>
      <c r="V969" s="111">
        <v>252</v>
      </c>
      <c r="W969" s="110">
        <f t="shared" si="528"/>
        <v>1.004169031</v>
      </c>
      <c r="X969" s="103">
        <f t="shared" si="529"/>
        <v>2.14263622</v>
      </c>
      <c r="Y969" s="103">
        <f t="shared" si="530"/>
        <v>0</v>
      </c>
      <c r="Z969" s="114" t="str">
        <f t="shared" si="538"/>
        <v>A+J=</v>
      </c>
      <c r="AA969" s="108">
        <f t="shared" si="539"/>
        <v>45097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2.75" x14ac:dyDescent="0.2">
      <c r="A970" s="102">
        <f t="shared" si="531"/>
        <v>45084</v>
      </c>
      <c r="B970" s="103">
        <f t="shared" ref="B970:B1033" si="550">(P970+X970)</f>
        <v>516.27892771000006</v>
      </c>
      <c r="C970" s="103">
        <f t="shared" si="536"/>
        <v>366.86447292000003</v>
      </c>
      <c r="D970" s="104">
        <f t="shared" si="532"/>
        <v>1163.3589999999999</v>
      </c>
      <c r="E970" s="105">
        <f t="shared" si="543"/>
        <v>1152.307</v>
      </c>
      <c r="F970" s="106">
        <f t="shared" si="544"/>
        <v>45038</v>
      </c>
      <c r="G970" s="107">
        <f t="shared" ref="G970:G1033" si="551">(E970/D970)-1</f>
        <v>-9.500076932399959E-3</v>
      </c>
      <c r="H970" s="108">
        <f t="shared" si="537"/>
        <v>45097</v>
      </c>
      <c r="I970" s="108">
        <f t="shared" ref="I970:I1033" si="552">IF(A970&gt;I969,H970,I969)</f>
        <v>45097</v>
      </c>
      <c r="J970" s="109">
        <f t="shared" si="533"/>
        <v>20</v>
      </c>
      <c r="K970" s="109">
        <f t="shared" si="549"/>
        <v>12</v>
      </c>
      <c r="L970" s="8">
        <f t="shared" si="534"/>
        <v>1</v>
      </c>
      <c r="M970" s="110">
        <f t="shared" si="546"/>
        <v>1.0005142899999999</v>
      </c>
      <c r="N970" s="110">
        <f t="shared" si="541"/>
        <v>1.400901708342142</v>
      </c>
      <c r="O970" s="103">
        <f t="shared" si="545"/>
        <v>1.4009016999999999</v>
      </c>
      <c r="P970" s="103">
        <f t="shared" ref="P970:P1033" si="553">TRUNC(C970*O970,8)</f>
        <v>513.94106378000004</v>
      </c>
      <c r="Q970" s="11">
        <f t="shared" si="540"/>
        <v>0</v>
      </c>
      <c r="R970" s="30">
        <f t="shared" si="547"/>
        <v>0</v>
      </c>
      <c r="S970" s="103">
        <f t="shared" si="548"/>
        <v>0</v>
      </c>
      <c r="T970" s="113">
        <f t="shared" si="535"/>
        <v>0.1</v>
      </c>
      <c r="U970" s="111">
        <f t="shared" si="542"/>
        <v>12</v>
      </c>
      <c r="V970" s="111">
        <v>252</v>
      </c>
      <c r="W970" s="110">
        <f t="shared" ref="W970:W1033" si="554">ROUND((1+T970)^TRUNC((U970/V970),9),9)</f>
        <v>1.0045488950000001</v>
      </c>
      <c r="X970" s="103">
        <f t="shared" ref="X970:X1033" si="555">TRUNC((P970*(W970-1)),8)</f>
        <v>2.3378639300000001</v>
      </c>
      <c r="Y970" s="103">
        <f t="shared" ref="Y970:Y1033" si="556">IF(Q970&gt;0,S970+X970,0)</f>
        <v>0</v>
      </c>
      <c r="Z970" s="114" t="str">
        <f t="shared" si="538"/>
        <v>A+J=</v>
      </c>
      <c r="AA970" s="108">
        <f t="shared" si="539"/>
        <v>45097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2.75" x14ac:dyDescent="0.2">
      <c r="A971" s="102">
        <f t="shared" ref="A971:A1034" si="557">(A970+1)</f>
        <v>45085</v>
      </c>
      <c r="B971" s="103">
        <f t="shared" si="550"/>
        <v>516.47422891000008</v>
      </c>
      <c r="C971" s="103">
        <f t="shared" si="536"/>
        <v>366.86447292000003</v>
      </c>
      <c r="D971" s="104">
        <f t="shared" ref="D971:D1034" si="558">IF(E971=E970,D970,E970)</f>
        <v>1163.3589999999999</v>
      </c>
      <c r="E971" s="105">
        <f t="shared" si="543"/>
        <v>1152.307</v>
      </c>
      <c r="F971" s="106">
        <f t="shared" si="544"/>
        <v>45038</v>
      </c>
      <c r="G971" s="107">
        <f t="shared" si="551"/>
        <v>-9.500076932399959E-3</v>
      </c>
      <c r="H971" s="108">
        <f t="shared" si="537"/>
        <v>45097</v>
      </c>
      <c r="I971" s="108">
        <f t="shared" si="552"/>
        <v>45097</v>
      </c>
      <c r="J971" s="109">
        <f t="shared" ref="J971:J1034" si="559">IF(I971=I970,J970,NETWORKDAYS(I970,I971,$AD$171:$AD$502)-1)</f>
        <v>20</v>
      </c>
      <c r="K971" s="109">
        <f t="shared" si="549"/>
        <v>13</v>
      </c>
      <c r="L971" s="8">
        <f t="shared" ref="L971:L1034" si="560">IF(E971&lt;D971,1,TRUNC((E971/D971)^TRUNC((K971/J971),9),8))</f>
        <v>1</v>
      </c>
      <c r="M971" s="110">
        <f t="shared" si="546"/>
        <v>1.0005142899999999</v>
      </c>
      <c r="N971" s="110">
        <f t="shared" si="541"/>
        <v>1.400901708342142</v>
      </c>
      <c r="O971" s="103">
        <f t="shared" si="545"/>
        <v>1.4009016999999999</v>
      </c>
      <c r="P971" s="103">
        <f t="shared" si="553"/>
        <v>513.94106378000004</v>
      </c>
      <c r="Q971" s="11">
        <f t="shared" si="540"/>
        <v>0</v>
      </c>
      <c r="R971" s="30">
        <f t="shared" si="547"/>
        <v>0</v>
      </c>
      <c r="S971" s="103">
        <f t="shared" si="548"/>
        <v>0</v>
      </c>
      <c r="T971" s="113">
        <f t="shared" ref="T971:T1034" si="561">(T970)</f>
        <v>0.1</v>
      </c>
      <c r="U971" s="111">
        <f t="shared" si="542"/>
        <v>13</v>
      </c>
      <c r="V971" s="111">
        <v>252</v>
      </c>
      <c r="W971" s="110">
        <f t="shared" si="554"/>
        <v>1.0049289020000001</v>
      </c>
      <c r="X971" s="103">
        <f t="shared" si="555"/>
        <v>2.53316513</v>
      </c>
      <c r="Y971" s="103">
        <f t="shared" si="556"/>
        <v>0</v>
      </c>
      <c r="Z971" s="114" t="str">
        <f t="shared" si="538"/>
        <v>A+J=</v>
      </c>
      <c r="AA971" s="108">
        <f t="shared" si="539"/>
        <v>45097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2.75" x14ac:dyDescent="0.2">
      <c r="A972" s="102">
        <f t="shared" si="557"/>
        <v>45086</v>
      </c>
      <c r="B972" s="103">
        <f t="shared" si="550"/>
        <v>516.47422891000008</v>
      </c>
      <c r="C972" s="103">
        <f t="shared" ref="C972:C1035" si="562">TRUNC(IF(Q971&gt;0,VLOOKUP(A971,$AD$12:$AE$165,2),C971),8)</f>
        <v>366.86447292000003</v>
      </c>
      <c r="D972" s="104">
        <f t="shared" si="558"/>
        <v>1163.3589999999999</v>
      </c>
      <c r="E972" s="105">
        <f t="shared" si="543"/>
        <v>1152.307</v>
      </c>
      <c r="F972" s="106">
        <f t="shared" si="544"/>
        <v>45038</v>
      </c>
      <c r="G972" s="107">
        <f t="shared" si="551"/>
        <v>-9.500076932399959E-3</v>
      </c>
      <c r="H972" s="108">
        <f t="shared" ref="H972:H1035" si="563">IF(DAY(A972)=H$9,VLOOKUP(A972,AH$118:AN$450,4),H971)</f>
        <v>45097</v>
      </c>
      <c r="I972" s="108">
        <f t="shared" si="552"/>
        <v>45097</v>
      </c>
      <c r="J972" s="109">
        <f t="shared" si="559"/>
        <v>20</v>
      </c>
      <c r="K972" s="109">
        <f t="shared" si="549"/>
        <v>13</v>
      </c>
      <c r="L972" s="8">
        <f t="shared" si="560"/>
        <v>1</v>
      </c>
      <c r="M972" s="110">
        <f t="shared" si="546"/>
        <v>1.0005142899999999</v>
      </c>
      <c r="N972" s="110">
        <f t="shared" si="541"/>
        <v>1.400901708342142</v>
      </c>
      <c r="O972" s="103">
        <f t="shared" si="545"/>
        <v>1.4009016999999999</v>
      </c>
      <c r="P972" s="103">
        <f t="shared" si="553"/>
        <v>513.94106378000004</v>
      </c>
      <c r="Q972" s="11">
        <f t="shared" si="540"/>
        <v>0</v>
      </c>
      <c r="R972" s="30">
        <f t="shared" si="547"/>
        <v>0</v>
      </c>
      <c r="S972" s="103">
        <f t="shared" si="548"/>
        <v>0</v>
      </c>
      <c r="T972" s="113">
        <f t="shared" si="561"/>
        <v>0.1</v>
      </c>
      <c r="U972" s="111">
        <f t="shared" si="542"/>
        <v>13</v>
      </c>
      <c r="V972" s="111">
        <v>252</v>
      </c>
      <c r="W972" s="110">
        <f t="shared" si="554"/>
        <v>1.0049289020000001</v>
      </c>
      <c r="X972" s="103">
        <f t="shared" si="555"/>
        <v>2.53316513</v>
      </c>
      <c r="Y972" s="103">
        <f t="shared" si="556"/>
        <v>0</v>
      </c>
      <c r="Z972" s="114" t="str">
        <f t="shared" ref="Z972:Z1035" si="564">IF($Q971&gt;0,VLOOKUP($A971,$AD$10:$AM$165,9),Z971)</f>
        <v>A+J=</v>
      </c>
      <c r="AA972" s="108">
        <f t="shared" ref="AA972:AA1035" si="565">IF($Q971&gt;0,VLOOKUP($A971,$AD$10:$AM$165,10),AA971)</f>
        <v>45097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2.75" x14ac:dyDescent="0.2">
      <c r="A973" s="102">
        <f t="shared" si="557"/>
        <v>45087</v>
      </c>
      <c r="B973" s="103">
        <f t="shared" si="550"/>
        <v>516.66960412000003</v>
      </c>
      <c r="C973" s="103">
        <f t="shared" si="562"/>
        <v>366.86447292000003</v>
      </c>
      <c r="D973" s="104">
        <f t="shared" si="558"/>
        <v>1163.3589999999999</v>
      </c>
      <c r="E973" s="105">
        <f t="shared" si="543"/>
        <v>1152.307</v>
      </c>
      <c r="F973" s="106">
        <f t="shared" si="544"/>
        <v>45038</v>
      </c>
      <c r="G973" s="107">
        <f t="shared" si="551"/>
        <v>-9.500076932399959E-3</v>
      </c>
      <c r="H973" s="108">
        <f t="shared" si="563"/>
        <v>45097</v>
      </c>
      <c r="I973" s="108">
        <f t="shared" si="552"/>
        <v>45097</v>
      </c>
      <c r="J973" s="109">
        <f t="shared" si="559"/>
        <v>20</v>
      </c>
      <c r="K973" s="109">
        <f t="shared" si="549"/>
        <v>14</v>
      </c>
      <c r="L973" s="8">
        <f t="shared" si="560"/>
        <v>1</v>
      </c>
      <c r="M973" s="110">
        <f t="shared" si="546"/>
        <v>1.0005142899999999</v>
      </c>
      <c r="N973" s="110">
        <f t="shared" si="541"/>
        <v>1.400901708342142</v>
      </c>
      <c r="O973" s="103">
        <f t="shared" si="545"/>
        <v>1.4009016999999999</v>
      </c>
      <c r="P973" s="103">
        <f t="shared" si="553"/>
        <v>513.94106378000004</v>
      </c>
      <c r="Q973" s="11">
        <f t="shared" ref="Q973:Q1036" si="566">IF(VLOOKUP(A973,AD$10:AK$165,8)=VLOOKUP(A972,AD$10:AK$165,8),0,VLOOKUP(A973,AD$10:AK$165,8))</f>
        <v>0</v>
      </c>
      <c r="R973" s="30">
        <f t="shared" si="547"/>
        <v>0</v>
      </c>
      <c r="S973" s="103">
        <f t="shared" si="548"/>
        <v>0</v>
      </c>
      <c r="T973" s="113">
        <f t="shared" si="561"/>
        <v>0.1</v>
      </c>
      <c r="U973" s="111">
        <f t="shared" si="542"/>
        <v>14</v>
      </c>
      <c r="V973" s="111">
        <v>252</v>
      </c>
      <c r="W973" s="110">
        <f t="shared" si="554"/>
        <v>1.005309053</v>
      </c>
      <c r="X973" s="103">
        <f t="shared" si="555"/>
        <v>2.7285403399999999</v>
      </c>
      <c r="Y973" s="103">
        <f t="shared" si="556"/>
        <v>0</v>
      </c>
      <c r="Z973" s="114" t="str">
        <f t="shared" si="564"/>
        <v>A+J=</v>
      </c>
      <c r="AA973" s="108">
        <f t="shared" si="565"/>
        <v>45097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2.75" x14ac:dyDescent="0.2">
      <c r="A974" s="102">
        <f t="shared" si="557"/>
        <v>45088</v>
      </c>
      <c r="B974" s="103">
        <f t="shared" si="550"/>
        <v>516.66960412000003</v>
      </c>
      <c r="C974" s="103">
        <f t="shared" si="562"/>
        <v>366.86447292000003</v>
      </c>
      <c r="D974" s="104">
        <f t="shared" si="558"/>
        <v>1163.3589999999999</v>
      </c>
      <c r="E974" s="105">
        <f t="shared" si="543"/>
        <v>1152.307</v>
      </c>
      <c r="F974" s="106">
        <f t="shared" si="544"/>
        <v>45038</v>
      </c>
      <c r="G974" s="107">
        <f t="shared" si="551"/>
        <v>-9.500076932399959E-3</v>
      </c>
      <c r="H974" s="108">
        <f t="shared" si="563"/>
        <v>45097</v>
      </c>
      <c r="I974" s="108">
        <f t="shared" si="552"/>
        <v>45097</v>
      </c>
      <c r="J974" s="109">
        <f t="shared" si="559"/>
        <v>20</v>
      </c>
      <c r="K974" s="109">
        <f t="shared" si="549"/>
        <v>14</v>
      </c>
      <c r="L974" s="8">
        <f t="shared" si="560"/>
        <v>1</v>
      </c>
      <c r="M974" s="110">
        <f t="shared" si="546"/>
        <v>1.0005142899999999</v>
      </c>
      <c r="N974" s="110">
        <f t="shared" si="541"/>
        <v>1.400901708342142</v>
      </c>
      <c r="O974" s="103">
        <f t="shared" si="545"/>
        <v>1.4009016999999999</v>
      </c>
      <c r="P974" s="103">
        <f t="shared" si="553"/>
        <v>513.94106378000004</v>
      </c>
      <c r="Q974" s="11">
        <f t="shared" si="566"/>
        <v>0</v>
      </c>
      <c r="R974" s="30">
        <f t="shared" si="547"/>
        <v>0</v>
      </c>
      <c r="S974" s="103">
        <f t="shared" si="548"/>
        <v>0</v>
      </c>
      <c r="T974" s="113">
        <f t="shared" si="561"/>
        <v>0.1</v>
      </c>
      <c r="U974" s="111">
        <f t="shared" si="542"/>
        <v>14</v>
      </c>
      <c r="V974" s="111">
        <v>252</v>
      </c>
      <c r="W974" s="110">
        <f t="shared" si="554"/>
        <v>1.005309053</v>
      </c>
      <c r="X974" s="103">
        <f t="shared" si="555"/>
        <v>2.7285403399999999</v>
      </c>
      <c r="Y974" s="103">
        <f t="shared" si="556"/>
        <v>0</v>
      </c>
      <c r="Z974" s="114" t="str">
        <f t="shared" si="564"/>
        <v>A+J=</v>
      </c>
      <c r="AA974" s="108">
        <f t="shared" si="565"/>
        <v>45097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2.75" x14ac:dyDescent="0.2">
      <c r="A975" s="102">
        <f t="shared" si="557"/>
        <v>45089</v>
      </c>
      <c r="B975" s="103">
        <f t="shared" si="550"/>
        <v>516.66960412000003</v>
      </c>
      <c r="C975" s="103">
        <f t="shared" si="562"/>
        <v>366.86447292000003</v>
      </c>
      <c r="D975" s="104">
        <f t="shared" si="558"/>
        <v>1163.3589999999999</v>
      </c>
      <c r="E975" s="105">
        <f t="shared" si="543"/>
        <v>1152.307</v>
      </c>
      <c r="F975" s="106">
        <f t="shared" si="544"/>
        <v>45038</v>
      </c>
      <c r="G975" s="107">
        <f t="shared" si="551"/>
        <v>-9.500076932399959E-3</v>
      </c>
      <c r="H975" s="108">
        <f t="shared" si="563"/>
        <v>45097</v>
      </c>
      <c r="I975" s="108">
        <f t="shared" si="552"/>
        <v>45097</v>
      </c>
      <c r="J975" s="109">
        <f t="shared" si="559"/>
        <v>20</v>
      </c>
      <c r="K975" s="109">
        <f t="shared" si="549"/>
        <v>14</v>
      </c>
      <c r="L975" s="8">
        <f t="shared" si="560"/>
        <v>1</v>
      </c>
      <c r="M975" s="110">
        <f t="shared" si="546"/>
        <v>1.0005142899999999</v>
      </c>
      <c r="N975" s="110">
        <f t="shared" si="541"/>
        <v>1.400901708342142</v>
      </c>
      <c r="O975" s="103">
        <f t="shared" si="545"/>
        <v>1.4009016999999999</v>
      </c>
      <c r="P975" s="103">
        <f t="shared" si="553"/>
        <v>513.94106378000004</v>
      </c>
      <c r="Q975" s="11">
        <f t="shared" si="566"/>
        <v>0</v>
      </c>
      <c r="R975" s="30">
        <f t="shared" si="547"/>
        <v>0</v>
      </c>
      <c r="S975" s="103">
        <f t="shared" si="548"/>
        <v>0</v>
      </c>
      <c r="T975" s="113">
        <f t="shared" si="561"/>
        <v>0.1</v>
      </c>
      <c r="U975" s="111">
        <f t="shared" si="542"/>
        <v>14</v>
      </c>
      <c r="V975" s="111">
        <v>252</v>
      </c>
      <c r="W975" s="110">
        <f t="shared" si="554"/>
        <v>1.005309053</v>
      </c>
      <c r="X975" s="103">
        <f t="shared" si="555"/>
        <v>2.7285403399999999</v>
      </c>
      <c r="Y975" s="103">
        <f t="shared" si="556"/>
        <v>0</v>
      </c>
      <c r="Z975" s="114" t="str">
        <f t="shared" si="564"/>
        <v>A+J=</v>
      </c>
      <c r="AA975" s="108">
        <f t="shared" si="565"/>
        <v>45097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2.75" x14ac:dyDescent="0.2">
      <c r="A976" s="102">
        <f t="shared" si="557"/>
        <v>45090</v>
      </c>
      <c r="B976" s="103">
        <f t="shared" si="550"/>
        <v>516.86505334000003</v>
      </c>
      <c r="C976" s="103">
        <f t="shared" si="562"/>
        <v>366.86447292000003</v>
      </c>
      <c r="D976" s="104">
        <f t="shared" si="558"/>
        <v>1163.3589999999999</v>
      </c>
      <c r="E976" s="105">
        <f t="shared" si="543"/>
        <v>1152.307</v>
      </c>
      <c r="F976" s="106">
        <f t="shared" si="544"/>
        <v>45038</v>
      </c>
      <c r="G976" s="107">
        <f t="shared" si="551"/>
        <v>-9.500076932399959E-3</v>
      </c>
      <c r="H976" s="108">
        <f t="shared" si="563"/>
        <v>45097</v>
      </c>
      <c r="I976" s="108">
        <f t="shared" si="552"/>
        <v>45097</v>
      </c>
      <c r="J976" s="109">
        <f t="shared" si="559"/>
        <v>20</v>
      </c>
      <c r="K976" s="109">
        <f t="shared" si="549"/>
        <v>15</v>
      </c>
      <c r="L976" s="8">
        <f t="shared" si="560"/>
        <v>1</v>
      </c>
      <c r="M976" s="110">
        <f t="shared" si="546"/>
        <v>1.0005142899999999</v>
      </c>
      <c r="N976" s="110">
        <f t="shared" si="541"/>
        <v>1.400901708342142</v>
      </c>
      <c r="O976" s="103">
        <f t="shared" si="545"/>
        <v>1.4009016999999999</v>
      </c>
      <c r="P976" s="103">
        <f t="shared" si="553"/>
        <v>513.94106378000004</v>
      </c>
      <c r="Q976" s="11">
        <f t="shared" si="566"/>
        <v>0</v>
      </c>
      <c r="R976" s="30">
        <f t="shared" si="547"/>
        <v>0</v>
      </c>
      <c r="S976" s="103">
        <f t="shared" si="548"/>
        <v>0</v>
      </c>
      <c r="T976" s="113">
        <f t="shared" si="561"/>
        <v>0.1</v>
      </c>
      <c r="U976" s="111">
        <f t="shared" si="542"/>
        <v>15</v>
      </c>
      <c r="V976" s="111">
        <v>252</v>
      </c>
      <c r="W976" s="110">
        <f t="shared" si="554"/>
        <v>1.005689348</v>
      </c>
      <c r="X976" s="103">
        <f t="shared" si="555"/>
        <v>2.9239895599999999</v>
      </c>
      <c r="Y976" s="103">
        <f t="shared" si="556"/>
        <v>0</v>
      </c>
      <c r="Z976" s="114" t="str">
        <f t="shared" si="564"/>
        <v>A+J=</v>
      </c>
      <c r="AA976" s="108">
        <f t="shared" si="565"/>
        <v>45097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2.75" x14ac:dyDescent="0.2">
      <c r="A977" s="102">
        <f t="shared" si="557"/>
        <v>45091</v>
      </c>
      <c r="B977" s="103">
        <f t="shared" si="550"/>
        <v>517.06057656000007</v>
      </c>
      <c r="C977" s="103">
        <f t="shared" si="562"/>
        <v>366.86447292000003</v>
      </c>
      <c r="D977" s="104">
        <f t="shared" si="558"/>
        <v>1163.3589999999999</v>
      </c>
      <c r="E977" s="105">
        <f t="shared" si="543"/>
        <v>1152.307</v>
      </c>
      <c r="F977" s="106">
        <f t="shared" si="544"/>
        <v>45038</v>
      </c>
      <c r="G977" s="107">
        <f t="shared" si="551"/>
        <v>-9.500076932399959E-3</v>
      </c>
      <c r="H977" s="108">
        <f t="shared" si="563"/>
        <v>45097</v>
      </c>
      <c r="I977" s="108">
        <f t="shared" si="552"/>
        <v>45097</v>
      </c>
      <c r="J977" s="109">
        <f t="shared" si="559"/>
        <v>20</v>
      </c>
      <c r="K977" s="109">
        <f t="shared" si="549"/>
        <v>16</v>
      </c>
      <c r="L977" s="8">
        <f t="shared" si="560"/>
        <v>1</v>
      </c>
      <c r="M977" s="110">
        <f t="shared" si="546"/>
        <v>1.0005142899999999</v>
      </c>
      <c r="N977" s="110">
        <f t="shared" si="541"/>
        <v>1.400901708342142</v>
      </c>
      <c r="O977" s="103">
        <f t="shared" si="545"/>
        <v>1.4009016999999999</v>
      </c>
      <c r="P977" s="103">
        <f t="shared" si="553"/>
        <v>513.94106378000004</v>
      </c>
      <c r="Q977" s="11">
        <f t="shared" si="566"/>
        <v>0</v>
      </c>
      <c r="R977" s="30">
        <f t="shared" si="547"/>
        <v>0</v>
      </c>
      <c r="S977" s="103">
        <f t="shared" si="548"/>
        <v>0</v>
      </c>
      <c r="T977" s="113">
        <f t="shared" si="561"/>
        <v>0.1</v>
      </c>
      <c r="U977" s="111">
        <f t="shared" si="542"/>
        <v>16</v>
      </c>
      <c r="V977" s="111">
        <v>252</v>
      </c>
      <c r="W977" s="110">
        <f t="shared" si="554"/>
        <v>1.0060697869999999</v>
      </c>
      <c r="X977" s="103">
        <f t="shared" si="555"/>
        <v>3.11951278</v>
      </c>
      <c r="Y977" s="103">
        <f t="shared" si="556"/>
        <v>0</v>
      </c>
      <c r="Z977" s="114" t="str">
        <f t="shared" si="564"/>
        <v>A+J=</v>
      </c>
      <c r="AA977" s="108">
        <f t="shared" si="565"/>
        <v>45097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2.75" x14ac:dyDescent="0.2">
      <c r="A978" s="102">
        <f t="shared" si="557"/>
        <v>45092</v>
      </c>
      <c r="B978" s="103">
        <f t="shared" si="550"/>
        <v>517.25617379000005</v>
      </c>
      <c r="C978" s="103">
        <f t="shared" si="562"/>
        <v>366.86447292000003</v>
      </c>
      <c r="D978" s="104">
        <f t="shared" si="558"/>
        <v>1163.3589999999999</v>
      </c>
      <c r="E978" s="105">
        <f t="shared" si="543"/>
        <v>1152.307</v>
      </c>
      <c r="F978" s="106">
        <f t="shared" si="544"/>
        <v>45038</v>
      </c>
      <c r="G978" s="107">
        <f t="shared" si="551"/>
        <v>-9.500076932399959E-3</v>
      </c>
      <c r="H978" s="108">
        <f t="shared" si="563"/>
        <v>45097</v>
      </c>
      <c r="I978" s="108">
        <f t="shared" si="552"/>
        <v>45097</v>
      </c>
      <c r="J978" s="109">
        <f t="shared" si="559"/>
        <v>20</v>
      </c>
      <c r="K978" s="109">
        <f t="shared" si="549"/>
        <v>17</v>
      </c>
      <c r="L978" s="8">
        <f t="shared" si="560"/>
        <v>1</v>
      </c>
      <c r="M978" s="110">
        <f t="shared" si="546"/>
        <v>1.0005142899999999</v>
      </c>
      <c r="N978" s="110">
        <f t="shared" si="541"/>
        <v>1.400901708342142</v>
      </c>
      <c r="O978" s="103">
        <f t="shared" si="545"/>
        <v>1.4009016999999999</v>
      </c>
      <c r="P978" s="103">
        <f t="shared" si="553"/>
        <v>513.94106378000004</v>
      </c>
      <c r="Q978" s="11">
        <f t="shared" si="566"/>
        <v>0</v>
      </c>
      <c r="R978" s="30">
        <f t="shared" si="547"/>
        <v>0</v>
      </c>
      <c r="S978" s="103">
        <f t="shared" si="548"/>
        <v>0</v>
      </c>
      <c r="T978" s="113">
        <f t="shared" si="561"/>
        <v>0.1</v>
      </c>
      <c r="U978" s="111">
        <f t="shared" si="542"/>
        <v>17</v>
      </c>
      <c r="V978" s="111">
        <v>252</v>
      </c>
      <c r="W978" s="110">
        <f t="shared" si="554"/>
        <v>1.00645037</v>
      </c>
      <c r="X978" s="103">
        <f t="shared" si="555"/>
        <v>3.3151100100000002</v>
      </c>
      <c r="Y978" s="103">
        <f t="shared" si="556"/>
        <v>0</v>
      </c>
      <c r="Z978" s="114" t="str">
        <f t="shared" si="564"/>
        <v>A+J=</v>
      </c>
      <c r="AA978" s="108">
        <f t="shared" si="565"/>
        <v>45097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2.75" x14ac:dyDescent="0.2">
      <c r="A979" s="102">
        <f t="shared" si="557"/>
        <v>45093</v>
      </c>
      <c r="B979" s="103">
        <f t="shared" si="550"/>
        <v>517.45184452000001</v>
      </c>
      <c r="C979" s="103">
        <f t="shared" si="562"/>
        <v>366.86447292000003</v>
      </c>
      <c r="D979" s="104">
        <f t="shared" si="558"/>
        <v>1163.3589999999999</v>
      </c>
      <c r="E979" s="105">
        <f t="shared" si="543"/>
        <v>1152.307</v>
      </c>
      <c r="F979" s="106">
        <f t="shared" si="544"/>
        <v>45038</v>
      </c>
      <c r="G979" s="107">
        <f t="shared" si="551"/>
        <v>-9.500076932399959E-3</v>
      </c>
      <c r="H979" s="108">
        <f t="shared" si="563"/>
        <v>45097</v>
      </c>
      <c r="I979" s="108">
        <f t="shared" si="552"/>
        <v>45097</v>
      </c>
      <c r="J979" s="109">
        <f t="shared" si="559"/>
        <v>20</v>
      </c>
      <c r="K979" s="109">
        <f t="shared" si="549"/>
        <v>18</v>
      </c>
      <c r="L979" s="8">
        <f t="shared" si="560"/>
        <v>1</v>
      </c>
      <c r="M979" s="110">
        <f t="shared" si="546"/>
        <v>1.0005142899999999</v>
      </c>
      <c r="N979" s="110">
        <f t="shared" si="541"/>
        <v>1.400901708342142</v>
      </c>
      <c r="O979" s="103">
        <f t="shared" si="545"/>
        <v>1.4009016999999999</v>
      </c>
      <c r="P979" s="103">
        <f t="shared" si="553"/>
        <v>513.94106378000004</v>
      </c>
      <c r="Q979" s="11">
        <f t="shared" si="566"/>
        <v>0</v>
      </c>
      <c r="R979" s="30">
        <f t="shared" si="547"/>
        <v>0</v>
      </c>
      <c r="S979" s="103">
        <f t="shared" si="548"/>
        <v>0</v>
      </c>
      <c r="T979" s="113">
        <f t="shared" si="561"/>
        <v>0.1</v>
      </c>
      <c r="U979" s="111">
        <f t="shared" si="542"/>
        <v>18</v>
      </c>
      <c r="V979" s="111">
        <v>252</v>
      </c>
      <c r="W979" s="110">
        <f t="shared" si="554"/>
        <v>1.006831096</v>
      </c>
      <c r="X979" s="103">
        <f t="shared" si="555"/>
        <v>3.51078074</v>
      </c>
      <c r="Y979" s="103">
        <f t="shared" si="556"/>
        <v>0</v>
      </c>
      <c r="Z979" s="114" t="str">
        <f t="shared" si="564"/>
        <v>A+J=</v>
      </c>
      <c r="AA979" s="108">
        <f t="shared" si="565"/>
        <v>45097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2.75" x14ac:dyDescent="0.2">
      <c r="A980" s="102">
        <f t="shared" si="557"/>
        <v>45094</v>
      </c>
      <c r="B980" s="103">
        <f t="shared" si="550"/>
        <v>517.64758977000008</v>
      </c>
      <c r="C980" s="103">
        <f t="shared" si="562"/>
        <v>366.86447292000003</v>
      </c>
      <c r="D980" s="104">
        <f t="shared" si="558"/>
        <v>1163.3589999999999</v>
      </c>
      <c r="E980" s="105">
        <f t="shared" si="543"/>
        <v>1152.307</v>
      </c>
      <c r="F980" s="106">
        <f t="shared" si="544"/>
        <v>45038</v>
      </c>
      <c r="G980" s="107">
        <f t="shared" si="551"/>
        <v>-9.500076932399959E-3</v>
      </c>
      <c r="H980" s="108">
        <f t="shared" si="563"/>
        <v>45097</v>
      </c>
      <c r="I980" s="108">
        <f t="shared" si="552"/>
        <v>45097</v>
      </c>
      <c r="J980" s="109">
        <f t="shared" si="559"/>
        <v>20</v>
      </c>
      <c r="K980" s="109">
        <f t="shared" si="549"/>
        <v>19</v>
      </c>
      <c r="L980" s="8">
        <f t="shared" si="560"/>
        <v>1</v>
      </c>
      <c r="M980" s="110">
        <f t="shared" si="546"/>
        <v>1.0005142899999999</v>
      </c>
      <c r="N980" s="110">
        <f t="shared" si="541"/>
        <v>1.400901708342142</v>
      </c>
      <c r="O980" s="103">
        <f t="shared" si="545"/>
        <v>1.4009016999999999</v>
      </c>
      <c r="P980" s="103">
        <f t="shared" si="553"/>
        <v>513.94106378000004</v>
      </c>
      <c r="Q980" s="11">
        <f t="shared" si="566"/>
        <v>0</v>
      </c>
      <c r="R980" s="30">
        <f t="shared" si="547"/>
        <v>0</v>
      </c>
      <c r="S980" s="103">
        <f t="shared" si="548"/>
        <v>0</v>
      </c>
      <c r="T980" s="113">
        <f t="shared" si="561"/>
        <v>0.1</v>
      </c>
      <c r="U980" s="111">
        <f t="shared" si="542"/>
        <v>19</v>
      </c>
      <c r="V980" s="111">
        <v>252</v>
      </c>
      <c r="W980" s="110">
        <f t="shared" si="554"/>
        <v>1.0072119669999999</v>
      </c>
      <c r="X980" s="103">
        <f t="shared" si="555"/>
        <v>3.7065259899999998</v>
      </c>
      <c r="Y980" s="103">
        <f t="shared" si="556"/>
        <v>0</v>
      </c>
      <c r="Z980" s="114" t="str">
        <f t="shared" si="564"/>
        <v>A+J=</v>
      </c>
      <c r="AA980" s="108">
        <f t="shared" si="565"/>
        <v>45097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2.75" x14ac:dyDescent="0.2">
      <c r="A981" s="102">
        <f t="shared" si="557"/>
        <v>45095</v>
      </c>
      <c r="B981" s="103">
        <f t="shared" si="550"/>
        <v>517.64758977000008</v>
      </c>
      <c r="C981" s="103">
        <f t="shared" si="562"/>
        <v>366.86447292000003</v>
      </c>
      <c r="D981" s="104">
        <f t="shared" si="558"/>
        <v>1163.3589999999999</v>
      </c>
      <c r="E981" s="105">
        <f t="shared" si="543"/>
        <v>1152.307</v>
      </c>
      <c r="F981" s="106">
        <f t="shared" si="544"/>
        <v>45038</v>
      </c>
      <c r="G981" s="107">
        <f t="shared" si="551"/>
        <v>-9.500076932399959E-3</v>
      </c>
      <c r="H981" s="108">
        <f t="shared" si="563"/>
        <v>45097</v>
      </c>
      <c r="I981" s="108">
        <f t="shared" si="552"/>
        <v>45097</v>
      </c>
      <c r="J981" s="109">
        <f t="shared" si="559"/>
        <v>20</v>
      </c>
      <c r="K981" s="109">
        <f t="shared" si="549"/>
        <v>19</v>
      </c>
      <c r="L981" s="8">
        <f t="shared" si="560"/>
        <v>1</v>
      </c>
      <c r="M981" s="110">
        <f t="shared" si="546"/>
        <v>1.0005142899999999</v>
      </c>
      <c r="N981" s="110">
        <f t="shared" si="541"/>
        <v>1.400901708342142</v>
      </c>
      <c r="O981" s="103">
        <f t="shared" si="545"/>
        <v>1.4009016999999999</v>
      </c>
      <c r="P981" s="103">
        <f t="shared" si="553"/>
        <v>513.94106378000004</v>
      </c>
      <c r="Q981" s="11">
        <f t="shared" si="566"/>
        <v>0</v>
      </c>
      <c r="R981" s="30">
        <f t="shared" si="547"/>
        <v>0</v>
      </c>
      <c r="S981" s="103">
        <f t="shared" si="548"/>
        <v>0</v>
      </c>
      <c r="T981" s="113">
        <f t="shared" si="561"/>
        <v>0.1</v>
      </c>
      <c r="U981" s="111">
        <f t="shared" si="542"/>
        <v>19</v>
      </c>
      <c r="V981" s="111">
        <v>252</v>
      </c>
      <c r="W981" s="110">
        <f t="shared" si="554"/>
        <v>1.0072119669999999</v>
      </c>
      <c r="X981" s="103">
        <f t="shared" si="555"/>
        <v>3.7065259899999998</v>
      </c>
      <c r="Y981" s="103">
        <f t="shared" si="556"/>
        <v>0</v>
      </c>
      <c r="Z981" s="114" t="str">
        <f t="shared" si="564"/>
        <v>A+J=</v>
      </c>
      <c r="AA981" s="108">
        <f t="shared" si="565"/>
        <v>45097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2.75" x14ac:dyDescent="0.2">
      <c r="A982" s="102">
        <f t="shared" si="557"/>
        <v>45096</v>
      </c>
      <c r="B982" s="103">
        <f t="shared" si="550"/>
        <v>517.64758977000008</v>
      </c>
      <c r="C982" s="103">
        <f t="shared" si="562"/>
        <v>366.86447292000003</v>
      </c>
      <c r="D982" s="104">
        <f t="shared" si="558"/>
        <v>1163.3589999999999</v>
      </c>
      <c r="E982" s="105">
        <f t="shared" si="543"/>
        <v>1152.307</v>
      </c>
      <c r="F982" s="106">
        <f t="shared" si="544"/>
        <v>45038</v>
      </c>
      <c r="G982" s="107">
        <f t="shared" si="551"/>
        <v>-9.500076932399959E-3</v>
      </c>
      <c r="H982" s="108">
        <f t="shared" si="563"/>
        <v>45097</v>
      </c>
      <c r="I982" s="108">
        <f t="shared" si="552"/>
        <v>45097</v>
      </c>
      <c r="J982" s="109">
        <f t="shared" si="559"/>
        <v>20</v>
      </c>
      <c r="K982" s="109">
        <f t="shared" si="549"/>
        <v>19</v>
      </c>
      <c r="L982" s="8">
        <f t="shared" si="560"/>
        <v>1</v>
      </c>
      <c r="M982" s="110">
        <f t="shared" si="546"/>
        <v>1.0005142899999999</v>
      </c>
      <c r="N982" s="110">
        <f t="shared" si="541"/>
        <v>1.400901708342142</v>
      </c>
      <c r="O982" s="103">
        <f t="shared" si="545"/>
        <v>1.4009016999999999</v>
      </c>
      <c r="P982" s="103">
        <f t="shared" si="553"/>
        <v>513.94106378000004</v>
      </c>
      <c r="Q982" s="11">
        <f t="shared" si="566"/>
        <v>0</v>
      </c>
      <c r="R982" s="30">
        <f t="shared" si="547"/>
        <v>0</v>
      </c>
      <c r="S982" s="103">
        <f t="shared" si="548"/>
        <v>0</v>
      </c>
      <c r="T982" s="113">
        <f t="shared" si="561"/>
        <v>0.1</v>
      </c>
      <c r="U982" s="111">
        <f t="shared" si="542"/>
        <v>19</v>
      </c>
      <c r="V982" s="111">
        <v>252</v>
      </c>
      <c r="W982" s="110">
        <f t="shared" si="554"/>
        <v>1.0072119669999999</v>
      </c>
      <c r="X982" s="103">
        <f t="shared" si="555"/>
        <v>3.7065259899999998</v>
      </c>
      <c r="Y982" s="103">
        <f t="shared" si="556"/>
        <v>0</v>
      </c>
      <c r="Z982" s="114" t="str">
        <f t="shared" si="564"/>
        <v>A+J=</v>
      </c>
      <c r="AA982" s="108">
        <f t="shared" si="565"/>
        <v>45097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2.75" x14ac:dyDescent="0.2">
      <c r="A983" s="102">
        <f t="shared" si="557"/>
        <v>45097</v>
      </c>
      <c r="B983" s="103">
        <f t="shared" si="550"/>
        <v>517.84340902000008</v>
      </c>
      <c r="C983" s="103">
        <f t="shared" si="562"/>
        <v>366.86447292000003</v>
      </c>
      <c r="D983" s="104">
        <f t="shared" si="558"/>
        <v>1163.3589999999999</v>
      </c>
      <c r="E983" s="105">
        <f t="shared" si="543"/>
        <v>1152.307</v>
      </c>
      <c r="F983" s="106">
        <f t="shared" si="544"/>
        <v>45038</v>
      </c>
      <c r="G983" s="107">
        <f t="shared" si="551"/>
        <v>-9.500076932399959E-3</v>
      </c>
      <c r="H983" s="108">
        <f t="shared" si="563"/>
        <v>45127</v>
      </c>
      <c r="I983" s="108">
        <f t="shared" si="552"/>
        <v>45097</v>
      </c>
      <c r="J983" s="109">
        <f t="shared" si="559"/>
        <v>20</v>
      </c>
      <c r="K983" s="109">
        <f t="shared" si="549"/>
        <v>20</v>
      </c>
      <c r="L983" s="8">
        <f t="shared" si="560"/>
        <v>1</v>
      </c>
      <c r="M983" s="110">
        <f t="shared" si="546"/>
        <v>1.0005142899999999</v>
      </c>
      <c r="N983" s="110">
        <f t="shared" si="541"/>
        <v>1.400901708342142</v>
      </c>
      <c r="O983" s="103">
        <f t="shared" si="545"/>
        <v>1.4009016999999999</v>
      </c>
      <c r="P983" s="103">
        <f t="shared" si="553"/>
        <v>513.94106378000004</v>
      </c>
      <c r="Q983" s="11">
        <f t="shared" si="566"/>
        <v>32</v>
      </c>
      <c r="R983" s="30">
        <f t="shared" si="547"/>
        <v>4.7098000000000001E-2</v>
      </c>
      <c r="S983" s="103">
        <f t="shared" si="548"/>
        <v>24.20559622</v>
      </c>
      <c r="T983" s="113">
        <f t="shared" si="561"/>
        <v>0.1</v>
      </c>
      <c r="U983" s="111">
        <f t="shared" si="542"/>
        <v>20</v>
      </c>
      <c r="V983" s="111">
        <v>252</v>
      </c>
      <c r="W983" s="110">
        <f t="shared" si="554"/>
        <v>1.007592982</v>
      </c>
      <c r="X983" s="103">
        <f t="shared" si="555"/>
        <v>3.9023452399999998</v>
      </c>
      <c r="Y983" s="103">
        <f t="shared" si="556"/>
        <v>28.107941459999999</v>
      </c>
      <c r="Z983" s="114" t="str">
        <f t="shared" si="564"/>
        <v>A+J=</v>
      </c>
      <c r="AA983" s="108">
        <f t="shared" si="565"/>
        <v>45097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2.75" x14ac:dyDescent="0.2">
      <c r="A984" s="102">
        <f t="shared" si="557"/>
        <v>45098</v>
      </c>
      <c r="B984" s="103">
        <f t="shared" si="550"/>
        <v>489.92072763000004</v>
      </c>
      <c r="C984" s="103">
        <f t="shared" si="562"/>
        <v>349.58588997999999</v>
      </c>
      <c r="D984" s="104">
        <f t="shared" si="558"/>
        <v>1152.307</v>
      </c>
      <c r="E984" s="105">
        <f t="shared" si="543"/>
        <v>1131.058</v>
      </c>
      <c r="F984" s="106">
        <f t="shared" si="544"/>
        <v>45066</v>
      </c>
      <c r="G984" s="107">
        <f t="shared" si="551"/>
        <v>-1.8440398261921565E-2</v>
      </c>
      <c r="H984" s="108">
        <f t="shared" si="563"/>
        <v>45127</v>
      </c>
      <c r="I984" s="108">
        <f t="shared" si="552"/>
        <v>45127</v>
      </c>
      <c r="J984" s="109">
        <f t="shared" si="559"/>
        <v>22</v>
      </c>
      <c r="K984" s="109">
        <f t="shared" si="549"/>
        <v>1</v>
      </c>
      <c r="L984" s="8">
        <f t="shared" si="560"/>
        <v>1</v>
      </c>
      <c r="M984" s="110">
        <f t="shared" si="546"/>
        <v>1</v>
      </c>
      <c r="N984" s="110">
        <f t="shared" si="541"/>
        <v>1.400901708342142</v>
      </c>
      <c r="O984" s="103">
        <f t="shared" si="545"/>
        <v>1.4009016999999999</v>
      </c>
      <c r="P984" s="103">
        <f t="shared" si="553"/>
        <v>489.73546756000002</v>
      </c>
      <c r="Q984" s="11">
        <f t="shared" si="566"/>
        <v>0</v>
      </c>
      <c r="R984" s="30">
        <f t="shared" si="547"/>
        <v>0</v>
      </c>
      <c r="S984" s="103">
        <f t="shared" si="548"/>
        <v>0</v>
      </c>
      <c r="T984" s="113">
        <f t="shared" si="561"/>
        <v>0.1</v>
      </c>
      <c r="U984" s="111">
        <f t="shared" si="542"/>
        <v>1</v>
      </c>
      <c r="V984" s="111">
        <v>252</v>
      </c>
      <c r="W984" s="110">
        <f t="shared" si="554"/>
        <v>1.0003782859999999</v>
      </c>
      <c r="X984" s="103">
        <f t="shared" si="555"/>
        <v>0.18526007</v>
      </c>
      <c r="Y984" s="103">
        <f t="shared" si="556"/>
        <v>0</v>
      </c>
      <c r="Z984" s="114" t="str">
        <f t="shared" si="564"/>
        <v>A+J=</v>
      </c>
      <c r="AA984" s="108">
        <f t="shared" si="565"/>
        <v>45127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2.75" x14ac:dyDescent="0.2">
      <c r="A985" s="102">
        <f t="shared" si="557"/>
        <v>45099</v>
      </c>
      <c r="B985" s="103">
        <f t="shared" si="550"/>
        <v>490.10605822000002</v>
      </c>
      <c r="C985" s="103">
        <f t="shared" si="562"/>
        <v>349.58588997999999</v>
      </c>
      <c r="D985" s="104">
        <f t="shared" si="558"/>
        <v>1152.307</v>
      </c>
      <c r="E985" s="105">
        <f t="shared" si="543"/>
        <v>1131.058</v>
      </c>
      <c r="F985" s="106">
        <f t="shared" si="544"/>
        <v>45066</v>
      </c>
      <c r="G985" s="107">
        <f t="shared" si="551"/>
        <v>-1.8440398261921565E-2</v>
      </c>
      <c r="H985" s="108">
        <f t="shared" si="563"/>
        <v>45127</v>
      </c>
      <c r="I985" s="108">
        <f t="shared" si="552"/>
        <v>45127</v>
      </c>
      <c r="J985" s="109">
        <f t="shared" si="559"/>
        <v>22</v>
      </c>
      <c r="K985" s="109">
        <f t="shared" si="549"/>
        <v>2</v>
      </c>
      <c r="L985" s="8">
        <f t="shared" si="560"/>
        <v>1</v>
      </c>
      <c r="M985" s="110">
        <f t="shared" si="546"/>
        <v>1</v>
      </c>
      <c r="N985" s="110">
        <f t="shared" si="541"/>
        <v>1.400901708342142</v>
      </c>
      <c r="O985" s="103">
        <f t="shared" si="545"/>
        <v>1.4009016999999999</v>
      </c>
      <c r="P985" s="103">
        <f t="shared" si="553"/>
        <v>489.73546756000002</v>
      </c>
      <c r="Q985" s="11">
        <f t="shared" si="566"/>
        <v>0</v>
      </c>
      <c r="R985" s="30">
        <f t="shared" si="547"/>
        <v>0</v>
      </c>
      <c r="S985" s="103">
        <f t="shared" si="548"/>
        <v>0</v>
      </c>
      <c r="T985" s="113">
        <f t="shared" si="561"/>
        <v>0.1</v>
      </c>
      <c r="U985" s="111">
        <f t="shared" si="542"/>
        <v>2</v>
      </c>
      <c r="V985" s="111">
        <v>252</v>
      </c>
      <c r="W985" s="110">
        <f t="shared" si="554"/>
        <v>1.0007567159999999</v>
      </c>
      <c r="X985" s="103">
        <f t="shared" si="555"/>
        <v>0.37059066000000002</v>
      </c>
      <c r="Y985" s="103">
        <f t="shared" si="556"/>
        <v>0</v>
      </c>
      <c r="Z985" s="114" t="str">
        <f t="shared" si="564"/>
        <v>A+J=</v>
      </c>
      <c r="AA985" s="108">
        <f t="shared" si="565"/>
        <v>45127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2.75" x14ac:dyDescent="0.2">
      <c r="A986" s="102">
        <f t="shared" si="557"/>
        <v>45100</v>
      </c>
      <c r="B986" s="103">
        <f t="shared" si="550"/>
        <v>490.29145884000002</v>
      </c>
      <c r="C986" s="103">
        <f t="shared" si="562"/>
        <v>349.58588997999999</v>
      </c>
      <c r="D986" s="104">
        <f t="shared" si="558"/>
        <v>1152.307</v>
      </c>
      <c r="E986" s="105">
        <f t="shared" si="543"/>
        <v>1131.058</v>
      </c>
      <c r="F986" s="106">
        <f t="shared" si="544"/>
        <v>45066</v>
      </c>
      <c r="G986" s="107">
        <f t="shared" si="551"/>
        <v>-1.8440398261921565E-2</v>
      </c>
      <c r="H986" s="108">
        <f t="shared" si="563"/>
        <v>45127</v>
      </c>
      <c r="I986" s="108">
        <f t="shared" si="552"/>
        <v>45127</v>
      </c>
      <c r="J986" s="109">
        <f t="shared" si="559"/>
        <v>22</v>
      </c>
      <c r="K986" s="109">
        <f t="shared" si="549"/>
        <v>3</v>
      </c>
      <c r="L986" s="8">
        <f t="shared" si="560"/>
        <v>1</v>
      </c>
      <c r="M986" s="110">
        <f t="shared" si="546"/>
        <v>1</v>
      </c>
      <c r="N986" s="110">
        <f t="shared" si="541"/>
        <v>1.400901708342142</v>
      </c>
      <c r="O986" s="103">
        <f t="shared" si="545"/>
        <v>1.4009016999999999</v>
      </c>
      <c r="P986" s="103">
        <f t="shared" si="553"/>
        <v>489.73546756000002</v>
      </c>
      <c r="Q986" s="11">
        <f t="shared" si="566"/>
        <v>0</v>
      </c>
      <c r="R986" s="30">
        <f t="shared" si="547"/>
        <v>0</v>
      </c>
      <c r="S986" s="103">
        <f t="shared" si="548"/>
        <v>0</v>
      </c>
      <c r="T986" s="113">
        <f t="shared" si="561"/>
        <v>0.1</v>
      </c>
      <c r="U986" s="111">
        <f t="shared" si="542"/>
        <v>3</v>
      </c>
      <c r="V986" s="111">
        <v>252</v>
      </c>
      <c r="W986" s="110">
        <f t="shared" si="554"/>
        <v>1.001135289</v>
      </c>
      <c r="X986" s="103">
        <f t="shared" si="555"/>
        <v>0.55599127999999998</v>
      </c>
      <c r="Y986" s="103">
        <f t="shared" si="556"/>
        <v>0</v>
      </c>
      <c r="Z986" s="114" t="str">
        <f t="shared" si="564"/>
        <v>A+J=</v>
      </c>
      <c r="AA986" s="108">
        <f t="shared" si="565"/>
        <v>45127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2.75" x14ac:dyDescent="0.2">
      <c r="A987" s="102">
        <f t="shared" si="557"/>
        <v>45101</v>
      </c>
      <c r="B987" s="103">
        <f t="shared" si="550"/>
        <v>490.47692950000004</v>
      </c>
      <c r="C987" s="103">
        <f t="shared" si="562"/>
        <v>349.58588997999999</v>
      </c>
      <c r="D987" s="104">
        <f t="shared" si="558"/>
        <v>1152.307</v>
      </c>
      <c r="E987" s="105">
        <f t="shared" si="543"/>
        <v>1131.058</v>
      </c>
      <c r="F987" s="106">
        <f t="shared" si="544"/>
        <v>45066</v>
      </c>
      <c r="G987" s="107">
        <f t="shared" si="551"/>
        <v>-1.8440398261921565E-2</v>
      </c>
      <c r="H987" s="108">
        <f t="shared" si="563"/>
        <v>45127</v>
      </c>
      <c r="I987" s="108">
        <f t="shared" si="552"/>
        <v>45127</v>
      </c>
      <c r="J987" s="109">
        <f t="shared" si="559"/>
        <v>22</v>
      </c>
      <c r="K987" s="109">
        <f t="shared" si="549"/>
        <v>4</v>
      </c>
      <c r="L987" s="8">
        <f t="shared" si="560"/>
        <v>1</v>
      </c>
      <c r="M987" s="110">
        <f t="shared" si="546"/>
        <v>1</v>
      </c>
      <c r="N987" s="110">
        <f t="shared" si="541"/>
        <v>1.400901708342142</v>
      </c>
      <c r="O987" s="103">
        <f t="shared" si="545"/>
        <v>1.4009016999999999</v>
      </c>
      <c r="P987" s="103">
        <f t="shared" si="553"/>
        <v>489.73546756000002</v>
      </c>
      <c r="Q987" s="11">
        <f t="shared" si="566"/>
        <v>0</v>
      </c>
      <c r="R987" s="30">
        <f t="shared" si="547"/>
        <v>0</v>
      </c>
      <c r="S987" s="103">
        <f t="shared" si="548"/>
        <v>0</v>
      </c>
      <c r="T987" s="113">
        <f t="shared" si="561"/>
        <v>0.1</v>
      </c>
      <c r="U987" s="111">
        <f t="shared" si="542"/>
        <v>4</v>
      </c>
      <c r="V987" s="111">
        <v>252</v>
      </c>
      <c r="W987" s="110">
        <f t="shared" si="554"/>
        <v>1.001514005</v>
      </c>
      <c r="X987" s="103">
        <f t="shared" si="555"/>
        <v>0.74146193999999999</v>
      </c>
      <c r="Y987" s="103">
        <f t="shared" si="556"/>
        <v>0</v>
      </c>
      <c r="Z987" s="114" t="str">
        <f t="shared" si="564"/>
        <v>A+J=</v>
      </c>
      <c r="AA987" s="108">
        <f t="shared" si="565"/>
        <v>45127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2.75" x14ac:dyDescent="0.2">
      <c r="A988" s="102">
        <f t="shared" si="557"/>
        <v>45102</v>
      </c>
      <c r="B988" s="103">
        <f t="shared" si="550"/>
        <v>490.47692950000004</v>
      </c>
      <c r="C988" s="103">
        <f t="shared" si="562"/>
        <v>349.58588997999999</v>
      </c>
      <c r="D988" s="104">
        <f t="shared" si="558"/>
        <v>1152.307</v>
      </c>
      <c r="E988" s="105">
        <f t="shared" si="543"/>
        <v>1131.058</v>
      </c>
      <c r="F988" s="106">
        <f t="shared" si="544"/>
        <v>45066</v>
      </c>
      <c r="G988" s="107">
        <f t="shared" si="551"/>
        <v>-1.8440398261921565E-2</v>
      </c>
      <c r="H988" s="108">
        <f t="shared" si="563"/>
        <v>45127</v>
      </c>
      <c r="I988" s="108">
        <f t="shared" si="552"/>
        <v>45127</v>
      </c>
      <c r="J988" s="109">
        <f t="shared" si="559"/>
        <v>22</v>
      </c>
      <c r="K988" s="109">
        <f t="shared" si="549"/>
        <v>4</v>
      </c>
      <c r="L988" s="8">
        <f t="shared" si="560"/>
        <v>1</v>
      </c>
      <c r="M988" s="110">
        <f t="shared" si="546"/>
        <v>1</v>
      </c>
      <c r="N988" s="110">
        <f t="shared" si="541"/>
        <v>1.400901708342142</v>
      </c>
      <c r="O988" s="103">
        <f t="shared" si="545"/>
        <v>1.4009016999999999</v>
      </c>
      <c r="P988" s="103">
        <f t="shared" si="553"/>
        <v>489.73546756000002</v>
      </c>
      <c r="Q988" s="11">
        <f t="shared" si="566"/>
        <v>0</v>
      </c>
      <c r="R988" s="30">
        <f t="shared" si="547"/>
        <v>0</v>
      </c>
      <c r="S988" s="103">
        <f t="shared" si="548"/>
        <v>0</v>
      </c>
      <c r="T988" s="113">
        <f t="shared" si="561"/>
        <v>0.1</v>
      </c>
      <c r="U988" s="111">
        <f t="shared" si="542"/>
        <v>4</v>
      </c>
      <c r="V988" s="111">
        <v>252</v>
      </c>
      <c r="W988" s="110">
        <f t="shared" si="554"/>
        <v>1.001514005</v>
      </c>
      <c r="X988" s="103">
        <f t="shared" si="555"/>
        <v>0.74146193999999999</v>
      </c>
      <c r="Y988" s="103">
        <f t="shared" si="556"/>
        <v>0</v>
      </c>
      <c r="Z988" s="114" t="str">
        <f t="shared" si="564"/>
        <v>A+J=</v>
      </c>
      <c r="AA988" s="108">
        <f t="shared" si="565"/>
        <v>45127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2.75" x14ac:dyDescent="0.2">
      <c r="A989" s="102">
        <f t="shared" si="557"/>
        <v>45103</v>
      </c>
      <c r="B989" s="103">
        <f t="shared" si="550"/>
        <v>490.47692950000004</v>
      </c>
      <c r="C989" s="103">
        <f t="shared" si="562"/>
        <v>349.58588997999999</v>
      </c>
      <c r="D989" s="104">
        <f t="shared" si="558"/>
        <v>1152.307</v>
      </c>
      <c r="E989" s="105">
        <f t="shared" si="543"/>
        <v>1131.058</v>
      </c>
      <c r="F989" s="106">
        <f t="shared" si="544"/>
        <v>45066</v>
      </c>
      <c r="G989" s="107">
        <f t="shared" si="551"/>
        <v>-1.8440398261921565E-2</v>
      </c>
      <c r="H989" s="108">
        <f t="shared" si="563"/>
        <v>45127</v>
      </c>
      <c r="I989" s="108">
        <f t="shared" si="552"/>
        <v>45127</v>
      </c>
      <c r="J989" s="109">
        <f t="shared" si="559"/>
        <v>22</v>
      </c>
      <c r="K989" s="109">
        <f t="shared" si="549"/>
        <v>4</v>
      </c>
      <c r="L989" s="8">
        <f t="shared" si="560"/>
        <v>1</v>
      </c>
      <c r="M989" s="110">
        <f t="shared" si="546"/>
        <v>1</v>
      </c>
      <c r="N989" s="110">
        <f t="shared" si="541"/>
        <v>1.400901708342142</v>
      </c>
      <c r="O989" s="103">
        <f t="shared" si="545"/>
        <v>1.4009016999999999</v>
      </c>
      <c r="P989" s="103">
        <f t="shared" si="553"/>
        <v>489.73546756000002</v>
      </c>
      <c r="Q989" s="11">
        <f t="shared" si="566"/>
        <v>0</v>
      </c>
      <c r="R989" s="30">
        <f t="shared" si="547"/>
        <v>0</v>
      </c>
      <c r="S989" s="103">
        <f t="shared" si="548"/>
        <v>0</v>
      </c>
      <c r="T989" s="113">
        <f t="shared" si="561"/>
        <v>0.1</v>
      </c>
      <c r="U989" s="111">
        <f t="shared" si="542"/>
        <v>4</v>
      </c>
      <c r="V989" s="111">
        <v>252</v>
      </c>
      <c r="W989" s="110">
        <f t="shared" si="554"/>
        <v>1.001514005</v>
      </c>
      <c r="X989" s="103">
        <f t="shared" si="555"/>
        <v>0.74146193999999999</v>
      </c>
      <c r="Y989" s="103">
        <f t="shared" si="556"/>
        <v>0</v>
      </c>
      <c r="Z989" s="114" t="str">
        <f t="shared" si="564"/>
        <v>A+J=</v>
      </c>
      <c r="AA989" s="108">
        <f t="shared" si="565"/>
        <v>45127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2.75" x14ac:dyDescent="0.2">
      <c r="A990" s="102">
        <f t="shared" si="557"/>
        <v>45104</v>
      </c>
      <c r="B990" s="103">
        <f t="shared" si="550"/>
        <v>490.66247019000002</v>
      </c>
      <c r="C990" s="103">
        <f t="shared" si="562"/>
        <v>349.58588997999999</v>
      </c>
      <c r="D990" s="104">
        <f t="shared" si="558"/>
        <v>1152.307</v>
      </c>
      <c r="E990" s="105">
        <f t="shared" si="543"/>
        <v>1131.058</v>
      </c>
      <c r="F990" s="106">
        <f t="shared" si="544"/>
        <v>45066</v>
      </c>
      <c r="G990" s="107">
        <f t="shared" si="551"/>
        <v>-1.8440398261921565E-2</v>
      </c>
      <c r="H990" s="108">
        <f t="shared" si="563"/>
        <v>45127</v>
      </c>
      <c r="I990" s="108">
        <f t="shared" si="552"/>
        <v>45127</v>
      </c>
      <c r="J990" s="109">
        <f t="shared" si="559"/>
        <v>22</v>
      </c>
      <c r="K990" s="109">
        <f t="shared" si="549"/>
        <v>5</v>
      </c>
      <c r="L990" s="8">
        <f t="shared" si="560"/>
        <v>1</v>
      </c>
      <c r="M990" s="110">
        <f t="shared" si="546"/>
        <v>1</v>
      </c>
      <c r="N990" s="110">
        <f t="shared" si="541"/>
        <v>1.400901708342142</v>
      </c>
      <c r="O990" s="103">
        <f t="shared" si="545"/>
        <v>1.4009016999999999</v>
      </c>
      <c r="P990" s="103">
        <f t="shared" si="553"/>
        <v>489.73546756000002</v>
      </c>
      <c r="Q990" s="11">
        <f t="shared" si="566"/>
        <v>0</v>
      </c>
      <c r="R990" s="30">
        <f t="shared" si="547"/>
        <v>0</v>
      </c>
      <c r="S990" s="103">
        <f t="shared" si="548"/>
        <v>0</v>
      </c>
      <c r="T990" s="113">
        <f t="shared" si="561"/>
        <v>0.1</v>
      </c>
      <c r="U990" s="111">
        <f t="shared" si="542"/>
        <v>5</v>
      </c>
      <c r="V990" s="111">
        <v>252</v>
      </c>
      <c r="W990" s="110">
        <f t="shared" si="554"/>
        <v>1.001892864</v>
      </c>
      <c r="X990" s="103">
        <f t="shared" si="555"/>
        <v>0.92700263000000005</v>
      </c>
      <c r="Y990" s="103">
        <f t="shared" si="556"/>
        <v>0</v>
      </c>
      <c r="Z990" s="114" t="str">
        <f t="shared" si="564"/>
        <v>A+J=</v>
      </c>
      <c r="AA990" s="108">
        <f t="shared" si="565"/>
        <v>45127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2.75" x14ac:dyDescent="0.2">
      <c r="A991" s="102">
        <f t="shared" si="557"/>
        <v>45105</v>
      </c>
      <c r="B991" s="103">
        <f t="shared" si="550"/>
        <v>490.84808140000001</v>
      </c>
      <c r="C991" s="103">
        <f t="shared" si="562"/>
        <v>349.58588997999999</v>
      </c>
      <c r="D991" s="104">
        <f t="shared" si="558"/>
        <v>1152.307</v>
      </c>
      <c r="E991" s="105">
        <f t="shared" si="543"/>
        <v>1131.058</v>
      </c>
      <c r="F991" s="106">
        <f t="shared" si="544"/>
        <v>45066</v>
      </c>
      <c r="G991" s="107">
        <f t="shared" si="551"/>
        <v>-1.8440398261921565E-2</v>
      </c>
      <c r="H991" s="108">
        <f t="shared" si="563"/>
        <v>45127</v>
      </c>
      <c r="I991" s="108">
        <f t="shared" si="552"/>
        <v>45127</v>
      </c>
      <c r="J991" s="109">
        <f t="shared" si="559"/>
        <v>22</v>
      </c>
      <c r="K991" s="109">
        <f t="shared" si="549"/>
        <v>6</v>
      </c>
      <c r="L991" s="8">
        <f t="shared" si="560"/>
        <v>1</v>
      </c>
      <c r="M991" s="110">
        <f t="shared" si="546"/>
        <v>1</v>
      </c>
      <c r="N991" s="110">
        <f t="shared" ref="N991:N1054" si="567">IF(I991&gt;I990,N990*M991,N990)</f>
        <v>1.400901708342142</v>
      </c>
      <c r="O991" s="103">
        <f t="shared" si="545"/>
        <v>1.4009016999999999</v>
      </c>
      <c r="P991" s="103">
        <f t="shared" si="553"/>
        <v>489.73546756000002</v>
      </c>
      <c r="Q991" s="11">
        <f t="shared" si="566"/>
        <v>0</v>
      </c>
      <c r="R991" s="30">
        <f t="shared" si="547"/>
        <v>0</v>
      </c>
      <c r="S991" s="103">
        <f t="shared" si="548"/>
        <v>0</v>
      </c>
      <c r="T991" s="113">
        <f t="shared" si="561"/>
        <v>0.1</v>
      </c>
      <c r="U991" s="111">
        <f t="shared" si="542"/>
        <v>6</v>
      </c>
      <c r="V991" s="111">
        <v>252</v>
      </c>
      <c r="W991" s="110">
        <f t="shared" si="554"/>
        <v>1.0022718669999999</v>
      </c>
      <c r="X991" s="103">
        <f t="shared" si="555"/>
        <v>1.1126138400000001</v>
      </c>
      <c r="Y991" s="103">
        <f t="shared" si="556"/>
        <v>0</v>
      </c>
      <c r="Z991" s="114" t="str">
        <f t="shared" si="564"/>
        <v>A+J=</v>
      </c>
      <c r="AA991" s="108">
        <f t="shared" si="565"/>
        <v>45127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2.75" x14ac:dyDescent="0.2">
      <c r="A992" s="102">
        <f t="shared" si="557"/>
        <v>45106</v>
      </c>
      <c r="B992" s="103">
        <f t="shared" si="550"/>
        <v>491.03376265000003</v>
      </c>
      <c r="C992" s="103">
        <f t="shared" si="562"/>
        <v>349.58588997999999</v>
      </c>
      <c r="D992" s="104">
        <f t="shared" si="558"/>
        <v>1152.307</v>
      </c>
      <c r="E992" s="105">
        <f t="shared" si="543"/>
        <v>1131.058</v>
      </c>
      <c r="F992" s="106">
        <f t="shared" si="544"/>
        <v>45066</v>
      </c>
      <c r="G992" s="107">
        <f t="shared" si="551"/>
        <v>-1.8440398261921565E-2</v>
      </c>
      <c r="H992" s="108">
        <f t="shared" si="563"/>
        <v>45127</v>
      </c>
      <c r="I992" s="108">
        <f t="shared" si="552"/>
        <v>45127</v>
      </c>
      <c r="J992" s="109">
        <f t="shared" si="559"/>
        <v>22</v>
      </c>
      <c r="K992" s="109">
        <f t="shared" si="549"/>
        <v>7</v>
      </c>
      <c r="L992" s="8">
        <f t="shared" si="560"/>
        <v>1</v>
      </c>
      <c r="M992" s="110">
        <f t="shared" si="546"/>
        <v>1</v>
      </c>
      <c r="N992" s="110">
        <f t="shared" si="567"/>
        <v>1.400901708342142</v>
      </c>
      <c r="O992" s="103">
        <f t="shared" si="545"/>
        <v>1.4009016999999999</v>
      </c>
      <c r="P992" s="103">
        <f t="shared" si="553"/>
        <v>489.73546756000002</v>
      </c>
      <c r="Q992" s="11">
        <f t="shared" si="566"/>
        <v>0</v>
      </c>
      <c r="R992" s="30">
        <f t="shared" si="547"/>
        <v>0</v>
      </c>
      <c r="S992" s="103">
        <f t="shared" si="548"/>
        <v>0</v>
      </c>
      <c r="T992" s="113">
        <f t="shared" si="561"/>
        <v>0.1</v>
      </c>
      <c r="U992" s="111">
        <f t="shared" si="542"/>
        <v>7</v>
      </c>
      <c r="V992" s="111">
        <v>252</v>
      </c>
      <c r="W992" s="110">
        <f t="shared" si="554"/>
        <v>1.0026510129999999</v>
      </c>
      <c r="X992" s="103">
        <f t="shared" si="555"/>
        <v>1.2982950900000001</v>
      </c>
      <c r="Y992" s="103">
        <f t="shared" si="556"/>
        <v>0</v>
      </c>
      <c r="Z992" s="114" t="str">
        <f t="shared" si="564"/>
        <v>A+J=</v>
      </c>
      <c r="AA992" s="108">
        <f t="shared" si="565"/>
        <v>45127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2.75" x14ac:dyDescent="0.2">
      <c r="A993" s="102">
        <f t="shared" si="557"/>
        <v>45107</v>
      </c>
      <c r="B993" s="103">
        <f t="shared" si="550"/>
        <v>491.21951392</v>
      </c>
      <c r="C993" s="103">
        <f t="shared" si="562"/>
        <v>349.58588997999999</v>
      </c>
      <c r="D993" s="104">
        <f t="shared" si="558"/>
        <v>1152.307</v>
      </c>
      <c r="E993" s="105">
        <f t="shared" si="543"/>
        <v>1131.058</v>
      </c>
      <c r="F993" s="106">
        <f t="shared" si="544"/>
        <v>45066</v>
      </c>
      <c r="G993" s="107">
        <f t="shared" si="551"/>
        <v>-1.8440398261921565E-2</v>
      </c>
      <c r="H993" s="108">
        <f t="shared" si="563"/>
        <v>45127</v>
      </c>
      <c r="I993" s="108">
        <f t="shared" si="552"/>
        <v>45127</v>
      </c>
      <c r="J993" s="109">
        <f t="shared" si="559"/>
        <v>22</v>
      </c>
      <c r="K993" s="109">
        <f t="shared" si="549"/>
        <v>8</v>
      </c>
      <c r="L993" s="8">
        <f t="shared" si="560"/>
        <v>1</v>
      </c>
      <c r="M993" s="110">
        <f t="shared" si="546"/>
        <v>1</v>
      </c>
      <c r="N993" s="110">
        <f t="shared" si="567"/>
        <v>1.400901708342142</v>
      </c>
      <c r="O993" s="103">
        <f t="shared" si="545"/>
        <v>1.4009016999999999</v>
      </c>
      <c r="P993" s="103">
        <f t="shared" si="553"/>
        <v>489.73546756000002</v>
      </c>
      <c r="Q993" s="11">
        <f t="shared" si="566"/>
        <v>0</v>
      </c>
      <c r="R993" s="30">
        <f t="shared" si="547"/>
        <v>0</v>
      </c>
      <c r="S993" s="103">
        <f t="shared" si="548"/>
        <v>0</v>
      </c>
      <c r="T993" s="113">
        <f t="shared" si="561"/>
        <v>0.1</v>
      </c>
      <c r="U993" s="111">
        <f t="shared" si="542"/>
        <v>8</v>
      </c>
      <c r="V993" s="111">
        <v>252</v>
      </c>
      <c r="W993" s="110">
        <f t="shared" si="554"/>
        <v>1.003030302</v>
      </c>
      <c r="X993" s="103">
        <f t="shared" si="555"/>
        <v>1.48404636</v>
      </c>
      <c r="Y993" s="103">
        <f t="shared" si="556"/>
        <v>0</v>
      </c>
      <c r="Z993" s="114" t="str">
        <f t="shared" si="564"/>
        <v>A+J=</v>
      </c>
      <c r="AA993" s="108">
        <f t="shared" si="565"/>
        <v>45127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2.75" x14ac:dyDescent="0.2">
      <c r="A994" s="102">
        <f t="shared" si="557"/>
        <v>45108</v>
      </c>
      <c r="B994" s="103">
        <f t="shared" si="550"/>
        <v>491.40533572000004</v>
      </c>
      <c r="C994" s="103">
        <f t="shared" si="562"/>
        <v>349.58588997999999</v>
      </c>
      <c r="D994" s="104">
        <f t="shared" si="558"/>
        <v>1152.307</v>
      </c>
      <c r="E994" s="105">
        <f t="shared" si="543"/>
        <v>1131.058</v>
      </c>
      <c r="F994" s="106">
        <f t="shared" si="544"/>
        <v>45066</v>
      </c>
      <c r="G994" s="107">
        <f t="shared" si="551"/>
        <v>-1.8440398261921565E-2</v>
      </c>
      <c r="H994" s="108">
        <f t="shared" si="563"/>
        <v>45127</v>
      </c>
      <c r="I994" s="108">
        <f t="shared" si="552"/>
        <v>45127</v>
      </c>
      <c r="J994" s="109">
        <f t="shared" si="559"/>
        <v>22</v>
      </c>
      <c r="K994" s="109">
        <f t="shared" si="549"/>
        <v>9</v>
      </c>
      <c r="L994" s="8">
        <f t="shared" si="560"/>
        <v>1</v>
      </c>
      <c r="M994" s="110">
        <f t="shared" si="546"/>
        <v>1</v>
      </c>
      <c r="N994" s="110">
        <f t="shared" si="567"/>
        <v>1.400901708342142</v>
      </c>
      <c r="O994" s="103">
        <f t="shared" si="545"/>
        <v>1.4009016999999999</v>
      </c>
      <c r="P994" s="103">
        <f t="shared" si="553"/>
        <v>489.73546756000002</v>
      </c>
      <c r="Q994" s="11">
        <f t="shared" si="566"/>
        <v>0</v>
      </c>
      <c r="R994" s="30">
        <f t="shared" si="547"/>
        <v>0</v>
      </c>
      <c r="S994" s="103">
        <f t="shared" si="548"/>
        <v>0</v>
      </c>
      <c r="T994" s="113">
        <f t="shared" si="561"/>
        <v>0.1</v>
      </c>
      <c r="U994" s="111">
        <f t="shared" si="542"/>
        <v>9</v>
      </c>
      <c r="V994" s="111">
        <v>252</v>
      </c>
      <c r="W994" s="110">
        <f t="shared" si="554"/>
        <v>1.003409735</v>
      </c>
      <c r="X994" s="103">
        <f t="shared" si="555"/>
        <v>1.66986816</v>
      </c>
      <c r="Y994" s="103">
        <f t="shared" si="556"/>
        <v>0</v>
      </c>
      <c r="Z994" s="114" t="str">
        <f t="shared" si="564"/>
        <v>A+J=</v>
      </c>
      <c r="AA994" s="108">
        <f t="shared" si="565"/>
        <v>45127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2.75" x14ac:dyDescent="0.2">
      <c r="A995" s="102">
        <f t="shared" si="557"/>
        <v>45109</v>
      </c>
      <c r="B995" s="103">
        <f t="shared" si="550"/>
        <v>491.40533572000004</v>
      </c>
      <c r="C995" s="103">
        <f t="shared" si="562"/>
        <v>349.58588997999999</v>
      </c>
      <c r="D995" s="104">
        <f t="shared" si="558"/>
        <v>1152.307</v>
      </c>
      <c r="E995" s="105">
        <f t="shared" si="543"/>
        <v>1131.058</v>
      </c>
      <c r="F995" s="106">
        <f t="shared" si="544"/>
        <v>45066</v>
      </c>
      <c r="G995" s="107">
        <f t="shared" si="551"/>
        <v>-1.8440398261921565E-2</v>
      </c>
      <c r="H995" s="108">
        <f t="shared" si="563"/>
        <v>45127</v>
      </c>
      <c r="I995" s="108">
        <f t="shared" si="552"/>
        <v>45127</v>
      </c>
      <c r="J995" s="109">
        <f t="shared" si="559"/>
        <v>22</v>
      </c>
      <c r="K995" s="109">
        <f t="shared" si="549"/>
        <v>9</v>
      </c>
      <c r="L995" s="8">
        <f t="shared" si="560"/>
        <v>1</v>
      </c>
      <c r="M995" s="110">
        <f t="shared" si="546"/>
        <v>1</v>
      </c>
      <c r="N995" s="110">
        <f t="shared" si="567"/>
        <v>1.400901708342142</v>
      </c>
      <c r="O995" s="103">
        <f t="shared" si="545"/>
        <v>1.4009016999999999</v>
      </c>
      <c r="P995" s="103">
        <f t="shared" si="553"/>
        <v>489.73546756000002</v>
      </c>
      <c r="Q995" s="11">
        <f t="shared" si="566"/>
        <v>0</v>
      </c>
      <c r="R995" s="30">
        <f t="shared" si="547"/>
        <v>0</v>
      </c>
      <c r="S995" s="103">
        <f t="shared" si="548"/>
        <v>0</v>
      </c>
      <c r="T995" s="113">
        <f t="shared" si="561"/>
        <v>0.1</v>
      </c>
      <c r="U995" s="111">
        <f t="shared" si="542"/>
        <v>9</v>
      </c>
      <c r="V995" s="111">
        <v>252</v>
      </c>
      <c r="W995" s="110">
        <f t="shared" si="554"/>
        <v>1.003409735</v>
      </c>
      <c r="X995" s="103">
        <f t="shared" si="555"/>
        <v>1.66986816</v>
      </c>
      <c r="Y995" s="103">
        <f t="shared" si="556"/>
        <v>0</v>
      </c>
      <c r="Z995" s="114" t="str">
        <f t="shared" si="564"/>
        <v>A+J=</v>
      </c>
      <c r="AA995" s="108">
        <f t="shared" si="565"/>
        <v>45127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2.75" x14ac:dyDescent="0.2">
      <c r="A996" s="102">
        <f t="shared" si="557"/>
        <v>45110</v>
      </c>
      <c r="B996" s="103">
        <f t="shared" si="550"/>
        <v>491.40533572000004</v>
      </c>
      <c r="C996" s="103">
        <f t="shared" si="562"/>
        <v>349.58588997999999</v>
      </c>
      <c r="D996" s="104">
        <f t="shared" si="558"/>
        <v>1152.307</v>
      </c>
      <c r="E996" s="105">
        <f t="shared" si="543"/>
        <v>1131.058</v>
      </c>
      <c r="F996" s="106">
        <f t="shared" si="544"/>
        <v>45066</v>
      </c>
      <c r="G996" s="107">
        <f t="shared" si="551"/>
        <v>-1.8440398261921565E-2</v>
      </c>
      <c r="H996" s="108">
        <f t="shared" si="563"/>
        <v>45127</v>
      </c>
      <c r="I996" s="108">
        <f t="shared" si="552"/>
        <v>45127</v>
      </c>
      <c r="J996" s="109">
        <f t="shared" si="559"/>
        <v>22</v>
      </c>
      <c r="K996" s="109">
        <f t="shared" si="549"/>
        <v>9</v>
      </c>
      <c r="L996" s="8">
        <f t="shared" si="560"/>
        <v>1</v>
      </c>
      <c r="M996" s="110">
        <f t="shared" si="546"/>
        <v>1</v>
      </c>
      <c r="N996" s="110">
        <f t="shared" si="567"/>
        <v>1.400901708342142</v>
      </c>
      <c r="O996" s="103">
        <f t="shared" si="545"/>
        <v>1.4009016999999999</v>
      </c>
      <c r="P996" s="103">
        <f t="shared" si="553"/>
        <v>489.73546756000002</v>
      </c>
      <c r="Q996" s="11">
        <f t="shared" si="566"/>
        <v>0</v>
      </c>
      <c r="R996" s="30">
        <f t="shared" si="547"/>
        <v>0</v>
      </c>
      <c r="S996" s="103">
        <f t="shared" si="548"/>
        <v>0</v>
      </c>
      <c r="T996" s="113">
        <f t="shared" si="561"/>
        <v>0.1</v>
      </c>
      <c r="U996" s="111">
        <f t="shared" si="542"/>
        <v>9</v>
      </c>
      <c r="V996" s="111">
        <v>252</v>
      </c>
      <c r="W996" s="110">
        <f t="shared" si="554"/>
        <v>1.003409735</v>
      </c>
      <c r="X996" s="103">
        <f t="shared" si="555"/>
        <v>1.66986816</v>
      </c>
      <c r="Y996" s="103">
        <f t="shared" si="556"/>
        <v>0</v>
      </c>
      <c r="Z996" s="114" t="str">
        <f t="shared" si="564"/>
        <v>A+J=</v>
      </c>
      <c r="AA996" s="108">
        <f t="shared" si="565"/>
        <v>45127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2.75" x14ac:dyDescent="0.2">
      <c r="A997" s="102">
        <f t="shared" si="557"/>
        <v>45111</v>
      </c>
      <c r="B997" s="103">
        <f t="shared" si="550"/>
        <v>491.59122755000004</v>
      </c>
      <c r="C997" s="103">
        <f t="shared" si="562"/>
        <v>349.58588997999999</v>
      </c>
      <c r="D997" s="104">
        <f t="shared" si="558"/>
        <v>1152.307</v>
      </c>
      <c r="E997" s="105">
        <f t="shared" si="543"/>
        <v>1131.058</v>
      </c>
      <c r="F997" s="106">
        <f t="shared" si="544"/>
        <v>45066</v>
      </c>
      <c r="G997" s="107">
        <f t="shared" si="551"/>
        <v>-1.8440398261921565E-2</v>
      </c>
      <c r="H997" s="108">
        <f t="shared" si="563"/>
        <v>45127</v>
      </c>
      <c r="I997" s="108">
        <f t="shared" si="552"/>
        <v>45127</v>
      </c>
      <c r="J997" s="109">
        <f t="shared" si="559"/>
        <v>22</v>
      </c>
      <c r="K997" s="109">
        <f t="shared" si="549"/>
        <v>10</v>
      </c>
      <c r="L997" s="8">
        <f t="shared" si="560"/>
        <v>1</v>
      </c>
      <c r="M997" s="110">
        <f t="shared" si="546"/>
        <v>1</v>
      </c>
      <c r="N997" s="110">
        <f t="shared" si="567"/>
        <v>1.400901708342142</v>
      </c>
      <c r="O997" s="103">
        <f t="shared" si="545"/>
        <v>1.4009016999999999</v>
      </c>
      <c r="P997" s="103">
        <f t="shared" si="553"/>
        <v>489.73546756000002</v>
      </c>
      <c r="Q997" s="11">
        <f t="shared" si="566"/>
        <v>0</v>
      </c>
      <c r="R997" s="30">
        <f t="shared" si="547"/>
        <v>0</v>
      </c>
      <c r="S997" s="103">
        <f t="shared" si="548"/>
        <v>0</v>
      </c>
      <c r="T997" s="113">
        <f t="shared" si="561"/>
        <v>0.1</v>
      </c>
      <c r="U997" s="111">
        <f t="shared" ref="U997:U1060" si="568">IF(Q996&gt;0,1,IF(K997=K996,U996,U996+1))</f>
        <v>10</v>
      </c>
      <c r="V997" s="111">
        <v>252</v>
      </c>
      <c r="W997" s="110">
        <f t="shared" si="554"/>
        <v>1.003789311</v>
      </c>
      <c r="X997" s="103">
        <f t="shared" si="555"/>
        <v>1.8557599899999999</v>
      </c>
      <c r="Y997" s="103">
        <f t="shared" si="556"/>
        <v>0</v>
      </c>
      <c r="Z997" s="114" t="str">
        <f t="shared" si="564"/>
        <v>A+J=</v>
      </c>
      <c r="AA997" s="108">
        <f t="shared" si="565"/>
        <v>45127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2.75" x14ac:dyDescent="0.2">
      <c r="A998" s="102">
        <f t="shared" si="557"/>
        <v>45112</v>
      </c>
      <c r="B998" s="103">
        <f t="shared" si="550"/>
        <v>491.7771899</v>
      </c>
      <c r="C998" s="103">
        <f t="shared" si="562"/>
        <v>349.58588997999999</v>
      </c>
      <c r="D998" s="104">
        <f t="shared" si="558"/>
        <v>1152.307</v>
      </c>
      <c r="E998" s="105">
        <f t="shared" si="543"/>
        <v>1131.058</v>
      </c>
      <c r="F998" s="106">
        <f t="shared" si="544"/>
        <v>45066</v>
      </c>
      <c r="G998" s="107">
        <f t="shared" si="551"/>
        <v>-1.8440398261921565E-2</v>
      </c>
      <c r="H998" s="108">
        <f t="shared" si="563"/>
        <v>45127</v>
      </c>
      <c r="I998" s="108">
        <f t="shared" si="552"/>
        <v>45127</v>
      </c>
      <c r="J998" s="109">
        <f t="shared" si="559"/>
        <v>22</v>
      </c>
      <c r="K998" s="109">
        <f t="shared" si="549"/>
        <v>11</v>
      </c>
      <c r="L998" s="8">
        <f t="shared" si="560"/>
        <v>1</v>
      </c>
      <c r="M998" s="110">
        <f t="shared" si="546"/>
        <v>1</v>
      </c>
      <c r="N998" s="110">
        <f t="shared" si="567"/>
        <v>1.400901708342142</v>
      </c>
      <c r="O998" s="103">
        <f t="shared" si="545"/>
        <v>1.4009016999999999</v>
      </c>
      <c r="P998" s="103">
        <f t="shared" si="553"/>
        <v>489.73546756000002</v>
      </c>
      <c r="Q998" s="11">
        <f t="shared" si="566"/>
        <v>0</v>
      </c>
      <c r="R998" s="30">
        <f t="shared" si="547"/>
        <v>0</v>
      </c>
      <c r="S998" s="103">
        <f t="shared" si="548"/>
        <v>0</v>
      </c>
      <c r="T998" s="113">
        <f t="shared" si="561"/>
        <v>0.1</v>
      </c>
      <c r="U998" s="111">
        <f t="shared" si="568"/>
        <v>11</v>
      </c>
      <c r="V998" s="111">
        <v>252</v>
      </c>
      <c r="W998" s="110">
        <f t="shared" si="554"/>
        <v>1.004169031</v>
      </c>
      <c r="X998" s="103">
        <f t="shared" si="555"/>
        <v>2.0417223400000002</v>
      </c>
      <c r="Y998" s="103">
        <f t="shared" si="556"/>
        <v>0</v>
      </c>
      <c r="Z998" s="114" t="str">
        <f t="shared" si="564"/>
        <v>A+J=</v>
      </c>
      <c r="AA998" s="108">
        <f t="shared" si="565"/>
        <v>45127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2.75" x14ac:dyDescent="0.2">
      <c r="A999" s="102">
        <f t="shared" si="557"/>
        <v>45113</v>
      </c>
      <c r="B999" s="103">
        <f t="shared" si="550"/>
        <v>491.96322277000002</v>
      </c>
      <c r="C999" s="103">
        <f t="shared" si="562"/>
        <v>349.58588997999999</v>
      </c>
      <c r="D999" s="104">
        <f t="shared" si="558"/>
        <v>1152.307</v>
      </c>
      <c r="E999" s="105">
        <f t="shared" si="543"/>
        <v>1131.058</v>
      </c>
      <c r="F999" s="106">
        <f t="shared" si="544"/>
        <v>45066</v>
      </c>
      <c r="G999" s="107">
        <f t="shared" si="551"/>
        <v>-1.8440398261921565E-2</v>
      </c>
      <c r="H999" s="108">
        <f t="shared" si="563"/>
        <v>45127</v>
      </c>
      <c r="I999" s="108">
        <f t="shared" si="552"/>
        <v>45127</v>
      </c>
      <c r="J999" s="109">
        <f t="shared" si="559"/>
        <v>22</v>
      </c>
      <c r="K999" s="109">
        <f t="shared" si="549"/>
        <v>12</v>
      </c>
      <c r="L999" s="8">
        <f t="shared" si="560"/>
        <v>1</v>
      </c>
      <c r="M999" s="110">
        <f t="shared" si="546"/>
        <v>1</v>
      </c>
      <c r="N999" s="110">
        <f t="shared" si="567"/>
        <v>1.400901708342142</v>
      </c>
      <c r="O999" s="103">
        <f t="shared" si="545"/>
        <v>1.4009016999999999</v>
      </c>
      <c r="P999" s="103">
        <f t="shared" si="553"/>
        <v>489.73546756000002</v>
      </c>
      <c r="Q999" s="11">
        <f t="shared" si="566"/>
        <v>0</v>
      </c>
      <c r="R999" s="30">
        <f t="shared" si="547"/>
        <v>0</v>
      </c>
      <c r="S999" s="103">
        <f t="shared" si="548"/>
        <v>0</v>
      </c>
      <c r="T999" s="113">
        <f t="shared" si="561"/>
        <v>0.1</v>
      </c>
      <c r="U999" s="111">
        <f t="shared" si="568"/>
        <v>12</v>
      </c>
      <c r="V999" s="111">
        <v>252</v>
      </c>
      <c r="W999" s="110">
        <f t="shared" si="554"/>
        <v>1.0045488950000001</v>
      </c>
      <c r="X999" s="103">
        <f t="shared" si="555"/>
        <v>2.2277552100000002</v>
      </c>
      <c r="Y999" s="103">
        <f t="shared" si="556"/>
        <v>0</v>
      </c>
      <c r="Z999" s="114" t="str">
        <f t="shared" si="564"/>
        <v>A+J=</v>
      </c>
      <c r="AA999" s="108">
        <f t="shared" si="565"/>
        <v>45127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2.75" x14ac:dyDescent="0.2">
      <c r="A1000" s="102">
        <f t="shared" si="557"/>
        <v>45114</v>
      </c>
      <c r="B1000" s="103">
        <f t="shared" si="550"/>
        <v>492.14932568</v>
      </c>
      <c r="C1000" s="103">
        <f t="shared" si="562"/>
        <v>349.58588997999999</v>
      </c>
      <c r="D1000" s="104">
        <f t="shared" si="558"/>
        <v>1152.307</v>
      </c>
      <c r="E1000" s="105">
        <f t="shared" ref="E1000:E1063" si="569">IF($K1000=1,VLOOKUP($A999,$AO$10:$AS$165,4),E999)</f>
        <v>1131.058</v>
      </c>
      <c r="F1000" s="106">
        <f t="shared" ref="F1000:F1063" si="570">IF($K1000=1,VLOOKUP($A999,$AO$10:$AS$165,5),F999)</f>
        <v>45066</v>
      </c>
      <c r="G1000" s="107">
        <f t="shared" si="551"/>
        <v>-1.8440398261921565E-2</v>
      </c>
      <c r="H1000" s="108">
        <f t="shared" si="563"/>
        <v>45127</v>
      </c>
      <c r="I1000" s="108">
        <f t="shared" si="552"/>
        <v>45127</v>
      </c>
      <c r="J1000" s="109">
        <f t="shared" si="559"/>
        <v>22</v>
      </c>
      <c r="K1000" s="109">
        <f t="shared" si="549"/>
        <v>13</v>
      </c>
      <c r="L1000" s="8">
        <f t="shared" si="560"/>
        <v>1</v>
      </c>
      <c r="M1000" s="110">
        <f t="shared" si="546"/>
        <v>1</v>
      </c>
      <c r="N1000" s="110">
        <f t="shared" si="567"/>
        <v>1.400901708342142</v>
      </c>
      <c r="O1000" s="103">
        <f t="shared" si="545"/>
        <v>1.4009016999999999</v>
      </c>
      <c r="P1000" s="103">
        <f t="shared" si="553"/>
        <v>489.73546756000002</v>
      </c>
      <c r="Q1000" s="11">
        <f t="shared" si="566"/>
        <v>0</v>
      </c>
      <c r="R1000" s="30">
        <f t="shared" si="547"/>
        <v>0</v>
      </c>
      <c r="S1000" s="103">
        <f t="shared" si="548"/>
        <v>0</v>
      </c>
      <c r="T1000" s="113">
        <f t="shared" si="561"/>
        <v>0.1</v>
      </c>
      <c r="U1000" s="111">
        <f t="shared" si="568"/>
        <v>13</v>
      </c>
      <c r="V1000" s="111">
        <v>252</v>
      </c>
      <c r="W1000" s="110">
        <f t="shared" si="554"/>
        <v>1.0049289020000001</v>
      </c>
      <c r="X1000" s="103">
        <f t="shared" si="555"/>
        <v>2.41385812</v>
      </c>
      <c r="Y1000" s="103">
        <f t="shared" si="556"/>
        <v>0</v>
      </c>
      <c r="Z1000" s="114" t="str">
        <f t="shared" si="564"/>
        <v>A+J=</v>
      </c>
      <c r="AA1000" s="108">
        <f t="shared" si="565"/>
        <v>45127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2.75" x14ac:dyDescent="0.2">
      <c r="A1001" s="102">
        <f t="shared" si="557"/>
        <v>45115</v>
      </c>
      <c r="B1001" s="103">
        <f t="shared" si="550"/>
        <v>492.33549911</v>
      </c>
      <c r="C1001" s="103">
        <f t="shared" si="562"/>
        <v>349.58588997999999</v>
      </c>
      <c r="D1001" s="104">
        <f t="shared" si="558"/>
        <v>1152.307</v>
      </c>
      <c r="E1001" s="105">
        <f t="shared" si="569"/>
        <v>1131.058</v>
      </c>
      <c r="F1001" s="106">
        <f t="shared" si="570"/>
        <v>45066</v>
      </c>
      <c r="G1001" s="107">
        <f t="shared" si="551"/>
        <v>-1.8440398261921565E-2</v>
      </c>
      <c r="H1001" s="108">
        <f t="shared" si="563"/>
        <v>45127</v>
      </c>
      <c r="I1001" s="108">
        <f t="shared" si="552"/>
        <v>45127</v>
      </c>
      <c r="J1001" s="109">
        <f t="shared" si="559"/>
        <v>22</v>
      </c>
      <c r="K1001" s="109">
        <f t="shared" si="549"/>
        <v>14</v>
      </c>
      <c r="L1001" s="8">
        <f t="shared" si="560"/>
        <v>1</v>
      </c>
      <c r="M1001" s="110">
        <f t="shared" si="546"/>
        <v>1</v>
      </c>
      <c r="N1001" s="110">
        <f t="shared" si="567"/>
        <v>1.400901708342142</v>
      </c>
      <c r="O1001" s="103">
        <f t="shared" ref="O1001:O1064" si="571">TRUNC(TRUNC((L1001*N1001),15),8)</f>
        <v>1.4009016999999999</v>
      </c>
      <c r="P1001" s="103">
        <f t="shared" si="553"/>
        <v>489.73546756000002</v>
      </c>
      <c r="Q1001" s="11">
        <f t="shared" si="566"/>
        <v>0</v>
      </c>
      <c r="R1001" s="30">
        <f t="shared" si="547"/>
        <v>0</v>
      </c>
      <c r="S1001" s="103">
        <f t="shared" si="548"/>
        <v>0</v>
      </c>
      <c r="T1001" s="113">
        <f t="shared" si="561"/>
        <v>0.1</v>
      </c>
      <c r="U1001" s="111">
        <f t="shared" si="568"/>
        <v>14</v>
      </c>
      <c r="V1001" s="111">
        <v>252</v>
      </c>
      <c r="W1001" s="110">
        <f t="shared" si="554"/>
        <v>1.005309053</v>
      </c>
      <c r="X1001" s="103">
        <f t="shared" si="555"/>
        <v>2.6000315500000002</v>
      </c>
      <c r="Y1001" s="103">
        <f t="shared" si="556"/>
        <v>0</v>
      </c>
      <c r="Z1001" s="114" t="str">
        <f t="shared" si="564"/>
        <v>A+J=</v>
      </c>
      <c r="AA1001" s="108">
        <f t="shared" si="565"/>
        <v>45127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2.75" x14ac:dyDescent="0.2">
      <c r="A1002" s="102">
        <f t="shared" si="557"/>
        <v>45116</v>
      </c>
      <c r="B1002" s="103">
        <f t="shared" si="550"/>
        <v>492.33549911</v>
      </c>
      <c r="C1002" s="103">
        <f t="shared" si="562"/>
        <v>349.58588997999999</v>
      </c>
      <c r="D1002" s="104">
        <f t="shared" si="558"/>
        <v>1152.307</v>
      </c>
      <c r="E1002" s="105">
        <f t="shared" si="569"/>
        <v>1131.058</v>
      </c>
      <c r="F1002" s="106">
        <f t="shared" si="570"/>
        <v>45066</v>
      </c>
      <c r="G1002" s="107">
        <f t="shared" si="551"/>
        <v>-1.8440398261921565E-2</v>
      </c>
      <c r="H1002" s="108">
        <f t="shared" si="563"/>
        <v>45127</v>
      </c>
      <c r="I1002" s="108">
        <f t="shared" si="552"/>
        <v>45127</v>
      </c>
      <c r="J1002" s="109">
        <f t="shared" si="559"/>
        <v>22</v>
      </c>
      <c r="K1002" s="109">
        <f t="shared" si="549"/>
        <v>14</v>
      </c>
      <c r="L1002" s="8">
        <f t="shared" si="560"/>
        <v>1</v>
      </c>
      <c r="M1002" s="110">
        <f t="shared" ref="M1002:M1065" si="572">IF(I1002&gt;I1001,L1001,M1001)</f>
        <v>1</v>
      </c>
      <c r="N1002" s="110">
        <f t="shared" si="567"/>
        <v>1.400901708342142</v>
      </c>
      <c r="O1002" s="103">
        <f t="shared" si="571"/>
        <v>1.4009016999999999</v>
      </c>
      <c r="P1002" s="103">
        <f t="shared" si="553"/>
        <v>489.73546756000002</v>
      </c>
      <c r="Q1002" s="11">
        <f t="shared" si="566"/>
        <v>0</v>
      </c>
      <c r="R1002" s="30">
        <f t="shared" si="547"/>
        <v>0</v>
      </c>
      <c r="S1002" s="103">
        <f t="shared" si="548"/>
        <v>0</v>
      </c>
      <c r="T1002" s="113">
        <f t="shared" si="561"/>
        <v>0.1</v>
      </c>
      <c r="U1002" s="111">
        <f t="shared" si="568"/>
        <v>14</v>
      </c>
      <c r="V1002" s="111">
        <v>252</v>
      </c>
      <c r="W1002" s="110">
        <f t="shared" si="554"/>
        <v>1.005309053</v>
      </c>
      <c r="X1002" s="103">
        <f t="shared" si="555"/>
        <v>2.6000315500000002</v>
      </c>
      <c r="Y1002" s="103">
        <f t="shared" si="556"/>
        <v>0</v>
      </c>
      <c r="Z1002" s="114" t="str">
        <f t="shared" si="564"/>
        <v>A+J=</v>
      </c>
      <c r="AA1002" s="108">
        <f t="shared" si="565"/>
        <v>45127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2.75" x14ac:dyDescent="0.2">
      <c r="A1003" s="102">
        <f t="shared" si="557"/>
        <v>45117</v>
      </c>
      <c r="B1003" s="103">
        <f t="shared" si="550"/>
        <v>492.33549911</v>
      </c>
      <c r="C1003" s="103">
        <f t="shared" si="562"/>
        <v>349.58588997999999</v>
      </c>
      <c r="D1003" s="104">
        <f t="shared" si="558"/>
        <v>1152.307</v>
      </c>
      <c r="E1003" s="105">
        <f t="shared" si="569"/>
        <v>1131.058</v>
      </c>
      <c r="F1003" s="106">
        <f t="shared" si="570"/>
        <v>45066</v>
      </c>
      <c r="G1003" s="107">
        <f t="shared" si="551"/>
        <v>-1.8440398261921565E-2</v>
      </c>
      <c r="H1003" s="108">
        <f t="shared" si="563"/>
        <v>45127</v>
      </c>
      <c r="I1003" s="108">
        <f t="shared" si="552"/>
        <v>45127</v>
      </c>
      <c r="J1003" s="109">
        <f t="shared" si="559"/>
        <v>22</v>
      </c>
      <c r="K1003" s="109">
        <f t="shared" si="549"/>
        <v>14</v>
      </c>
      <c r="L1003" s="8">
        <f t="shared" si="560"/>
        <v>1</v>
      </c>
      <c r="M1003" s="110">
        <f t="shared" si="572"/>
        <v>1</v>
      </c>
      <c r="N1003" s="110">
        <f t="shared" si="567"/>
        <v>1.400901708342142</v>
      </c>
      <c r="O1003" s="103">
        <f t="shared" si="571"/>
        <v>1.4009016999999999</v>
      </c>
      <c r="P1003" s="103">
        <f t="shared" si="553"/>
        <v>489.73546756000002</v>
      </c>
      <c r="Q1003" s="11">
        <f t="shared" si="566"/>
        <v>0</v>
      </c>
      <c r="R1003" s="30">
        <f t="shared" ref="R1003:R1066" si="573">IF(Q1003&gt;0,VLOOKUP($A1003,$AD$10:$AI$165,6),0)</f>
        <v>0</v>
      </c>
      <c r="S1003" s="103">
        <f t="shared" ref="S1003:S1066" si="574">IF(R1003&gt;0,TRUNC(R1003*P1003,8),0)</f>
        <v>0</v>
      </c>
      <c r="T1003" s="113">
        <f t="shared" si="561"/>
        <v>0.1</v>
      </c>
      <c r="U1003" s="111">
        <f t="shared" si="568"/>
        <v>14</v>
      </c>
      <c r="V1003" s="111">
        <v>252</v>
      </c>
      <c r="W1003" s="110">
        <f t="shared" si="554"/>
        <v>1.005309053</v>
      </c>
      <c r="X1003" s="103">
        <f t="shared" si="555"/>
        <v>2.6000315500000002</v>
      </c>
      <c r="Y1003" s="103">
        <f t="shared" si="556"/>
        <v>0</v>
      </c>
      <c r="Z1003" s="114" t="str">
        <f t="shared" si="564"/>
        <v>A+J=</v>
      </c>
      <c r="AA1003" s="108">
        <f t="shared" si="565"/>
        <v>45127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2.75" x14ac:dyDescent="0.2">
      <c r="A1004" s="102">
        <f t="shared" si="557"/>
        <v>45118</v>
      </c>
      <c r="B1004" s="103">
        <f t="shared" si="550"/>
        <v>492.52174306000001</v>
      </c>
      <c r="C1004" s="103">
        <f t="shared" si="562"/>
        <v>349.58588997999999</v>
      </c>
      <c r="D1004" s="104">
        <f t="shared" si="558"/>
        <v>1152.307</v>
      </c>
      <c r="E1004" s="105">
        <f t="shared" si="569"/>
        <v>1131.058</v>
      </c>
      <c r="F1004" s="106">
        <f t="shared" si="570"/>
        <v>45066</v>
      </c>
      <c r="G1004" s="107">
        <f t="shared" si="551"/>
        <v>-1.8440398261921565E-2</v>
      </c>
      <c r="H1004" s="108">
        <f t="shared" si="563"/>
        <v>45127</v>
      </c>
      <c r="I1004" s="108">
        <f t="shared" si="552"/>
        <v>45127</v>
      </c>
      <c r="J1004" s="109">
        <f t="shared" si="559"/>
        <v>22</v>
      </c>
      <c r="K1004" s="109">
        <f t="shared" ref="K1004:K1067" si="575">(J1004-(NETWORKDAYS(A1004,I1004,AD$171:AD$502)-1))</f>
        <v>15</v>
      </c>
      <c r="L1004" s="8">
        <f t="shared" si="560"/>
        <v>1</v>
      </c>
      <c r="M1004" s="110">
        <f t="shared" si="572"/>
        <v>1</v>
      </c>
      <c r="N1004" s="110">
        <f t="shared" si="567"/>
        <v>1.400901708342142</v>
      </c>
      <c r="O1004" s="103">
        <f t="shared" si="571"/>
        <v>1.4009016999999999</v>
      </c>
      <c r="P1004" s="103">
        <f t="shared" si="553"/>
        <v>489.73546756000002</v>
      </c>
      <c r="Q1004" s="11">
        <f t="shared" si="566"/>
        <v>0</v>
      </c>
      <c r="R1004" s="30">
        <f t="shared" si="573"/>
        <v>0</v>
      </c>
      <c r="S1004" s="103">
        <f t="shared" si="574"/>
        <v>0</v>
      </c>
      <c r="T1004" s="113">
        <f t="shared" si="561"/>
        <v>0.1</v>
      </c>
      <c r="U1004" s="111">
        <f t="shared" si="568"/>
        <v>15</v>
      </c>
      <c r="V1004" s="111">
        <v>252</v>
      </c>
      <c r="W1004" s="110">
        <f t="shared" si="554"/>
        <v>1.005689348</v>
      </c>
      <c r="X1004" s="103">
        <f t="shared" si="555"/>
        <v>2.7862754999999999</v>
      </c>
      <c r="Y1004" s="103">
        <f t="shared" si="556"/>
        <v>0</v>
      </c>
      <c r="Z1004" s="114" t="str">
        <f t="shared" si="564"/>
        <v>A+J=</v>
      </c>
      <c r="AA1004" s="108">
        <f t="shared" si="565"/>
        <v>45127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2.75" x14ac:dyDescent="0.2">
      <c r="A1005" s="102">
        <f t="shared" si="557"/>
        <v>45119</v>
      </c>
      <c r="B1005" s="103">
        <f t="shared" si="550"/>
        <v>492.70805753000002</v>
      </c>
      <c r="C1005" s="103">
        <f t="shared" si="562"/>
        <v>349.58588997999999</v>
      </c>
      <c r="D1005" s="104">
        <f t="shared" si="558"/>
        <v>1152.307</v>
      </c>
      <c r="E1005" s="105">
        <f t="shared" si="569"/>
        <v>1131.058</v>
      </c>
      <c r="F1005" s="106">
        <f t="shared" si="570"/>
        <v>45066</v>
      </c>
      <c r="G1005" s="107">
        <f t="shared" si="551"/>
        <v>-1.8440398261921565E-2</v>
      </c>
      <c r="H1005" s="108">
        <f t="shared" si="563"/>
        <v>45127</v>
      </c>
      <c r="I1005" s="108">
        <f t="shared" si="552"/>
        <v>45127</v>
      </c>
      <c r="J1005" s="109">
        <f t="shared" si="559"/>
        <v>22</v>
      </c>
      <c r="K1005" s="109">
        <f t="shared" si="575"/>
        <v>16</v>
      </c>
      <c r="L1005" s="8">
        <f t="shared" si="560"/>
        <v>1</v>
      </c>
      <c r="M1005" s="110">
        <f t="shared" si="572"/>
        <v>1</v>
      </c>
      <c r="N1005" s="110">
        <f t="shared" si="567"/>
        <v>1.400901708342142</v>
      </c>
      <c r="O1005" s="103">
        <f t="shared" si="571"/>
        <v>1.4009016999999999</v>
      </c>
      <c r="P1005" s="103">
        <f t="shared" si="553"/>
        <v>489.73546756000002</v>
      </c>
      <c r="Q1005" s="11">
        <f t="shared" si="566"/>
        <v>0</v>
      </c>
      <c r="R1005" s="30">
        <f t="shared" si="573"/>
        <v>0</v>
      </c>
      <c r="S1005" s="103">
        <f t="shared" si="574"/>
        <v>0</v>
      </c>
      <c r="T1005" s="113">
        <f t="shared" si="561"/>
        <v>0.1</v>
      </c>
      <c r="U1005" s="111">
        <f t="shared" si="568"/>
        <v>16</v>
      </c>
      <c r="V1005" s="111">
        <v>252</v>
      </c>
      <c r="W1005" s="110">
        <f t="shared" si="554"/>
        <v>1.0060697869999999</v>
      </c>
      <c r="X1005" s="103">
        <f t="shared" si="555"/>
        <v>2.97258997</v>
      </c>
      <c r="Y1005" s="103">
        <f t="shared" si="556"/>
        <v>0</v>
      </c>
      <c r="Z1005" s="114" t="str">
        <f t="shared" si="564"/>
        <v>A+J=</v>
      </c>
      <c r="AA1005" s="108">
        <f t="shared" si="565"/>
        <v>45127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2.75" x14ac:dyDescent="0.2">
      <c r="A1006" s="102">
        <f t="shared" si="557"/>
        <v>45120</v>
      </c>
      <c r="B1006" s="103">
        <f t="shared" si="550"/>
        <v>492.89444252000004</v>
      </c>
      <c r="C1006" s="103">
        <f t="shared" si="562"/>
        <v>349.58588997999999</v>
      </c>
      <c r="D1006" s="104">
        <f t="shared" si="558"/>
        <v>1152.307</v>
      </c>
      <c r="E1006" s="105">
        <f t="shared" si="569"/>
        <v>1131.058</v>
      </c>
      <c r="F1006" s="106">
        <f t="shared" si="570"/>
        <v>45066</v>
      </c>
      <c r="G1006" s="107">
        <f t="shared" si="551"/>
        <v>-1.8440398261921565E-2</v>
      </c>
      <c r="H1006" s="108">
        <f t="shared" si="563"/>
        <v>45127</v>
      </c>
      <c r="I1006" s="108">
        <f t="shared" si="552"/>
        <v>45127</v>
      </c>
      <c r="J1006" s="109">
        <f t="shared" si="559"/>
        <v>22</v>
      </c>
      <c r="K1006" s="109">
        <f t="shared" si="575"/>
        <v>17</v>
      </c>
      <c r="L1006" s="8">
        <f t="shared" si="560"/>
        <v>1</v>
      </c>
      <c r="M1006" s="110">
        <f t="shared" si="572"/>
        <v>1</v>
      </c>
      <c r="N1006" s="110">
        <f t="shared" si="567"/>
        <v>1.400901708342142</v>
      </c>
      <c r="O1006" s="103">
        <f t="shared" si="571"/>
        <v>1.4009016999999999</v>
      </c>
      <c r="P1006" s="103">
        <f t="shared" si="553"/>
        <v>489.73546756000002</v>
      </c>
      <c r="Q1006" s="11">
        <f t="shared" si="566"/>
        <v>0</v>
      </c>
      <c r="R1006" s="30">
        <f t="shared" si="573"/>
        <v>0</v>
      </c>
      <c r="S1006" s="103">
        <f t="shared" si="574"/>
        <v>0</v>
      </c>
      <c r="T1006" s="113">
        <f t="shared" si="561"/>
        <v>0.1</v>
      </c>
      <c r="U1006" s="111">
        <f t="shared" si="568"/>
        <v>17</v>
      </c>
      <c r="V1006" s="111">
        <v>252</v>
      </c>
      <c r="W1006" s="110">
        <f t="shared" si="554"/>
        <v>1.00645037</v>
      </c>
      <c r="X1006" s="103">
        <f t="shared" si="555"/>
        <v>3.1589749600000001</v>
      </c>
      <c r="Y1006" s="103">
        <f t="shared" si="556"/>
        <v>0</v>
      </c>
      <c r="Z1006" s="114" t="str">
        <f t="shared" si="564"/>
        <v>A+J=</v>
      </c>
      <c r="AA1006" s="108">
        <f t="shared" si="565"/>
        <v>45127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2.75" x14ac:dyDescent="0.2">
      <c r="A1007" s="102">
        <f t="shared" si="557"/>
        <v>45121</v>
      </c>
      <c r="B1007" s="103">
        <f t="shared" si="550"/>
        <v>493.08089755000003</v>
      </c>
      <c r="C1007" s="103">
        <f t="shared" si="562"/>
        <v>349.58588997999999</v>
      </c>
      <c r="D1007" s="104">
        <f t="shared" si="558"/>
        <v>1152.307</v>
      </c>
      <c r="E1007" s="105">
        <f t="shared" si="569"/>
        <v>1131.058</v>
      </c>
      <c r="F1007" s="106">
        <f t="shared" si="570"/>
        <v>45066</v>
      </c>
      <c r="G1007" s="107">
        <f t="shared" si="551"/>
        <v>-1.8440398261921565E-2</v>
      </c>
      <c r="H1007" s="108">
        <f t="shared" si="563"/>
        <v>45127</v>
      </c>
      <c r="I1007" s="108">
        <f t="shared" si="552"/>
        <v>45127</v>
      </c>
      <c r="J1007" s="109">
        <f t="shared" si="559"/>
        <v>22</v>
      </c>
      <c r="K1007" s="109">
        <f t="shared" si="575"/>
        <v>18</v>
      </c>
      <c r="L1007" s="8">
        <f t="shared" si="560"/>
        <v>1</v>
      </c>
      <c r="M1007" s="110">
        <f t="shared" si="572"/>
        <v>1</v>
      </c>
      <c r="N1007" s="110">
        <f t="shared" si="567"/>
        <v>1.400901708342142</v>
      </c>
      <c r="O1007" s="103">
        <f t="shared" si="571"/>
        <v>1.4009016999999999</v>
      </c>
      <c r="P1007" s="103">
        <f t="shared" si="553"/>
        <v>489.73546756000002</v>
      </c>
      <c r="Q1007" s="11">
        <f t="shared" si="566"/>
        <v>0</v>
      </c>
      <c r="R1007" s="30">
        <f t="shared" si="573"/>
        <v>0</v>
      </c>
      <c r="S1007" s="103">
        <f t="shared" si="574"/>
        <v>0</v>
      </c>
      <c r="T1007" s="113">
        <f t="shared" si="561"/>
        <v>0.1</v>
      </c>
      <c r="U1007" s="111">
        <f t="shared" si="568"/>
        <v>18</v>
      </c>
      <c r="V1007" s="111">
        <v>252</v>
      </c>
      <c r="W1007" s="110">
        <f t="shared" si="554"/>
        <v>1.006831096</v>
      </c>
      <c r="X1007" s="103">
        <f t="shared" si="555"/>
        <v>3.34542999</v>
      </c>
      <c r="Y1007" s="103">
        <f t="shared" si="556"/>
        <v>0</v>
      </c>
      <c r="Z1007" s="114" t="str">
        <f t="shared" si="564"/>
        <v>A+J=</v>
      </c>
      <c r="AA1007" s="108">
        <f t="shared" si="565"/>
        <v>45127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2.75" x14ac:dyDescent="0.2">
      <c r="A1008" s="102">
        <f t="shared" si="557"/>
        <v>45122</v>
      </c>
      <c r="B1008" s="103">
        <f t="shared" si="550"/>
        <v>493.26742359000002</v>
      </c>
      <c r="C1008" s="103">
        <f t="shared" si="562"/>
        <v>349.58588997999999</v>
      </c>
      <c r="D1008" s="104">
        <f t="shared" si="558"/>
        <v>1152.307</v>
      </c>
      <c r="E1008" s="105">
        <f t="shared" si="569"/>
        <v>1131.058</v>
      </c>
      <c r="F1008" s="106">
        <f t="shared" si="570"/>
        <v>45066</v>
      </c>
      <c r="G1008" s="107">
        <f t="shared" si="551"/>
        <v>-1.8440398261921565E-2</v>
      </c>
      <c r="H1008" s="108">
        <f t="shared" si="563"/>
        <v>45127</v>
      </c>
      <c r="I1008" s="108">
        <f t="shared" si="552"/>
        <v>45127</v>
      </c>
      <c r="J1008" s="109">
        <f t="shared" si="559"/>
        <v>22</v>
      </c>
      <c r="K1008" s="109">
        <f t="shared" si="575"/>
        <v>19</v>
      </c>
      <c r="L1008" s="8">
        <f t="shared" si="560"/>
        <v>1</v>
      </c>
      <c r="M1008" s="110">
        <f t="shared" si="572"/>
        <v>1</v>
      </c>
      <c r="N1008" s="110">
        <f t="shared" si="567"/>
        <v>1.400901708342142</v>
      </c>
      <c r="O1008" s="103">
        <f t="shared" si="571"/>
        <v>1.4009016999999999</v>
      </c>
      <c r="P1008" s="103">
        <f t="shared" si="553"/>
        <v>489.73546756000002</v>
      </c>
      <c r="Q1008" s="11">
        <f t="shared" si="566"/>
        <v>0</v>
      </c>
      <c r="R1008" s="30">
        <f t="shared" si="573"/>
        <v>0</v>
      </c>
      <c r="S1008" s="103">
        <f t="shared" si="574"/>
        <v>0</v>
      </c>
      <c r="T1008" s="113">
        <f t="shared" si="561"/>
        <v>0.1</v>
      </c>
      <c r="U1008" s="111">
        <f t="shared" si="568"/>
        <v>19</v>
      </c>
      <c r="V1008" s="111">
        <v>252</v>
      </c>
      <c r="W1008" s="110">
        <f t="shared" si="554"/>
        <v>1.0072119669999999</v>
      </c>
      <c r="X1008" s="103">
        <f t="shared" si="555"/>
        <v>3.5319560299999999</v>
      </c>
      <c r="Y1008" s="103">
        <f t="shared" si="556"/>
        <v>0</v>
      </c>
      <c r="Z1008" s="114" t="str">
        <f t="shared" si="564"/>
        <v>A+J=</v>
      </c>
      <c r="AA1008" s="108">
        <f t="shared" si="565"/>
        <v>45127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2.75" x14ac:dyDescent="0.2">
      <c r="A1009" s="102">
        <f t="shared" si="557"/>
        <v>45123</v>
      </c>
      <c r="B1009" s="103">
        <f t="shared" si="550"/>
        <v>493.26742359000002</v>
      </c>
      <c r="C1009" s="103">
        <f t="shared" si="562"/>
        <v>349.58588997999999</v>
      </c>
      <c r="D1009" s="104">
        <f t="shared" si="558"/>
        <v>1152.307</v>
      </c>
      <c r="E1009" s="105">
        <f t="shared" si="569"/>
        <v>1131.058</v>
      </c>
      <c r="F1009" s="106">
        <f t="shared" si="570"/>
        <v>45066</v>
      </c>
      <c r="G1009" s="107">
        <f t="shared" si="551"/>
        <v>-1.8440398261921565E-2</v>
      </c>
      <c r="H1009" s="108">
        <f t="shared" si="563"/>
        <v>45127</v>
      </c>
      <c r="I1009" s="108">
        <f t="shared" si="552"/>
        <v>45127</v>
      </c>
      <c r="J1009" s="109">
        <f t="shared" si="559"/>
        <v>22</v>
      </c>
      <c r="K1009" s="109">
        <f t="shared" si="575"/>
        <v>19</v>
      </c>
      <c r="L1009" s="8">
        <f t="shared" si="560"/>
        <v>1</v>
      </c>
      <c r="M1009" s="110">
        <f t="shared" si="572"/>
        <v>1</v>
      </c>
      <c r="N1009" s="110">
        <f t="shared" si="567"/>
        <v>1.400901708342142</v>
      </c>
      <c r="O1009" s="103">
        <f t="shared" si="571"/>
        <v>1.4009016999999999</v>
      </c>
      <c r="P1009" s="103">
        <f t="shared" si="553"/>
        <v>489.73546756000002</v>
      </c>
      <c r="Q1009" s="11">
        <f t="shared" si="566"/>
        <v>0</v>
      </c>
      <c r="R1009" s="30">
        <f t="shared" si="573"/>
        <v>0</v>
      </c>
      <c r="S1009" s="103">
        <f t="shared" si="574"/>
        <v>0</v>
      </c>
      <c r="T1009" s="113">
        <f t="shared" si="561"/>
        <v>0.1</v>
      </c>
      <c r="U1009" s="111">
        <f t="shared" si="568"/>
        <v>19</v>
      </c>
      <c r="V1009" s="111">
        <v>252</v>
      </c>
      <c r="W1009" s="110">
        <f t="shared" si="554"/>
        <v>1.0072119669999999</v>
      </c>
      <c r="X1009" s="103">
        <f t="shared" si="555"/>
        <v>3.5319560299999999</v>
      </c>
      <c r="Y1009" s="103">
        <f t="shared" si="556"/>
        <v>0</v>
      </c>
      <c r="Z1009" s="114" t="str">
        <f t="shared" si="564"/>
        <v>A+J=</v>
      </c>
      <c r="AA1009" s="108">
        <f t="shared" si="565"/>
        <v>45127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2.75" x14ac:dyDescent="0.2">
      <c r="A1010" s="102">
        <f t="shared" si="557"/>
        <v>45124</v>
      </c>
      <c r="B1010" s="103">
        <f t="shared" si="550"/>
        <v>493.26742359000002</v>
      </c>
      <c r="C1010" s="103">
        <f t="shared" si="562"/>
        <v>349.58588997999999</v>
      </c>
      <c r="D1010" s="104">
        <f t="shared" si="558"/>
        <v>1152.307</v>
      </c>
      <c r="E1010" s="105">
        <f t="shared" si="569"/>
        <v>1131.058</v>
      </c>
      <c r="F1010" s="106">
        <f t="shared" si="570"/>
        <v>45066</v>
      </c>
      <c r="G1010" s="107">
        <f t="shared" si="551"/>
        <v>-1.8440398261921565E-2</v>
      </c>
      <c r="H1010" s="108">
        <f t="shared" si="563"/>
        <v>45127</v>
      </c>
      <c r="I1010" s="108">
        <f t="shared" si="552"/>
        <v>45127</v>
      </c>
      <c r="J1010" s="109">
        <f t="shared" si="559"/>
        <v>22</v>
      </c>
      <c r="K1010" s="109">
        <f t="shared" si="575"/>
        <v>19</v>
      </c>
      <c r="L1010" s="8">
        <f t="shared" si="560"/>
        <v>1</v>
      </c>
      <c r="M1010" s="110">
        <f t="shared" si="572"/>
        <v>1</v>
      </c>
      <c r="N1010" s="110">
        <f t="shared" si="567"/>
        <v>1.400901708342142</v>
      </c>
      <c r="O1010" s="103">
        <f t="shared" si="571"/>
        <v>1.4009016999999999</v>
      </c>
      <c r="P1010" s="103">
        <f t="shared" si="553"/>
        <v>489.73546756000002</v>
      </c>
      <c r="Q1010" s="11">
        <f t="shared" si="566"/>
        <v>0</v>
      </c>
      <c r="R1010" s="30">
        <f t="shared" si="573"/>
        <v>0</v>
      </c>
      <c r="S1010" s="103">
        <f t="shared" si="574"/>
        <v>0</v>
      </c>
      <c r="T1010" s="113">
        <f t="shared" si="561"/>
        <v>0.1</v>
      </c>
      <c r="U1010" s="111">
        <f t="shared" si="568"/>
        <v>19</v>
      </c>
      <c r="V1010" s="111">
        <v>252</v>
      </c>
      <c r="W1010" s="110">
        <f t="shared" si="554"/>
        <v>1.0072119669999999</v>
      </c>
      <c r="X1010" s="103">
        <f t="shared" si="555"/>
        <v>3.5319560299999999</v>
      </c>
      <c r="Y1010" s="103">
        <f t="shared" si="556"/>
        <v>0</v>
      </c>
      <c r="Z1010" s="114" t="str">
        <f t="shared" si="564"/>
        <v>A+J=</v>
      </c>
      <c r="AA1010" s="108">
        <f t="shared" si="565"/>
        <v>45127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2.75" x14ac:dyDescent="0.2">
      <c r="A1011" s="102">
        <f t="shared" si="557"/>
        <v>45125</v>
      </c>
      <c r="B1011" s="103">
        <f t="shared" si="550"/>
        <v>493.45402014000001</v>
      </c>
      <c r="C1011" s="103">
        <f t="shared" si="562"/>
        <v>349.58588997999999</v>
      </c>
      <c r="D1011" s="104">
        <f t="shared" si="558"/>
        <v>1152.307</v>
      </c>
      <c r="E1011" s="105">
        <f t="shared" si="569"/>
        <v>1131.058</v>
      </c>
      <c r="F1011" s="106">
        <f t="shared" si="570"/>
        <v>45066</v>
      </c>
      <c r="G1011" s="107">
        <f t="shared" si="551"/>
        <v>-1.8440398261921565E-2</v>
      </c>
      <c r="H1011" s="108">
        <f t="shared" si="563"/>
        <v>45127</v>
      </c>
      <c r="I1011" s="108">
        <f t="shared" si="552"/>
        <v>45127</v>
      </c>
      <c r="J1011" s="109">
        <f t="shared" si="559"/>
        <v>22</v>
      </c>
      <c r="K1011" s="109">
        <f t="shared" si="575"/>
        <v>20</v>
      </c>
      <c r="L1011" s="8">
        <f t="shared" si="560"/>
        <v>1</v>
      </c>
      <c r="M1011" s="110">
        <f t="shared" si="572"/>
        <v>1</v>
      </c>
      <c r="N1011" s="110">
        <f t="shared" si="567"/>
        <v>1.400901708342142</v>
      </c>
      <c r="O1011" s="103">
        <f t="shared" si="571"/>
        <v>1.4009016999999999</v>
      </c>
      <c r="P1011" s="103">
        <f t="shared" si="553"/>
        <v>489.73546756000002</v>
      </c>
      <c r="Q1011" s="11">
        <f t="shared" si="566"/>
        <v>0</v>
      </c>
      <c r="R1011" s="30">
        <f t="shared" si="573"/>
        <v>0</v>
      </c>
      <c r="S1011" s="103">
        <f t="shared" si="574"/>
        <v>0</v>
      </c>
      <c r="T1011" s="113">
        <f t="shared" si="561"/>
        <v>0.1</v>
      </c>
      <c r="U1011" s="111">
        <f t="shared" si="568"/>
        <v>20</v>
      </c>
      <c r="V1011" s="111">
        <v>252</v>
      </c>
      <c r="W1011" s="110">
        <f t="shared" si="554"/>
        <v>1.007592982</v>
      </c>
      <c r="X1011" s="103">
        <f t="shared" si="555"/>
        <v>3.7185525799999999</v>
      </c>
      <c r="Y1011" s="103">
        <f t="shared" si="556"/>
        <v>0</v>
      </c>
      <c r="Z1011" s="114" t="str">
        <f t="shared" si="564"/>
        <v>A+J=</v>
      </c>
      <c r="AA1011" s="108">
        <f t="shared" si="565"/>
        <v>45127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2.75" x14ac:dyDescent="0.2">
      <c r="A1012" s="102">
        <f t="shared" si="557"/>
        <v>45126</v>
      </c>
      <c r="B1012" s="103">
        <f t="shared" si="550"/>
        <v>493.64068674000004</v>
      </c>
      <c r="C1012" s="103">
        <f t="shared" si="562"/>
        <v>349.58588997999999</v>
      </c>
      <c r="D1012" s="104">
        <f t="shared" si="558"/>
        <v>1152.307</v>
      </c>
      <c r="E1012" s="105">
        <f t="shared" si="569"/>
        <v>1131.058</v>
      </c>
      <c r="F1012" s="106">
        <f t="shared" si="570"/>
        <v>45066</v>
      </c>
      <c r="G1012" s="107">
        <f t="shared" si="551"/>
        <v>-1.8440398261921565E-2</v>
      </c>
      <c r="H1012" s="108">
        <f t="shared" si="563"/>
        <v>45127</v>
      </c>
      <c r="I1012" s="108">
        <f t="shared" si="552"/>
        <v>45127</v>
      </c>
      <c r="J1012" s="109">
        <f t="shared" si="559"/>
        <v>22</v>
      </c>
      <c r="K1012" s="109">
        <f t="shared" si="575"/>
        <v>21</v>
      </c>
      <c r="L1012" s="8">
        <f t="shared" si="560"/>
        <v>1</v>
      </c>
      <c r="M1012" s="110">
        <f t="shared" si="572"/>
        <v>1</v>
      </c>
      <c r="N1012" s="110">
        <f t="shared" si="567"/>
        <v>1.400901708342142</v>
      </c>
      <c r="O1012" s="103">
        <f t="shared" si="571"/>
        <v>1.4009016999999999</v>
      </c>
      <c r="P1012" s="103">
        <f t="shared" si="553"/>
        <v>489.73546756000002</v>
      </c>
      <c r="Q1012" s="11">
        <f t="shared" si="566"/>
        <v>0</v>
      </c>
      <c r="R1012" s="30">
        <f t="shared" si="573"/>
        <v>0</v>
      </c>
      <c r="S1012" s="103">
        <f t="shared" si="574"/>
        <v>0</v>
      </c>
      <c r="T1012" s="113">
        <f t="shared" si="561"/>
        <v>0.1</v>
      </c>
      <c r="U1012" s="111">
        <f t="shared" si="568"/>
        <v>21</v>
      </c>
      <c r="V1012" s="111">
        <v>252</v>
      </c>
      <c r="W1012" s="110">
        <f t="shared" si="554"/>
        <v>1.00797414</v>
      </c>
      <c r="X1012" s="103">
        <f t="shared" si="555"/>
        <v>3.90521918</v>
      </c>
      <c r="Y1012" s="103">
        <f t="shared" si="556"/>
        <v>0</v>
      </c>
      <c r="Z1012" s="114" t="str">
        <f t="shared" si="564"/>
        <v>A+J=</v>
      </c>
      <c r="AA1012" s="108">
        <f t="shared" si="565"/>
        <v>45127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2.75" x14ac:dyDescent="0.2">
      <c r="A1013" s="102">
        <f t="shared" si="557"/>
        <v>45127</v>
      </c>
      <c r="B1013" s="103">
        <f t="shared" si="550"/>
        <v>493.82742433999999</v>
      </c>
      <c r="C1013" s="103">
        <f t="shared" si="562"/>
        <v>349.58588997999999</v>
      </c>
      <c r="D1013" s="104">
        <f t="shared" si="558"/>
        <v>1152.307</v>
      </c>
      <c r="E1013" s="105">
        <f t="shared" si="569"/>
        <v>1131.058</v>
      </c>
      <c r="F1013" s="106">
        <f t="shared" si="570"/>
        <v>45066</v>
      </c>
      <c r="G1013" s="107">
        <f t="shared" si="551"/>
        <v>-1.8440398261921565E-2</v>
      </c>
      <c r="H1013" s="108">
        <f t="shared" si="563"/>
        <v>45159</v>
      </c>
      <c r="I1013" s="108">
        <f t="shared" si="552"/>
        <v>45127</v>
      </c>
      <c r="J1013" s="109">
        <f t="shared" si="559"/>
        <v>22</v>
      </c>
      <c r="K1013" s="109">
        <f t="shared" si="575"/>
        <v>22</v>
      </c>
      <c r="L1013" s="8">
        <f t="shared" si="560"/>
        <v>1</v>
      </c>
      <c r="M1013" s="110">
        <f t="shared" si="572"/>
        <v>1</v>
      </c>
      <c r="N1013" s="110">
        <f t="shared" si="567"/>
        <v>1.400901708342142</v>
      </c>
      <c r="O1013" s="103">
        <f t="shared" si="571"/>
        <v>1.4009016999999999</v>
      </c>
      <c r="P1013" s="103">
        <f t="shared" si="553"/>
        <v>489.73546756000002</v>
      </c>
      <c r="Q1013" s="11">
        <f t="shared" si="566"/>
        <v>33</v>
      </c>
      <c r="R1013" s="30">
        <f t="shared" si="573"/>
        <v>4.8135999999999998E-2</v>
      </c>
      <c r="S1013" s="103">
        <f t="shared" si="574"/>
        <v>23.57390646</v>
      </c>
      <c r="T1013" s="113">
        <f t="shared" si="561"/>
        <v>0.1</v>
      </c>
      <c r="U1013" s="111">
        <f t="shared" si="568"/>
        <v>22</v>
      </c>
      <c r="V1013" s="111">
        <v>252</v>
      </c>
      <c r="W1013" s="110">
        <f t="shared" si="554"/>
        <v>1.0083554429999999</v>
      </c>
      <c r="X1013" s="103">
        <f t="shared" si="555"/>
        <v>4.0919567800000003</v>
      </c>
      <c r="Y1013" s="103">
        <f t="shared" si="556"/>
        <v>27.66586324</v>
      </c>
      <c r="Z1013" s="114" t="str">
        <f t="shared" si="564"/>
        <v>A+J=</v>
      </c>
      <c r="AA1013" s="108">
        <f t="shared" si="565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2.75" x14ac:dyDescent="0.2">
      <c r="A1014" s="102">
        <f t="shared" si="557"/>
        <v>45128</v>
      </c>
      <c r="B1014" s="103">
        <f t="shared" si="550"/>
        <v>466.33790348999997</v>
      </c>
      <c r="C1014" s="103">
        <f t="shared" si="562"/>
        <v>332.75822357999999</v>
      </c>
      <c r="D1014" s="104">
        <f t="shared" si="558"/>
        <v>1131.058</v>
      </c>
      <c r="E1014" s="105">
        <f t="shared" si="569"/>
        <v>1109.23</v>
      </c>
      <c r="F1014" s="106">
        <f t="shared" si="570"/>
        <v>45097</v>
      </c>
      <c r="G1014" s="107">
        <f t="shared" si="551"/>
        <v>-1.9298745068776268E-2</v>
      </c>
      <c r="H1014" s="108">
        <f t="shared" si="563"/>
        <v>45159</v>
      </c>
      <c r="I1014" s="108">
        <f t="shared" si="552"/>
        <v>45159</v>
      </c>
      <c r="J1014" s="109">
        <f t="shared" si="559"/>
        <v>22</v>
      </c>
      <c r="K1014" s="109">
        <f t="shared" si="575"/>
        <v>1</v>
      </c>
      <c r="L1014" s="8">
        <f t="shared" si="560"/>
        <v>1</v>
      </c>
      <c r="M1014" s="110">
        <f t="shared" si="572"/>
        <v>1</v>
      </c>
      <c r="N1014" s="110">
        <f t="shared" si="567"/>
        <v>1.400901708342142</v>
      </c>
      <c r="O1014" s="103">
        <f t="shared" si="571"/>
        <v>1.4009016999999999</v>
      </c>
      <c r="P1014" s="103">
        <f t="shared" si="553"/>
        <v>466.16156109999997</v>
      </c>
      <c r="Q1014" s="11">
        <f t="shared" si="566"/>
        <v>0</v>
      </c>
      <c r="R1014" s="30">
        <f t="shared" si="573"/>
        <v>0</v>
      </c>
      <c r="S1014" s="103">
        <f t="shared" si="574"/>
        <v>0</v>
      </c>
      <c r="T1014" s="113">
        <f t="shared" si="561"/>
        <v>0.1</v>
      </c>
      <c r="U1014" s="111">
        <f t="shared" si="568"/>
        <v>1</v>
      </c>
      <c r="V1014" s="111">
        <v>252</v>
      </c>
      <c r="W1014" s="110">
        <f t="shared" si="554"/>
        <v>1.0003782859999999</v>
      </c>
      <c r="X1014" s="103">
        <f t="shared" si="555"/>
        <v>0.17634238999999999</v>
      </c>
      <c r="Y1014" s="103">
        <f t="shared" si="556"/>
        <v>0</v>
      </c>
      <c r="Z1014" s="114" t="str">
        <f t="shared" si="564"/>
        <v>A+J=</v>
      </c>
      <c r="AA1014" s="108">
        <f t="shared" si="565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2.75" x14ac:dyDescent="0.2">
      <c r="A1015" s="102">
        <f t="shared" si="557"/>
        <v>45129</v>
      </c>
      <c r="B1015" s="103">
        <f t="shared" si="550"/>
        <v>466.51431300999997</v>
      </c>
      <c r="C1015" s="103">
        <f t="shared" si="562"/>
        <v>332.75822357999999</v>
      </c>
      <c r="D1015" s="104">
        <f t="shared" si="558"/>
        <v>1131.058</v>
      </c>
      <c r="E1015" s="105">
        <f t="shared" si="569"/>
        <v>1109.23</v>
      </c>
      <c r="F1015" s="106">
        <f t="shared" si="570"/>
        <v>45097</v>
      </c>
      <c r="G1015" s="107">
        <f t="shared" si="551"/>
        <v>-1.9298745068776268E-2</v>
      </c>
      <c r="H1015" s="108">
        <f t="shared" si="563"/>
        <v>45159</v>
      </c>
      <c r="I1015" s="108">
        <f t="shared" si="552"/>
        <v>45159</v>
      </c>
      <c r="J1015" s="109">
        <f t="shared" si="559"/>
        <v>22</v>
      </c>
      <c r="K1015" s="109">
        <f t="shared" si="575"/>
        <v>2</v>
      </c>
      <c r="L1015" s="8">
        <f t="shared" si="560"/>
        <v>1</v>
      </c>
      <c r="M1015" s="110">
        <f t="shared" si="572"/>
        <v>1</v>
      </c>
      <c r="N1015" s="110">
        <f t="shared" si="567"/>
        <v>1.400901708342142</v>
      </c>
      <c r="O1015" s="103">
        <f t="shared" si="571"/>
        <v>1.4009016999999999</v>
      </c>
      <c r="P1015" s="103">
        <f t="shared" si="553"/>
        <v>466.16156109999997</v>
      </c>
      <c r="Q1015" s="11">
        <f t="shared" si="566"/>
        <v>0</v>
      </c>
      <c r="R1015" s="30">
        <f t="shared" si="573"/>
        <v>0</v>
      </c>
      <c r="S1015" s="103">
        <f t="shared" si="574"/>
        <v>0</v>
      </c>
      <c r="T1015" s="113">
        <f t="shared" si="561"/>
        <v>0.1</v>
      </c>
      <c r="U1015" s="111">
        <f t="shared" si="568"/>
        <v>2</v>
      </c>
      <c r="V1015" s="111">
        <v>252</v>
      </c>
      <c r="W1015" s="110">
        <f t="shared" si="554"/>
        <v>1.0007567159999999</v>
      </c>
      <c r="X1015" s="103">
        <f t="shared" si="555"/>
        <v>0.35275191</v>
      </c>
      <c r="Y1015" s="103">
        <f t="shared" si="556"/>
        <v>0</v>
      </c>
      <c r="Z1015" s="114" t="str">
        <f t="shared" si="564"/>
        <v>A+J=</v>
      </c>
      <c r="AA1015" s="108">
        <f t="shared" si="565"/>
        <v>45159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2.75" x14ac:dyDescent="0.2">
      <c r="A1016" s="102">
        <f t="shared" si="557"/>
        <v>45130</v>
      </c>
      <c r="B1016" s="103">
        <f t="shared" si="550"/>
        <v>466.51431300999997</v>
      </c>
      <c r="C1016" s="103">
        <f t="shared" si="562"/>
        <v>332.75822357999999</v>
      </c>
      <c r="D1016" s="104">
        <f t="shared" si="558"/>
        <v>1131.058</v>
      </c>
      <c r="E1016" s="105">
        <f t="shared" si="569"/>
        <v>1109.23</v>
      </c>
      <c r="F1016" s="106">
        <f t="shared" si="570"/>
        <v>45097</v>
      </c>
      <c r="G1016" s="107">
        <f t="shared" si="551"/>
        <v>-1.9298745068776268E-2</v>
      </c>
      <c r="H1016" s="108">
        <f t="shared" si="563"/>
        <v>45159</v>
      </c>
      <c r="I1016" s="108">
        <f t="shared" si="552"/>
        <v>45159</v>
      </c>
      <c r="J1016" s="109">
        <f t="shared" si="559"/>
        <v>22</v>
      </c>
      <c r="K1016" s="109">
        <f t="shared" si="575"/>
        <v>2</v>
      </c>
      <c r="L1016" s="8">
        <f t="shared" si="560"/>
        <v>1</v>
      </c>
      <c r="M1016" s="110">
        <f t="shared" si="572"/>
        <v>1</v>
      </c>
      <c r="N1016" s="110">
        <f t="shared" si="567"/>
        <v>1.400901708342142</v>
      </c>
      <c r="O1016" s="103">
        <f t="shared" si="571"/>
        <v>1.4009016999999999</v>
      </c>
      <c r="P1016" s="103">
        <f t="shared" si="553"/>
        <v>466.16156109999997</v>
      </c>
      <c r="Q1016" s="11">
        <f t="shared" si="566"/>
        <v>0</v>
      </c>
      <c r="R1016" s="30">
        <f t="shared" si="573"/>
        <v>0</v>
      </c>
      <c r="S1016" s="103">
        <f t="shared" si="574"/>
        <v>0</v>
      </c>
      <c r="T1016" s="113">
        <f t="shared" si="561"/>
        <v>0.1</v>
      </c>
      <c r="U1016" s="111">
        <f t="shared" si="568"/>
        <v>2</v>
      </c>
      <c r="V1016" s="111">
        <v>252</v>
      </c>
      <c r="W1016" s="110">
        <f t="shared" si="554"/>
        <v>1.0007567159999999</v>
      </c>
      <c r="X1016" s="103">
        <f t="shared" si="555"/>
        <v>0.35275191</v>
      </c>
      <c r="Y1016" s="103">
        <f t="shared" si="556"/>
        <v>0</v>
      </c>
      <c r="Z1016" s="114" t="str">
        <f t="shared" si="564"/>
        <v>A+J=</v>
      </c>
      <c r="AA1016" s="108">
        <f t="shared" si="565"/>
        <v>45159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2.75" x14ac:dyDescent="0.2">
      <c r="A1017" s="102">
        <f t="shared" si="557"/>
        <v>45131</v>
      </c>
      <c r="B1017" s="103">
        <f t="shared" si="550"/>
        <v>466.51431300999997</v>
      </c>
      <c r="C1017" s="103">
        <f t="shared" si="562"/>
        <v>332.75822357999999</v>
      </c>
      <c r="D1017" s="104">
        <f t="shared" si="558"/>
        <v>1131.058</v>
      </c>
      <c r="E1017" s="105">
        <f t="shared" si="569"/>
        <v>1109.23</v>
      </c>
      <c r="F1017" s="106">
        <f t="shared" si="570"/>
        <v>45097</v>
      </c>
      <c r="G1017" s="107">
        <f t="shared" si="551"/>
        <v>-1.9298745068776268E-2</v>
      </c>
      <c r="H1017" s="108">
        <f t="shared" si="563"/>
        <v>45159</v>
      </c>
      <c r="I1017" s="108">
        <f t="shared" si="552"/>
        <v>45159</v>
      </c>
      <c r="J1017" s="109">
        <f t="shared" si="559"/>
        <v>22</v>
      </c>
      <c r="K1017" s="109">
        <f t="shared" si="575"/>
        <v>2</v>
      </c>
      <c r="L1017" s="8">
        <f t="shared" si="560"/>
        <v>1</v>
      </c>
      <c r="M1017" s="110">
        <f t="shared" si="572"/>
        <v>1</v>
      </c>
      <c r="N1017" s="110">
        <f t="shared" si="567"/>
        <v>1.400901708342142</v>
      </c>
      <c r="O1017" s="103">
        <f t="shared" si="571"/>
        <v>1.4009016999999999</v>
      </c>
      <c r="P1017" s="103">
        <f t="shared" si="553"/>
        <v>466.16156109999997</v>
      </c>
      <c r="Q1017" s="11">
        <f t="shared" si="566"/>
        <v>0</v>
      </c>
      <c r="R1017" s="30">
        <f t="shared" si="573"/>
        <v>0</v>
      </c>
      <c r="S1017" s="103">
        <f t="shared" si="574"/>
        <v>0</v>
      </c>
      <c r="T1017" s="113">
        <f t="shared" si="561"/>
        <v>0.1</v>
      </c>
      <c r="U1017" s="111">
        <f t="shared" si="568"/>
        <v>2</v>
      </c>
      <c r="V1017" s="111">
        <v>252</v>
      </c>
      <c r="W1017" s="110">
        <f t="shared" si="554"/>
        <v>1.0007567159999999</v>
      </c>
      <c r="X1017" s="103">
        <f t="shared" si="555"/>
        <v>0.35275191</v>
      </c>
      <c r="Y1017" s="103">
        <f t="shared" si="556"/>
        <v>0</v>
      </c>
      <c r="Z1017" s="114" t="str">
        <f t="shared" si="564"/>
        <v>A+J=</v>
      </c>
      <c r="AA1017" s="108">
        <f t="shared" si="565"/>
        <v>45159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2.75" x14ac:dyDescent="0.2">
      <c r="A1018" s="102">
        <f t="shared" si="557"/>
        <v>45132</v>
      </c>
      <c r="B1018" s="103">
        <f t="shared" si="550"/>
        <v>466.69078918999998</v>
      </c>
      <c r="C1018" s="103">
        <f t="shared" si="562"/>
        <v>332.75822357999999</v>
      </c>
      <c r="D1018" s="104">
        <f t="shared" si="558"/>
        <v>1131.058</v>
      </c>
      <c r="E1018" s="105">
        <f t="shared" si="569"/>
        <v>1109.23</v>
      </c>
      <c r="F1018" s="106">
        <f t="shared" si="570"/>
        <v>45097</v>
      </c>
      <c r="G1018" s="107">
        <f t="shared" si="551"/>
        <v>-1.9298745068776268E-2</v>
      </c>
      <c r="H1018" s="108">
        <f t="shared" si="563"/>
        <v>45159</v>
      </c>
      <c r="I1018" s="108">
        <f t="shared" si="552"/>
        <v>45159</v>
      </c>
      <c r="J1018" s="109">
        <f t="shared" si="559"/>
        <v>22</v>
      </c>
      <c r="K1018" s="109">
        <f t="shared" si="575"/>
        <v>3</v>
      </c>
      <c r="L1018" s="8">
        <f t="shared" si="560"/>
        <v>1</v>
      </c>
      <c r="M1018" s="110">
        <f t="shared" si="572"/>
        <v>1</v>
      </c>
      <c r="N1018" s="110">
        <f t="shared" si="567"/>
        <v>1.400901708342142</v>
      </c>
      <c r="O1018" s="103">
        <f t="shared" si="571"/>
        <v>1.4009016999999999</v>
      </c>
      <c r="P1018" s="103">
        <f t="shared" si="553"/>
        <v>466.16156109999997</v>
      </c>
      <c r="Q1018" s="11">
        <f t="shared" si="566"/>
        <v>0</v>
      </c>
      <c r="R1018" s="30">
        <f t="shared" si="573"/>
        <v>0</v>
      </c>
      <c r="S1018" s="103">
        <f t="shared" si="574"/>
        <v>0</v>
      </c>
      <c r="T1018" s="113">
        <f t="shared" si="561"/>
        <v>0.1</v>
      </c>
      <c r="U1018" s="111">
        <f t="shared" si="568"/>
        <v>3</v>
      </c>
      <c r="V1018" s="111">
        <v>252</v>
      </c>
      <c r="W1018" s="110">
        <f t="shared" si="554"/>
        <v>1.001135289</v>
      </c>
      <c r="X1018" s="103">
        <f t="shared" si="555"/>
        <v>0.52922809000000004</v>
      </c>
      <c r="Y1018" s="103">
        <f t="shared" si="556"/>
        <v>0</v>
      </c>
      <c r="Z1018" s="114" t="str">
        <f t="shared" si="564"/>
        <v>A+J=</v>
      </c>
      <c r="AA1018" s="108">
        <f t="shared" si="565"/>
        <v>45159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2.75" x14ac:dyDescent="0.2">
      <c r="A1019" s="102">
        <f t="shared" si="557"/>
        <v>45133</v>
      </c>
      <c r="B1019" s="103">
        <f t="shared" si="550"/>
        <v>466.86733203</v>
      </c>
      <c r="C1019" s="103">
        <f t="shared" si="562"/>
        <v>332.75822357999999</v>
      </c>
      <c r="D1019" s="104">
        <f t="shared" si="558"/>
        <v>1131.058</v>
      </c>
      <c r="E1019" s="105">
        <f t="shared" si="569"/>
        <v>1109.23</v>
      </c>
      <c r="F1019" s="106">
        <f t="shared" si="570"/>
        <v>45097</v>
      </c>
      <c r="G1019" s="107">
        <f t="shared" si="551"/>
        <v>-1.9298745068776268E-2</v>
      </c>
      <c r="H1019" s="108">
        <f t="shared" si="563"/>
        <v>45159</v>
      </c>
      <c r="I1019" s="108">
        <f t="shared" si="552"/>
        <v>45159</v>
      </c>
      <c r="J1019" s="109">
        <f t="shared" si="559"/>
        <v>22</v>
      </c>
      <c r="K1019" s="109">
        <f t="shared" si="575"/>
        <v>4</v>
      </c>
      <c r="L1019" s="8">
        <f t="shared" si="560"/>
        <v>1</v>
      </c>
      <c r="M1019" s="110">
        <f t="shared" si="572"/>
        <v>1</v>
      </c>
      <c r="N1019" s="110">
        <f t="shared" si="567"/>
        <v>1.400901708342142</v>
      </c>
      <c r="O1019" s="103">
        <f t="shared" si="571"/>
        <v>1.4009016999999999</v>
      </c>
      <c r="P1019" s="103">
        <f t="shared" si="553"/>
        <v>466.16156109999997</v>
      </c>
      <c r="Q1019" s="11">
        <f t="shared" si="566"/>
        <v>0</v>
      </c>
      <c r="R1019" s="30">
        <f t="shared" si="573"/>
        <v>0</v>
      </c>
      <c r="S1019" s="103">
        <f t="shared" si="574"/>
        <v>0</v>
      </c>
      <c r="T1019" s="113">
        <f t="shared" si="561"/>
        <v>0.1</v>
      </c>
      <c r="U1019" s="111">
        <f t="shared" si="568"/>
        <v>4</v>
      </c>
      <c r="V1019" s="111">
        <v>252</v>
      </c>
      <c r="W1019" s="110">
        <f t="shared" si="554"/>
        <v>1.001514005</v>
      </c>
      <c r="X1019" s="103">
        <f t="shared" si="555"/>
        <v>0.70577093000000002</v>
      </c>
      <c r="Y1019" s="103">
        <f t="shared" si="556"/>
        <v>0</v>
      </c>
      <c r="Z1019" s="114" t="str">
        <f t="shared" si="564"/>
        <v>A+J=</v>
      </c>
      <c r="AA1019" s="108">
        <f t="shared" si="565"/>
        <v>45159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2.75" x14ac:dyDescent="0.2">
      <c r="A1020" s="102">
        <f t="shared" si="557"/>
        <v>45134</v>
      </c>
      <c r="B1020" s="103">
        <f t="shared" si="550"/>
        <v>467.04394152999998</v>
      </c>
      <c r="C1020" s="103">
        <f t="shared" si="562"/>
        <v>332.75822357999999</v>
      </c>
      <c r="D1020" s="104">
        <f t="shared" si="558"/>
        <v>1131.058</v>
      </c>
      <c r="E1020" s="105">
        <f t="shared" si="569"/>
        <v>1109.23</v>
      </c>
      <c r="F1020" s="106">
        <f t="shared" si="570"/>
        <v>45097</v>
      </c>
      <c r="G1020" s="107">
        <f t="shared" si="551"/>
        <v>-1.9298745068776268E-2</v>
      </c>
      <c r="H1020" s="108">
        <f t="shared" si="563"/>
        <v>45159</v>
      </c>
      <c r="I1020" s="108">
        <f t="shared" si="552"/>
        <v>45159</v>
      </c>
      <c r="J1020" s="109">
        <f t="shared" si="559"/>
        <v>22</v>
      </c>
      <c r="K1020" s="109">
        <f t="shared" si="575"/>
        <v>5</v>
      </c>
      <c r="L1020" s="8">
        <f t="shared" si="560"/>
        <v>1</v>
      </c>
      <c r="M1020" s="110">
        <f t="shared" si="572"/>
        <v>1</v>
      </c>
      <c r="N1020" s="110">
        <f t="shared" si="567"/>
        <v>1.400901708342142</v>
      </c>
      <c r="O1020" s="103">
        <f t="shared" si="571"/>
        <v>1.4009016999999999</v>
      </c>
      <c r="P1020" s="103">
        <f t="shared" si="553"/>
        <v>466.16156109999997</v>
      </c>
      <c r="Q1020" s="11">
        <f t="shared" si="566"/>
        <v>0</v>
      </c>
      <c r="R1020" s="30">
        <f t="shared" si="573"/>
        <v>0</v>
      </c>
      <c r="S1020" s="103">
        <f t="shared" si="574"/>
        <v>0</v>
      </c>
      <c r="T1020" s="113">
        <f t="shared" si="561"/>
        <v>0.1</v>
      </c>
      <c r="U1020" s="111">
        <f t="shared" si="568"/>
        <v>5</v>
      </c>
      <c r="V1020" s="111">
        <v>252</v>
      </c>
      <c r="W1020" s="110">
        <f t="shared" si="554"/>
        <v>1.001892864</v>
      </c>
      <c r="X1020" s="103">
        <f t="shared" si="555"/>
        <v>0.88238042999999999</v>
      </c>
      <c r="Y1020" s="103">
        <f t="shared" si="556"/>
        <v>0</v>
      </c>
      <c r="Z1020" s="114" t="str">
        <f t="shared" si="564"/>
        <v>A+J=</v>
      </c>
      <c r="AA1020" s="108">
        <f t="shared" si="565"/>
        <v>45159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2.75" x14ac:dyDescent="0.2">
      <c r="A1021" s="102">
        <f t="shared" si="557"/>
        <v>45135</v>
      </c>
      <c r="B1021" s="103">
        <f t="shared" si="550"/>
        <v>467.22061815999996</v>
      </c>
      <c r="C1021" s="103">
        <f t="shared" si="562"/>
        <v>332.75822357999999</v>
      </c>
      <c r="D1021" s="104">
        <f t="shared" si="558"/>
        <v>1131.058</v>
      </c>
      <c r="E1021" s="105">
        <f t="shared" si="569"/>
        <v>1109.23</v>
      </c>
      <c r="F1021" s="106">
        <f t="shared" si="570"/>
        <v>45097</v>
      </c>
      <c r="G1021" s="107">
        <f t="shared" si="551"/>
        <v>-1.9298745068776268E-2</v>
      </c>
      <c r="H1021" s="108">
        <f t="shared" si="563"/>
        <v>45159</v>
      </c>
      <c r="I1021" s="108">
        <f t="shared" si="552"/>
        <v>45159</v>
      </c>
      <c r="J1021" s="109">
        <f t="shared" si="559"/>
        <v>22</v>
      </c>
      <c r="K1021" s="109">
        <f t="shared" si="575"/>
        <v>6</v>
      </c>
      <c r="L1021" s="8">
        <f t="shared" si="560"/>
        <v>1</v>
      </c>
      <c r="M1021" s="110">
        <f t="shared" si="572"/>
        <v>1</v>
      </c>
      <c r="N1021" s="110">
        <f t="shared" si="567"/>
        <v>1.400901708342142</v>
      </c>
      <c r="O1021" s="103">
        <f t="shared" si="571"/>
        <v>1.4009016999999999</v>
      </c>
      <c r="P1021" s="103">
        <f t="shared" si="553"/>
        <v>466.16156109999997</v>
      </c>
      <c r="Q1021" s="11">
        <f t="shared" si="566"/>
        <v>0</v>
      </c>
      <c r="R1021" s="30">
        <f t="shared" si="573"/>
        <v>0</v>
      </c>
      <c r="S1021" s="103">
        <f t="shared" si="574"/>
        <v>0</v>
      </c>
      <c r="T1021" s="113">
        <f t="shared" si="561"/>
        <v>0.1</v>
      </c>
      <c r="U1021" s="111">
        <f t="shared" si="568"/>
        <v>6</v>
      </c>
      <c r="V1021" s="111">
        <v>252</v>
      </c>
      <c r="W1021" s="110">
        <f t="shared" si="554"/>
        <v>1.0022718669999999</v>
      </c>
      <c r="X1021" s="103">
        <f t="shared" si="555"/>
        <v>1.05905706</v>
      </c>
      <c r="Y1021" s="103">
        <f t="shared" si="556"/>
        <v>0</v>
      </c>
      <c r="Z1021" s="114" t="str">
        <f t="shared" si="564"/>
        <v>A+J=</v>
      </c>
      <c r="AA1021" s="108">
        <f t="shared" si="565"/>
        <v>45159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2.75" x14ac:dyDescent="0.2">
      <c r="A1022" s="102">
        <f t="shared" si="557"/>
        <v>45136</v>
      </c>
      <c r="B1022" s="103">
        <f t="shared" si="550"/>
        <v>467.39736144999995</v>
      </c>
      <c r="C1022" s="103">
        <f t="shared" si="562"/>
        <v>332.75822357999999</v>
      </c>
      <c r="D1022" s="104">
        <f t="shared" si="558"/>
        <v>1131.058</v>
      </c>
      <c r="E1022" s="105">
        <f t="shared" si="569"/>
        <v>1109.23</v>
      </c>
      <c r="F1022" s="106">
        <f t="shared" si="570"/>
        <v>45097</v>
      </c>
      <c r="G1022" s="107">
        <f t="shared" si="551"/>
        <v>-1.9298745068776268E-2</v>
      </c>
      <c r="H1022" s="108">
        <f t="shared" si="563"/>
        <v>45159</v>
      </c>
      <c r="I1022" s="108">
        <f t="shared" si="552"/>
        <v>45159</v>
      </c>
      <c r="J1022" s="109">
        <f t="shared" si="559"/>
        <v>22</v>
      </c>
      <c r="K1022" s="109">
        <f t="shared" si="575"/>
        <v>7</v>
      </c>
      <c r="L1022" s="8">
        <f t="shared" si="560"/>
        <v>1</v>
      </c>
      <c r="M1022" s="110">
        <f t="shared" si="572"/>
        <v>1</v>
      </c>
      <c r="N1022" s="110">
        <f t="shared" si="567"/>
        <v>1.400901708342142</v>
      </c>
      <c r="O1022" s="103">
        <f t="shared" si="571"/>
        <v>1.4009016999999999</v>
      </c>
      <c r="P1022" s="103">
        <f t="shared" si="553"/>
        <v>466.16156109999997</v>
      </c>
      <c r="Q1022" s="11">
        <f t="shared" si="566"/>
        <v>0</v>
      </c>
      <c r="R1022" s="30">
        <f t="shared" si="573"/>
        <v>0</v>
      </c>
      <c r="S1022" s="103">
        <f t="shared" si="574"/>
        <v>0</v>
      </c>
      <c r="T1022" s="113">
        <f t="shared" si="561"/>
        <v>0.1</v>
      </c>
      <c r="U1022" s="111">
        <f t="shared" si="568"/>
        <v>7</v>
      </c>
      <c r="V1022" s="111">
        <v>252</v>
      </c>
      <c r="W1022" s="110">
        <f t="shared" si="554"/>
        <v>1.0026510129999999</v>
      </c>
      <c r="X1022" s="103">
        <f t="shared" si="555"/>
        <v>1.2358003500000001</v>
      </c>
      <c r="Y1022" s="103">
        <f t="shared" si="556"/>
        <v>0</v>
      </c>
      <c r="Z1022" s="114" t="str">
        <f t="shared" si="564"/>
        <v>A+J=</v>
      </c>
      <c r="AA1022" s="108">
        <f t="shared" si="565"/>
        <v>45159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2.75" x14ac:dyDescent="0.2">
      <c r="A1023" s="102">
        <f t="shared" si="557"/>
        <v>45137</v>
      </c>
      <c r="B1023" s="103">
        <f t="shared" si="550"/>
        <v>467.39736144999995</v>
      </c>
      <c r="C1023" s="103">
        <f t="shared" si="562"/>
        <v>332.75822357999999</v>
      </c>
      <c r="D1023" s="104">
        <f t="shared" si="558"/>
        <v>1131.058</v>
      </c>
      <c r="E1023" s="105">
        <f t="shared" si="569"/>
        <v>1109.23</v>
      </c>
      <c r="F1023" s="106">
        <f t="shared" si="570"/>
        <v>45097</v>
      </c>
      <c r="G1023" s="107">
        <f t="shared" si="551"/>
        <v>-1.9298745068776268E-2</v>
      </c>
      <c r="H1023" s="108">
        <f t="shared" si="563"/>
        <v>45159</v>
      </c>
      <c r="I1023" s="108">
        <f t="shared" si="552"/>
        <v>45159</v>
      </c>
      <c r="J1023" s="109">
        <f t="shared" si="559"/>
        <v>22</v>
      </c>
      <c r="K1023" s="109">
        <f t="shared" si="575"/>
        <v>7</v>
      </c>
      <c r="L1023" s="8">
        <f t="shared" si="560"/>
        <v>1</v>
      </c>
      <c r="M1023" s="110">
        <f t="shared" si="572"/>
        <v>1</v>
      </c>
      <c r="N1023" s="110">
        <f t="shared" si="567"/>
        <v>1.400901708342142</v>
      </c>
      <c r="O1023" s="103">
        <f t="shared" si="571"/>
        <v>1.4009016999999999</v>
      </c>
      <c r="P1023" s="103">
        <f t="shared" si="553"/>
        <v>466.16156109999997</v>
      </c>
      <c r="Q1023" s="11">
        <f t="shared" si="566"/>
        <v>0</v>
      </c>
      <c r="R1023" s="30">
        <f t="shared" si="573"/>
        <v>0</v>
      </c>
      <c r="S1023" s="103">
        <f t="shared" si="574"/>
        <v>0</v>
      </c>
      <c r="T1023" s="113">
        <f t="shared" si="561"/>
        <v>0.1</v>
      </c>
      <c r="U1023" s="111">
        <f t="shared" si="568"/>
        <v>7</v>
      </c>
      <c r="V1023" s="111">
        <v>252</v>
      </c>
      <c r="W1023" s="110">
        <f t="shared" si="554"/>
        <v>1.0026510129999999</v>
      </c>
      <c r="X1023" s="103">
        <f t="shared" si="555"/>
        <v>1.2358003500000001</v>
      </c>
      <c r="Y1023" s="103">
        <f t="shared" si="556"/>
        <v>0</v>
      </c>
      <c r="Z1023" s="114" t="str">
        <f t="shared" si="564"/>
        <v>A+J=</v>
      </c>
      <c r="AA1023" s="108">
        <f t="shared" si="565"/>
        <v>45159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2.75" x14ac:dyDescent="0.2">
      <c r="A1024" s="102">
        <f t="shared" si="557"/>
        <v>45138</v>
      </c>
      <c r="B1024" s="103">
        <f t="shared" si="550"/>
        <v>467.39736144999995</v>
      </c>
      <c r="C1024" s="103">
        <f t="shared" si="562"/>
        <v>332.75822357999999</v>
      </c>
      <c r="D1024" s="104">
        <f t="shared" si="558"/>
        <v>1131.058</v>
      </c>
      <c r="E1024" s="105">
        <f t="shared" si="569"/>
        <v>1109.23</v>
      </c>
      <c r="F1024" s="106">
        <f t="shared" si="570"/>
        <v>45097</v>
      </c>
      <c r="G1024" s="107">
        <f t="shared" si="551"/>
        <v>-1.9298745068776268E-2</v>
      </c>
      <c r="H1024" s="108">
        <f t="shared" si="563"/>
        <v>45159</v>
      </c>
      <c r="I1024" s="108">
        <f t="shared" si="552"/>
        <v>45159</v>
      </c>
      <c r="J1024" s="109">
        <f t="shared" si="559"/>
        <v>22</v>
      </c>
      <c r="K1024" s="109">
        <f t="shared" si="575"/>
        <v>7</v>
      </c>
      <c r="L1024" s="8">
        <f t="shared" si="560"/>
        <v>1</v>
      </c>
      <c r="M1024" s="110">
        <f t="shared" si="572"/>
        <v>1</v>
      </c>
      <c r="N1024" s="110">
        <f t="shared" si="567"/>
        <v>1.400901708342142</v>
      </c>
      <c r="O1024" s="103">
        <f t="shared" si="571"/>
        <v>1.4009016999999999</v>
      </c>
      <c r="P1024" s="103">
        <f t="shared" si="553"/>
        <v>466.16156109999997</v>
      </c>
      <c r="Q1024" s="11">
        <f t="shared" si="566"/>
        <v>0</v>
      </c>
      <c r="R1024" s="30">
        <f t="shared" si="573"/>
        <v>0</v>
      </c>
      <c r="S1024" s="103">
        <f t="shared" si="574"/>
        <v>0</v>
      </c>
      <c r="T1024" s="113">
        <f t="shared" si="561"/>
        <v>0.1</v>
      </c>
      <c r="U1024" s="111">
        <f t="shared" si="568"/>
        <v>7</v>
      </c>
      <c r="V1024" s="111">
        <v>252</v>
      </c>
      <c r="W1024" s="110">
        <f t="shared" si="554"/>
        <v>1.0026510129999999</v>
      </c>
      <c r="X1024" s="103">
        <f t="shared" si="555"/>
        <v>1.2358003500000001</v>
      </c>
      <c r="Y1024" s="103">
        <f t="shared" si="556"/>
        <v>0</v>
      </c>
      <c r="Z1024" s="114" t="str">
        <f t="shared" si="564"/>
        <v>A+J=</v>
      </c>
      <c r="AA1024" s="108">
        <f t="shared" si="565"/>
        <v>45159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2.75" x14ac:dyDescent="0.2">
      <c r="A1025" s="102">
        <f t="shared" si="557"/>
        <v>45139</v>
      </c>
      <c r="B1025" s="103">
        <f t="shared" si="550"/>
        <v>467.57417140999996</v>
      </c>
      <c r="C1025" s="103">
        <f t="shared" si="562"/>
        <v>332.75822357999999</v>
      </c>
      <c r="D1025" s="104">
        <f t="shared" si="558"/>
        <v>1131.058</v>
      </c>
      <c r="E1025" s="105">
        <f t="shared" si="569"/>
        <v>1109.23</v>
      </c>
      <c r="F1025" s="106">
        <f t="shared" si="570"/>
        <v>45097</v>
      </c>
      <c r="G1025" s="107">
        <f t="shared" si="551"/>
        <v>-1.9298745068776268E-2</v>
      </c>
      <c r="H1025" s="108">
        <f t="shared" si="563"/>
        <v>45159</v>
      </c>
      <c r="I1025" s="108">
        <f t="shared" si="552"/>
        <v>45159</v>
      </c>
      <c r="J1025" s="109">
        <f t="shared" si="559"/>
        <v>22</v>
      </c>
      <c r="K1025" s="109">
        <f t="shared" si="575"/>
        <v>8</v>
      </c>
      <c r="L1025" s="8">
        <f t="shared" si="560"/>
        <v>1</v>
      </c>
      <c r="M1025" s="110">
        <f t="shared" si="572"/>
        <v>1</v>
      </c>
      <c r="N1025" s="110">
        <f t="shared" si="567"/>
        <v>1.400901708342142</v>
      </c>
      <c r="O1025" s="103">
        <f t="shared" si="571"/>
        <v>1.4009016999999999</v>
      </c>
      <c r="P1025" s="103">
        <f t="shared" si="553"/>
        <v>466.16156109999997</v>
      </c>
      <c r="Q1025" s="11">
        <f t="shared" si="566"/>
        <v>0</v>
      </c>
      <c r="R1025" s="30">
        <f t="shared" si="573"/>
        <v>0</v>
      </c>
      <c r="S1025" s="103">
        <f t="shared" si="574"/>
        <v>0</v>
      </c>
      <c r="T1025" s="113">
        <f t="shared" si="561"/>
        <v>0.1</v>
      </c>
      <c r="U1025" s="111">
        <f t="shared" si="568"/>
        <v>8</v>
      </c>
      <c r="V1025" s="111">
        <v>252</v>
      </c>
      <c r="W1025" s="110">
        <f t="shared" si="554"/>
        <v>1.003030302</v>
      </c>
      <c r="X1025" s="103">
        <f t="shared" si="555"/>
        <v>1.41261031</v>
      </c>
      <c r="Y1025" s="103">
        <f t="shared" si="556"/>
        <v>0</v>
      </c>
      <c r="Z1025" s="114" t="str">
        <f t="shared" si="564"/>
        <v>A+J=</v>
      </c>
      <c r="AA1025" s="108">
        <f t="shared" si="565"/>
        <v>45159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2.75" x14ac:dyDescent="0.2">
      <c r="A1026" s="102">
        <f t="shared" si="557"/>
        <v>45140</v>
      </c>
      <c r="B1026" s="103">
        <f t="shared" si="550"/>
        <v>467.75104848999996</v>
      </c>
      <c r="C1026" s="103">
        <f t="shared" si="562"/>
        <v>332.75822357999999</v>
      </c>
      <c r="D1026" s="104">
        <f t="shared" si="558"/>
        <v>1131.058</v>
      </c>
      <c r="E1026" s="105">
        <f t="shared" si="569"/>
        <v>1109.23</v>
      </c>
      <c r="F1026" s="106">
        <f t="shared" si="570"/>
        <v>45097</v>
      </c>
      <c r="G1026" s="107">
        <f t="shared" si="551"/>
        <v>-1.9298745068776268E-2</v>
      </c>
      <c r="H1026" s="108">
        <f t="shared" si="563"/>
        <v>45159</v>
      </c>
      <c r="I1026" s="108">
        <f t="shared" si="552"/>
        <v>45159</v>
      </c>
      <c r="J1026" s="109">
        <f t="shared" si="559"/>
        <v>22</v>
      </c>
      <c r="K1026" s="109">
        <f t="shared" si="575"/>
        <v>9</v>
      </c>
      <c r="L1026" s="8">
        <f t="shared" si="560"/>
        <v>1</v>
      </c>
      <c r="M1026" s="110">
        <f t="shared" si="572"/>
        <v>1</v>
      </c>
      <c r="N1026" s="110">
        <f t="shared" si="567"/>
        <v>1.400901708342142</v>
      </c>
      <c r="O1026" s="103">
        <f t="shared" si="571"/>
        <v>1.4009016999999999</v>
      </c>
      <c r="P1026" s="103">
        <f t="shared" si="553"/>
        <v>466.16156109999997</v>
      </c>
      <c r="Q1026" s="11">
        <f t="shared" si="566"/>
        <v>0</v>
      </c>
      <c r="R1026" s="30">
        <f t="shared" si="573"/>
        <v>0</v>
      </c>
      <c r="S1026" s="103">
        <f t="shared" si="574"/>
        <v>0</v>
      </c>
      <c r="T1026" s="113">
        <f t="shared" si="561"/>
        <v>0.1</v>
      </c>
      <c r="U1026" s="111">
        <f t="shared" si="568"/>
        <v>9</v>
      </c>
      <c r="V1026" s="111">
        <v>252</v>
      </c>
      <c r="W1026" s="110">
        <f t="shared" si="554"/>
        <v>1.003409735</v>
      </c>
      <c r="X1026" s="103">
        <f t="shared" si="555"/>
        <v>1.5894873899999999</v>
      </c>
      <c r="Y1026" s="103">
        <f t="shared" si="556"/>
        <v>0</v>
      </c>
      <c r="Z1026" s="114" t="str">
        <f t="shared" si="564"/>
        <v>A+J=</v>
      </c>
      <c r="AA1026" s="108">
        <f t="shared" si="565"/>
        <v>45159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2.75" x14ac:dyDescent="0.2">
      <c r="A1027" s="102">
        <f t="shared" si="557"/>
        <v>45141</v>
      </c>
      <c r="B1027" s="103">
        <f t="shared" si="550"/>
        <v>467.92799222999997</v>
      </c>
      <c r="C1027" s="103">
        <f t="shared" si="562"/>
        <v>332.75822357999999</v>
      </c>
      <c r="D1027" s="104">
        <f t="shared" si="558"/>
        <v>1131.058</v>
      </c>
      <c r="E1027" s="105">
        <f t="shared" si="569"/>
        <v>1109.23</v>
      </c>
      <c r="F1027" s="106">
        <f t="shared" si="570"/>
        <v>45097</v>
      </c>
      <c r="G1027" s="107">
        <f t="shared" si="551"/>
        <v>-1.9298745068776268E-2</v>
      </c>
      <c r="H1027" s="108">
        <f t="shared" si="563"/>
        <v>45159</v>
      </c>
      <c r="I1027" s="108">
        <f t="shared" si="552"/>
        <v>45159</v>
      </c>
      <c r="J1027" s="109">
        <f t="shared" si="559"/>
        <v>22</v>
      </c>
      <c r="K1027" s="109">
        <f t="shared" si="575"/>
        <v>10</v>
      </c>
      <c r="L1027" s="8">
        <f t="shared" si="560"/>
        <v>1</v>
      </c>
      <c r="M1027" s="110">
        <f t="shared" si="572"/>
        <v>1</v>
      </c>
      <c r="N1027" s="110">
        <f t="shared" si="567"/>
        <v>1.400901708342142</v>
      </c>
      <c r="O1027" s="103">
        <f t="shared" si="571"/>
        <v>1.4009016999999999</v>
      </c>
      <c r="P1027" s="103">
        <f t="shared" si="553"/>
        <v>466.16156109999997</v>
      </c>
      <c r="Q1027" s="11">
        <f t="shared" si="566"/>
        <v>0</v>
      </c>
      <c r="R1027" s="30">
        <f t="shared" si="573"/>
        <v>0</v>
      </c>
      <c r="S1027" s="103">
        <f t="shared" si="574"/>
        <v>0</v>
      </c>
      <c r="T1027" s="113">
        <f t="shared" si="561"/>
        <v>0.1</v>
      </c>
      <c r="U1027" s="111">
        <f t="shared" si="568"/>
        <v>10</v>
      </c>
      <c r="V1027" s="111">
        <v>252</v>
      </c>
      <c r="W1027" s="110">
        <f t="shared" si="554"/>
        <v>1.003789311</v>
      </c>
      <c r="X1027" s="103">
        <f t="shared" si="555"/>
        <v>1.76643113</v>
      </c>
      <c r="Y1027" s="103">
        <f t="shared" si="556"/>
        <v>0</v>
      </c>
      <c r="Z1027" s="114" t="str">
        <f t="shared" si="564"/>
        <v>A+J=</v>
      </c>
      <c r="AA1027" s="108">
        <f t="shared" si="565"/>
        <v>45159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2.75" x14ac:dyDescent="0.2">
      <c r="A1028" s="102">
        <f t="shared" si="557"/>
        <v>45142</v>
      </c>
      <c r="B1028" s="103">
        <f t="shared" si="550"/>
        <v>468.10500308999997</v>
      </c>
      <c r="C1028" s="103">
        <f t="shared" si="562"/>
        <v>332.75822357999999</v>
      </c>
      <c r="D1028" s="104">
        <f t="shared" si="558"/>
        <v>1131.058</v>
      </c>
      <c r="E1028" s="105">
        <f t="shared" si="569"/>
        <v>1109.23</v>
      </c>
      <c r="F1028" s="106">
        <f t="shared" si="570"/>
        <v>45097</v>
      </c>
      <c r="G1028" s="107">
        <f t="shared" si="551"/>
        <v>-1.9298745068776268E-2</v>
      </c>
      <c r="H1028" s="108">
        <f t="shared" si="563"/>
        <v>45159</v>
      </c>
      <c r="I1028" s="108">
        <f t="shared" si="552"/>
        <v>45159</v>
      </c>
      <c r="J1028" s="109">
        <f t="shared" si="559"/>
        <v>22</v>
      </c>
      <c r="K1028" s="109">
        <f t="shared" si="575"/>
        <v>11</v>
      </c>
      <c r="L1028" s="8">
        <f t="shared" si="560"/>
        <v>1</v>
      </c>
      <c r="M1028" s="110">
        <f t="shared" si="572"/>
        <v>1</v>
      </c>
      <c r="N1028" s="110">
        <f t="shared" si="567"/>
        <v>1.400901708342142</v>
      </c>
      <c r="O1028" s="103">
        <f t="shared" si="571"/>
        <v>1.4009016999999999</v>
      </c>
      <c r="P1028" s="103">
        <f t="shared" si="553"/>
        <v>466.16156109999997</v>
      </c>
      <c r="Q1028" s="11">
        <f t="shared" si="566"/>
        <v>0</v>
      </c>
      <c r="R1028" s="30">
        <f t="shared" si="573"/>
        <v>0</v>
      </c>
      <c r="S1028" s="103">
        <f t="shared" si="574"/>
        <v>0</v>
      </c>
      <c r="T1028" s="113">
        <f t="shared" si="561"/>
        <v>0.1</v>
      </c>
      <c r="U1028" s="111">
        <f t="shared" si="568"/>
        <v>11</v>
      </c>
      <c r="V1028" s="111">
        <v>252</v>
      </c>
      <c r="W1028" s="110">
        <f t="shared" si="554"/>
        <v>1.004169031</v>
      </c>
      <c r="X1028" s="103">
        <f t="shared" si="555"/>
        <v>1.94344199</v>
      </c>
      <c r="Y1028" s="103">
        <f t="shared" si="556"/>
        <v>0</v>
      </c>
      <c r="Z1028" s="114" t="str">
        <f t="shared" si="564"/>
        <v>A+J=</v>
      </c>
      <c r="AA1028" s="108">
        <f t="shared" si="565"/>
        <v>45159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2.75" x14ac:dyDescent="0.2">
      <c r="A1029" s="102">
        <f t="shared" si="557"/>
        <v>45143</v>
      </c>
      <c r="B1029" s="103">
        <f t="shared" si="550"/>
        <v>468.28208108999996</v>
      </c>
      <c r="C1029" s="103">
        <f t="shared" si="562"/>
        <v>332.75822357999999</v>
      </c>
      <c r="D1029" s="104">
        <f t="shared" si="558"/>
        <v>1131.058</v>
      </c>
      <c r="E1029" s="105">
        <f t="shared" si="569"/>
        <v>1109.23</v>
      </c>
      <c r="F1029" s="106">
        <f t="shared" si="570"/>
        <v>45097</v>
      </c>
      <c r="G1029" s="107">
        <f t="shared" si="551"/>
        <v>-1.9298745068776268E-2</v>
      </c>
      <c r="H1029" s="108">
        <f t="shared" si="563"/>
        <v>45159</v>
      </c>
      <c r="I1029" s="108">
        <f t="shared" si="552"/>
        <v>45159</v>
      </c>
      <c r="J1029" s="109">
        <f t="shared" si="559"/>
        <v>22</v>
      </c>
      <c r="K1029" s="109">
        <f t="shared" si="575"/>
        <v>12</v>
      </c>
      <c r="L1029" s="8">
        <f t="shared" si="560"/>
        <v>1</v>
      </c>
      <c r="M1029" s="110">
        <f t="shared" si="572"/>
        <v>1</v>
      </c>
      <c r="N1029" s="110">
        <f t="shared" si="567"/>
        <v>1.400901708342142</v>
      </c>
      <c r="O1029" s="103">
        <f t="shared" si="571"/>
        <v>1.4009016999999999</v>
      </c>
      <c r="P1029" s="103">
        <f t="shared" si="553"/>
        <v>466.16156109999997</v>
      </c>
      <c r="Q1029" s="11">
        <f t="shared" si="566"/>
        <v>0</v>
      </c>
      <c r="R1029" s="30">
        <f t="shared" si="573"/>
        <v>0</v>
      </c>
      <c r="S1029" s="103">
        <f t="shared" si="574"/>
        <v>0</v>
      </c>
      <c r="T1029" s="113">
        <f t="shared" si="561"/>
        <v>0.1</v>
      </c>
      <c r="U1029" s="111">
        <f t="shared" si="568"/>
        <v>12</v>
      </c>
      <c r="V1029" s="111">
        <v>252</v>
      </c>
      <c r="W1029" s="110">
        <f t="shared" si="554"/>
        <v>1.0045488950000001</v>
      </c>
      <c r="X1029" s="103">
        <f t="shared" si="555"/>
        <v>2.12051999</v>
      </c>
      <c r="Y1029" s="103">
        <f t="shared" si="556"/>
        <v>0</v>
      </c>
      <c r="Z1029" s="114" t="str">
        <f t="shared" si="564"/>
        <v>A+J=</v>
      </c>
      <c r="AA1029" s="108">
        <f t="shared" si="565"/>
        <v>45159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2.75" x14ac:dyDescent="0.2">
      <c r="A1030" s="102">
        <f t="shared" si="557"/>
        <v>45144</v>
      </c>
      <c r="B1030" s="103">
        <f t="shared" si="550"/>
        <v>468.28208108999996</v>
      </c>
      <c r="C1030" s="103">
        <f t="shared" si="562"/>
        <v>332.75822357999999</v>
      </c>
      <c r="D1030" s="104">
        <f t="shared" si="558"/>
        <v>1131.058</v>
      </c>
      <c r="E1030" s="105">
        <f t="shared" si="569"/>
        <v>1109.23</v>
      </c>
      <c r="F1030" s="106">
        <f t="shared" si="570"/>
        <v>45097</v>
      </c>
      <c r="G1030" s="107">
        <f t="shared" si="551"/>
        <v>-1.9298745068776268E-2</v>
      </c>
      <c r="H1030" s="108">
        <f t="shared" si="563"/>
        <v>45159</v>
      </c>
      <c r="I1030" s="108">
        <f t="shared" si="552"/>
        <v>45159</v>
      </c>
      <c r="J1030" s="109">
        <f t="shared" si="559"/>
        <v>22</v>
      </c>
      <c r="K1030" s="109">
        <f t="shared" si="575"/>
        <v>12</v>
      </c>
      <c r="L1030" s="8">
        <f t="shared" si="560"/>
        <v>1</v>
      </c>
      <c r="M1030" s="110">
        <f t="shared" si="572"/>
        <v>1</v>
      </c>
      <c r="N1030" s="110">
        <f t="shared" si="567"/>
        <v>1.400901708342142</v>
      </c>
      <c r="O1030" s="103">
        <f t="shared" si="571"/>
        <v>1.4009016999999999</v>
      </c>
      <c r="P1030" s="103">
        <f t="shared" si="553"/>
        <v>466.16156109999997</v>
      </c>
      <c r="Q1030" s="11">
        <f t="shared" si="566"/>
        <v>0</v>
      </c>
      <c r="R1030" s="30">
        <f t="shared" si="573"/>
        <v>0</v>
      </c>
      <c r="S1030" s="103">
        <f t="shared" si="574"/>
        <v>0</v>
      </c>
      <c r="T1030" s="113">
        <f t="shared" si="561"/>
        <v>0.1</v>
      </c>
      <c r="U1030" s="111">
        <f t="shared" si="568"/>
        <v>12</v>
      </c>
      <c r="V1030" s="111">
        <v>252</v>
      </c>
      <c r="W1030" s="110">
        <f t="shared" si="554"/>
        <v>1.0045488950000001</v>
      </c>
      <c r="X1030" s="103">
        <f t="shared" si="555"/>
        <v>2.12051999</v>
      </c>
      <c r="Y1030" s="103">
        <f t="shared" si="556"/>
        <v>0</v>
      </c>
      <c r="Z1030" s="114" t="str">
        <f t="shared" si="564"/>
        <v>A+J=</v>
      </c>
      <c r="AA1030" s="108">
        <f t="shared" si="565"/>
        <v>45159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2.75" x14ac:dyDescent="0.2">
      <c r="A1031" s="102">
        <f t="shared" si="557"/>
        <v>45145</v>
      </c>
      <c r="B1031" s="103">
        <f t="shared" si="550"/>
        <v>468.28208108999996</v>
      </c>
      <c r="C1031" s="103">
        <f t="shared" si="562"/>
        <v>332.75822357999999</v>
      </c>
      <c r="D1031" s="104">
        <f t="shared" si="558"/>
        <v>1131.058</v>
      </c>
      <c r="E1031" s="105">
        <f t="shared" si="569"/>
        <v>1109.23</v>
      </c>
      <c r="F1031" s="106">
        <f t="shared" si="570"/>
        <v>45097</v>
      </c>
      <c r="G1031" s="107">
        <f t="shared" si="551"/>
        <v>-1.9298745068776268E-2</v>
      </c>
      <c r="H1031" s="108">
        <f t="shared" si="563"/>
        <v>45159</v>
      </c>
      <c r="I1031" s="108">
        <f t="shared" si="552"/>
        <v>45159</v>
      </c>
      <c r="J1031" s="109">
        <f t="shared" si="559"/>
        <v>22</v>
      </c>
      <c r="K1031" s="109">
        <f t="shared" si="575"/>
        <v>12</v>
      </c>
      <c r="L1031" s="8">
        <f t="shared" si="560"/>
        <v>1</v>
      </c>
      <c r="M1031" s="110">
        <f t="shared" si="572"/>
        <v>1</v>
      </c>
      <c r="N1031" s="110">
        <f t="shared" si="567"/>
        <v>1.400901708342142</v>
      </c>
      <c r="O1031" s="103">
        <f t="shared" si="571"/>
        <v>1.4009016999999999</v>
      </c>
      <c r="P1031" s="103">
        <f t="shared" si="553"/>
        <v>466.16156109999997</v>
      </c>
      <c r="Q1031" s="11">
        <f t="shared" si="566"/>
        <v>0</v>
      </c>
      <c r="R1031" s="30">
        <f t="shared" si="573"/>
        <v>0</v>
      </c>
      <c r="S1031" s="103">
        <f t="shared" si="574"/>
        <v>0</v>
      </c>
      <c r="T1031" s="113">
        <f t="shared" si="561"/>
        <v>0.1</v>
      </c>
      <c r="U1031" s="111">
        <f t="shared" si="568"/>
        <v>12</v>
      </c>
      <c r="V1031" s="111">
        <v>252</v>
      </c>
      <c r="W1031" s="110">
        <f t="shared" si="554"/>
        <v>1.0045488950000001</v>
      </c>
      <c r="X1031" s="103">
        <f t="shared" si="555"/>
        <v>2.12051999</v>
      </c>
      <c r="Y1031" s="103">
        <f t="shared" si="556"/>
        <v>0</v>
      </c>
      <c r="Z1031" s="114" t="str">
        <f t="shared" si="564"/>
        <v>A+J=</v>
      </c>
      <c r="AA1031" s="108">
        <f t="shared" si="565"/>
        <v>45159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2.75" x14ac:dyDescent="0.2">
      <c r="A1032" s="102">
        <f t="shared" si="557"/>
        <v>45146</v>
      </c>
      <c r="B1032" s="103">
        <f t="shared" si="550"/>
        <v>468.45922574999997</v>
      </c>
      <c r="C1032" s="103">
        <f t="shared" si="562"/>
        <v>332.75822357999999</v>
      </c>
      <c r="D1032" s="104">
        <f t="shared" si="558"/>
        <v>1131.058</v>
      </c>
      <c r="E1032" s="105">
        <f t="shared" si="569"/>
        <v>1109.23</v>
      </c>
      <c r="F1032" s="106">
        <f t="shared" si="570"/>
        <v>45097</v>
      </c>
      <c r="G1032" s="107">
        <f t="shared" si="551"/>
        <v>-1.9298745068776268E-2</v>
      </c>
      <c r="H1032" s="108">
        <f t="shared" si="563"/>
        <v>45159</v>
      </c>
      <c r="I1032" s="108">
        <f t="shared" si="552"/>
        <v>45159</v>
      </c>
      <c r="J1032" s="109">
        <f t="shared" si="559"/>
        <v>22</v>
      </c>
      <c r="K1032" s="109">
        <f t="shared" si="575"/>
        <v>13</v>
      </c>
      <c r="L1032" s="8">
        <f t="shared" si="560"/>
        <v>1</v>
      </c>
      <c r="M1032" s="110">
        <f t="shared" si="572"/>
        <v>1</v>
      </c>
      <c r="N1032" s="110">
        <f t="shared" si="567"/>
        <v>1.400901708342142</v>
      </c>
      <c r="O1032" s="103">
        <f t="shared" si="571"/>
        <v>1.4009016999999999</v>
      </c>
      <c r="P1032" s="103">
        <f t="shared" si="553"/>
        <v>466.16156109999997</v>
      </c>
      <c r="Q1032" s="11">
        <f t="shared" si="566"/>
        <v>0</v>
      </c>
      <c r="R1032" s="30">
        <f t="shared" si="573"/>
        <v>0</v>
      </c>
      <c r="S1032" s="103">
        <f t="shared" si="574"/>
        <v>0</v>
      </c>
      <c r="T1032" s="113">
        <f t="shared" si="561"/>
        <v>0.1</v>
      </c>
      <c r="U1032" s="111">
        <f t="shared" si="568"/>
        <v>13</v>
      </c>
      <c r="V1032" s="111">
        <v>252</v>
      </c>
      <c r="W1032" s="110">
        <f t="shared" si="554"/>
        <v>1.0049289020000001</v>
      </c>
      <c r="X1032" s="103">
        <f t="shared" si="555"/>
        <v>2.2976646500000002</v>
      </c>
      <c r="Y1032" s="103">
        <f t="shared" si="556"/>
        <v>0</v>
      </c>
      <c r="Z1032" s="114" t="str">
        <f t="shared" si="564"/>
        <v>A+J=</v>
      </c>
      <c r="AA1032" s="108">
        <f t="shared" si="565"/>
        <v>45159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2.75" x14ac:dyDescent="0.2">
      <c r="A1033" s="102">
        <f t="shared" si="557"/>
        <v>45147</v>
      </c>
      <c r="B1033" s="103">
        <f t="shared" si="550"/>
        <v>468.63643752999997</v>
      </c>
      <c r="C1033" s="103">
        <f t="shared" si="562"/>
        <v>332.75822357999999</v>
      </c>
      <c r="D1033" s="104">
        <f t="shared" si="558"/>
        <v>1131.058</v>
      </c>
      <c r="E1033" s="105">
        <f t="shared" si="569"/>
        <v>1109.23</v>
      </c>
      <c r="F1033" s="106">
        <f t="shared" si="570"/>
        <v>45097</v>
      </c>
      <c r="G1033" s="107">
        <f t="shared" si="551"/>
        <v>-1.9298745068776268E-2</v>
      </c>
      <c r="H1033" s="108">
        <f t="shared" si="563"/>
        <v>45159</v>
      </c>
      <c r="I1033" s="108">
        <f t="shared" si="552"/>
        <v>45159</v>
      </c>
      <c r="J1033" s="109">
        <f t="shared" si="559"/>
        <v>22</v>
      </c>
      <c r="K1033" s="109">
        <f t="shared" si="575"/>
        <v>14</v>
      </c>
      <c r="L1033" s="8">
        <f t="shared" si="560"/>
        <v>1</v>
      </c>
      <c r="M1033" s="110">
        <f t="shared" si="572"/>
        <v>1</v>
      </c>
      <c r="N1033" s="110">
        <f t="shared" si="567"/>
        <v>1.400901708342142</v>
      </c>
      <c r="O1033" s="103">
        <f t="shared" si="571"/>
        <v>1.4009016999999999</v>
      </c>
      <c r="P1033" s="103">
        <f t="shared" si="553"/>
        <v>466.16156109999997</v>
      </c>
      <c r="Q1033" s="11">
        <f t="shared" si="566"/>
        <v>0</v>
      </c>
      <c r="R1033" s="30">
        <f t="shared" si="573"/>
        <v>0</v>
      </c>
      <c r="S1033" s="103">
        <f t="shared" si="574"/>
        <v>0</v>
      </c>
      <c r="T1033" s="113">
        <f t="shared" si="561"/>
        <v>0.1</v>
      </c>
      <c r="U1033" s="111">
        <f t="shared" si="568"/>
        <v>14</v>
      </c>
      <c r="V1033" s="111">
        <v>252</v>
      </c>
      <c r="W1033" s="110">
        <f t="shared" si="554"/>
        <v>1.005309053</v>
      </c>
      <c r="X1033" s="103">
        <f t="shared" si="555"/>
        <v>2.4748764300000001</v>
      </c>
      <c r="Y1033" s="103">
        <f t="shared" si="556"/>
        <v>0</v>
      </c>
      <c r="Z1033" s="114" t="str">
        <f t="shared" si="564"/>
        <v>A+J=</v>
      </c>
      <c r="AA1033" s="108">
        <f t="shared" si="565"/>
        <v>45159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2.75" x14ac:dyDescent="0.2">
      <c r="A1034" s="102">
        <f t="shared" si="557"/>
        <v>45148</v>
      </c>
      <c r="B1034" s="103">
        <f t="shared" ref="B1034:B1097" si="576">(P1034+X1034)</f>
        <v>468.81371643999995</v>
      </c>
      <c r="C1034" s="103">
        <f t="shared" si="562"/>
        <v>332.75822357999999</v>
      </c>
      <c r="D1034" s="104">
        <f t="shared" si="558"/>
        <v>1131.058</v>
      </c>
      <c r="E1034" s="105">
        <f t="shared" si="569"/>
        <v>1109.23</v>
      </c>
      <c r="F1034" s="106">
        <f t="shared" si="570"/>
        <v>45097</v>
      </c>
      <c r="G1034" s="107">
        <f t="shared" ref="G1034:G1097" si="577">(E1034/D1034)-1</f>
        <v>-1.9298745068776268E-2</v>
      </c>
      <c r="H1034" s="108">
        <f t="shared" si="563"/>
        <v>45159</v>
      </c>
      <c r="I1034" s="108">
        <f t="shared" ref="I1034:I1097" si="578">IF(A1034&gt;I1033,H1034,I1033)</f>
        <v>45159</v>
      </c>
      <c r="J1034" s="109">
        <f t="shared" si="559"/>
        <v>22</v>
      </c>
      <c r="K1034" s="109">
        <f t="shared" si="575"/>
        <v>15</v>
      </c>
      <c r="L1034" s="8">
        <f t="shared" si="560"/>
        <v>1</v>
      </c>
      <c r="M1034" s="110">
        <f t="shared" si="572"/>
        <v>1</v>
      </c>
      <c r="N1034" s="110">
        <f t="shared" si="567"/>
        <v>1.400901708342142</v>
      </c>
      <c r="O1034" s="103">
        <f t="shared" si="571"/>
        <v>1.4009016999999999</v>
      </c>
      <c r="P1034" s="103">
        <f t="shared" ref="P1034:P1097" si="579">TRUNC(C1034*O1034,8)</f>
        <v>466.16156109999997</v>
      </c>
      <c r="Q1034" s="11">
        <f t="shared" si="566"/>
        <v>0</v>
      </c>
      <c r="R1034" s="30">
        <f t="shared" si="573"/>
        <v>0</v>
      </c>
      <c r="S1034" s="103">
        <f t="shared" si="574"/>
        <v>0</v>
      </c>
      <c r="T1034" s="113">
        <f t="shared" si="561"/>
        <v>0.1</v>
      </c>
      <c r="U1034" s="111">
        <f t="shared" si="568"/>
        <v>15</v>
      </c>
      <c r="V1034" s="111">
        <v>252</v>
      </c>
      <c r="W1034" s="110">
        <f t="shared" ref="W1034:W1097" si="580">ROUND((1+T1034)^TRUNC((U1034/V1034),9),9)</f>
        <v>1.005689348</v>
      </c>
      <c r="X1034" s="103">
        <f t="shared" ref="X1034:X1097" si="581">TRUNC((P1034*(W1034-1)),8)</f>
        <v>2.6521553400000002</v>
      </c>
      <c r="Y1034" s="103">
        <f t="shared" ref="Y1034:Y1097" si="582">IF(Q1034&gt;0,S1034+X1034,0)</f>
        <v>0</v>
      </c>
      <c r="Z1034" s="114" t="str">
        <f t="shared" si="564"/>
        <v>A+J=</v>
      </c>
      <c r="AA1034" s="108">
        <f t="shared" si="565"/>
        <v>45159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2.75" x14ac:dyDescent="0.2">
      <c r="A1035" s="102">
        <f t="shared" ref="A1035:A1098" si="583">(A1034+1)</f>
        <v>45149</v>
      </c>
      <c r="B1035" s="103">
        <f t="shared" si="576"/>
        <v>468.99106247999998</v>
      </c>
      <c r="C1035" s="103">
        <f t="shared" si="562"/>
        <v>332.75822357999999</v>
      </c>
      <c r="D1035" s="104">
        <f t="shared" ref="D1035:D1098" si="584">IF(E1035=E1034,D1034,E1034)</f>
        <v>1131.058</v>
      </c>
      <c r="E1035" s="105">
        <f t="shared" si="569"/>
        <v>1109.23</v>
      </c>
      <c r="F1035" s="106">
        <f t="shared" si="570"/>
        <v>45097</v>
      </c>
      <c r="G1035" s="107">
        <f t="shared" si="577"/>
        <v>-1.9298745068776268E-2</v>
      </c>
      <c r="H1035" s="108">
        <f t="shared" si="563"/>
        <v>45159</v>
      </c>
      <c r="I1035" s="108">
        <f t="shared" si="578"/>
        <v>45159</v>
      </c>
      <c r="J1035" s="109">
        <f t="shared" ref="J1035:J1098" si="585">IF(I1035=I1034,J1034,NETWORKDAYS(I1034,I1035,$AD$171:$AD$502)-1)</f>
        <v>22</v>
      </c>
      <c r="K1035" s="109">
        <f t="shared" si="575"/>
        <v>16</v>
      </c>
      <c r="L1035" s="8">
        <f t="shared" ref="L1035:L1098" si="586">IF(E1035&lt;D1035,1,TRUNC((E1035/D1035)^TRUNC((K1035/J1035),9),8))</f>
        <v>1</v>
      </c>
      <c r="M1035" s="110">
        <f t="shared" si="572"/>
        <v>1</v>
      </c>
      <c r="N1035" s="110">
        <f t="shared" si="567"/>
        <v>1.400901708342142</v>
      </c>
      <c r="O1035" s="103">
        <f t="shared" si="571"/>
        <v>1.4009016999999999</v>
      </c>
      <c r="P1035" s="103">
        <f t="shared" si="579"/>
        <v>466.16156109999997</v>
      </c>
      <c r="Q1035" s="11">
        <f t="shared" si="566"/>
        <v>0</v>
      </c>
      <c r="R1035" s="30">
        <f t="shared" si="573"/>
        <v>0</v>
      </c>
      <c r="S1035" s="103">
        <f t="shared" si="574"/>
        <v>0</v>
      </c>
      <c r="T1035" s="113">
        <f t="shared" ref="T1035:T1098" si="587">(T1034)</f>
        <v>0.1</v>
      </c>
      <c r="U1035" s="111">
        <f t="shared" si="568"/>
        <v>16</v>
      </c>
      <c r="V1035" s="111">
        <v>252</v>
      </c>
      <c r="W1035" s="110">
        <f t="shared" si="580"/>
        <v>1.0060697869999999</v>
      </c>
      <c r="X1035" s="103">
        <f t="shared" si="581"/>
        <v>2.82950138</v>
      </c>
      <c r="Y1035" s="103">
        <f t="shared" si="582"/>
        <v>0</v>
      </c>
      <c r="Z1035" s="114" t="str">
        <f t="shared" si="564"/>
        <v>A+J=</v>
      </c>
      <c r="AA1035" s="108">
        <f t="shared" si="565"/>
        <v>45159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2.75" x14ac:dyDescent="0.2">
      <c r="A1036" s="102">
        <f t="shared" si="583"/>
        <v>45150</v>
      </c>
      <c r="B1036" s="103">
        <f t="shared" si="576"/>
        <v>469.16847564</v>
      </c>
      <c r="C1036" s="103">
        <f t="shared" ref="C1036:C1099" si="588">TRUNC(IF(Q1035&gt;0,VLOOKUP(A1035,$AD$12:$AE$165,2),C1035),8)</f>
        <v>332.75822357999999</v>
      </c>
      <c r="D1036" s="104">
        <f t="shared" si="584"/>
        <v>1131.058</v>
      </c>
      <c r="E1036" s="105">
        <f t="shared" si="569"/>
        <v>1109.23</v>
      </c>
      <c r="F1036" s="106">
        <f t="shared" si="570"/>
        <v>45097</v>
      </c>
      <c r="G1036" s="107">
        <f t="shared" si="577"/>
        <v>-1.9298745068776268E-2</v>
      </c>
      <c r="H1036" s="108">
        <f t="shared" ref="H1036:H1099" si="589">IF(DAY(A1036)=H$9,VLOOKUP(A1036,AH$118:AN$450,4),H1035)</f>
        <v>45159</v>
      </c>
      <c r="I1036" s="108">
        <f t="shared" si="578"/>
        <v>45159</v>
      </c>
      <c r="J1036" s="109">
        <f t="shared" si="585"/>
        <v>22</v>
      </c>
      <c r="K1036" s="109">
        <f t="shared" si="575"/>
        <v>17</v>
      </c>
      <c r="L1036" s="8">
        <f t="shared" si="586"/>
        <v>1</v>
      </c>
      <c r="M1036" s="110">
        <f t="shared" si="572"/>
        <v>1</v>
      </c>
      <c r="N1036" s="110">
        <f t="shared" si="567"/>
        <v>1.400901708342142</v>
      </c>
      <c r="O1036" s="103">
        <f t="shared" si="571"/>
        <v>1.4009016999999999</v>
      </c>
      <c r="P1036" s="103">
        <f t="shared" si="579"/>
        <v>466.16156109999997</v>
      </c>
      <c r="Q1036" s="11">
        <f t="shared" si="566"/>
        <v>0</v>
      </c>
      <c r="R1036" s="30">
        <f t="shared" si="573"/>
        <v>0</v>
      </c>
      <c r="S1036" s="103">
        <f t="shared" si="574"/>
        <v>0</v>
      </c>
      <c r="T1036" s="113">
        <f t="shared" si="587"/>
        <v>0.1</v>
      </c>
      <c r="U1036" s="111">
        <f t="shared" si="568"/>
        <v>17</v>
      </c>
      <c r="V1036" s="111">
        <v>252</v>
      </c>
      <c r="W1036" s="110">
        <f t="shared" si="580"/>
        <v>1.00645037</v>
      </c>
      <c r="X1036" s="103">
        <f t="shared" si="581"/>
        <v>3.0069145399999999</v>
      </c>
      <c r="Y1036" s="103">
        <f t="shared" si="582"/>
        <v>0</v>
      </c>
      <c r="Z1036" s="114" t="str">
        <f t="shared" ref="Z1036:Z1099" si="590">IF($Q1035&gt;0,VLOOKUP($A1035,$AD$10:$AM$165,9),Z1035)</f>
        <v>A+J=</v>
      </c>
      <c r="AA1036" s="108">
        <f t="shared" ref="AA1036:AA1099" si="591">IF($Q1035&gt;0,VLOOKUP($A1035,$AD$10:$AM$165,10),AA1035)</f>
        <v>45159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2.75" x14ac:dyDescent="0.2">
      <c r="A1037" s="102">
        <f t="shared" si="583"/>
        <v>45151</v>
      </c>
      <c r="B1037" s="103">
        <f t="shared" si="576"/>
        <v>469.16847564</v>
      </c>
      <c r="C1037" s="103">
        <f t="shared" si="588"/>
        <v>332.75822357999999</v>
      </c>
      <c r="D1037" s="104">
        <f t="shared" si="584"/>
        <v>1131.058</v>
      </c>
      <c r="E1037" s="105">
        <f t="shared" si="569"/>
        <v>1109.23</v>
      </c>
      <c r="F1037" s="106">
        <f t="shared" si="570"/>
        <v>45097</v>
      </c>
      <c r="G1037" s="107">
        <f t="shared" si="577"/>
        <v>-1.9298745068776268E-2</v>
      </c>
      <c r="H1037" s="108">
        <f t="shared" si="589"/>
        <v>45159</v>
      </c>
      <c r="I1037" s="108">
        <f t="shared" si="578"/>
        <v>45159</v>
      </c>
      <c r="J1037" s="109">
        <f t="shared" si="585"/>
        <v>22</v>
      </c>
      <c r="K1037" s="109">
        <f t="shared" si="575"/>
        <v>17</v>
      </c>
      <c r="L1037" s="8">
        <f t="shared" si="586"/>
        <v>1</v>
      </c>
      <c r="M1037" s="110">
        <f t="shared" si="572"/>
        <v>1</v>
      </c>
      <c r="N1037" s="110">
        <f t="shared" si="567"/>
        <v>1.400901708342142</v>
      </c>
      <c r="O1037" s="103">
        <f t="shared" si="571"/>
        <v>1.4009016999999999</v>
      </c>
      <c r="P1037" s="103">
        <f t="shared" si="579"/>
        <v>466.16156109999997</v>
      </c>
      <c r="Q1037" s="11">
        <f t="shared" ref="Q1037:Q1100" si="592">IF(VLOOKUP(A1037,AD$10:AK$165,8)=VLOOKUP(A1036,AD$10:AK$165,8),0,VLOOKUP(A1037,AD$10:AK$165,8))</f>
        <v>0</v>
      </c>
      <c r="R1037" s="30">
        <f t="shared" si="573"/>
        <v>0</v>
      </c>
      <c r="S1037" s="103">
        <f t="shared" si="574"/>
        <v>0</v>
      </c>
      <c r="T1037" s="113">
        <f t="shared" si="587"/>
        <v>0.1</v>
      </c>
      <c r="U1037" s="111">
        <f t="shared" si="568"/>
        <v>17</v>
      </c>
      <c r="V1037" s="111">
        <v>252</v>
      </c>
      <c r="W1037" s="110">
        <f t="shared" si="580"/>
        <v>1.00645037</v>
      </c>
      <c r="X1037" s="103">
        <f t="shared" si="581"/>
        <v>3.0069145399999999</v>
      </c>
      <c r="Y1037" s="103">
        <f t="shared" si="582"/>
        <v>0</v>
      </c>
      <c r="Z1037" s="114" t="str">
        <f t="shared" si="590"/>
        <v>A+J=</v>
      </c>
      <c r="AA1037" s="108">
        <f t="shared" si="591"/>
        <v>45159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2.75" x14ac:dyDescent="0.2">
      <c r="A1038" s="102">
        <f t="shared" si="583"/>
        <v>45152</v>
      </c>
      <c r="B1038" s="103">
        <f t="shared" si="576"/>
        <v>469.16847564</v>
      </c>
      <c r="C1038" s="103">
        <f t="shared" si="588"/>
        <v>332.75822357999999</v>
      </c>
      <c r="D1038" s="104">
        <f t="shared" si="584"/>
        <v>1131.058</v>
      </c>
      <c r="E1038" s="105">
        <f t="shared" si="569"/>
        <v>1109.23</v>
      </c>
      <c r="F1038" s="106">
        <f t="shared" si="570"/>
        <v>45097</v>
      </c>
      <c r="G1038" s="107">
        <f t="shared" si="577"/>
        <v>-1.9298745068776268E-2</v>
      </c>
      <c r="H1038" s="108">
        <f t="shared" si="589"/>
        <v>45159</v>
      </c>
      <c r="I1038" s="108">
        <f t="shared" si="578"/>
        <v>45159</v>
      </c>
      <c r="J1038" s="109">
        <f t="shared" si="585"/>
        <v>22</v>
      </c>
      <c r="K1038" s="109">
        <f t="shared" si="575"/>
        <v>17</v>
      </c>
      <c r="L1038" s="8">
        <f t="shared" si="586"/>
        <v>1</v>
      </c>
      <c r="M1038" s="110">
        <f t="shared" si="572"/>
        <v>1</v>
      </c>
      <c r="N1038" s="110">
        <f t="shared" si="567"/>
        <v>1.400901708342142</v>
      </c>
      <c r="O1038" s="103">
        <f t="shared" si="571"/>
        <v>1.4009016999999999</v>
      </c>
      <c r="P1038" s="103">
        <f t="shared" si="579"/>
        <v>466.16156109999997</v>
      </c>
      <c r="Q1038" s="11">
        <f t="shared" si="592"/>
        <v>0</v>
      </c>
      <c r="R1038" s="30">
        <f t="shared" si="573"/>
        <v>0</v>
      </c>
      <c r="S1038" s="103">
        <f t="shared" si="574"/>
        <v>0</v>
      </c>
      <c r="T1038" s="113">
        <f t="shared" si="587"/>
        <v>0.1</v>
      </c>
      <c r="U1038" s="111">
        <f t="shared" si="568"/>
        <v>17</v>
      </c>
      <c r="V1038" s="111">
        <v>252</v>
      </c>
      <c r="W1038" s="110">
        <f t="shared" si="580"/>
        <v>1.00645037</v>
      </c>
      <c r="X1038" s="103">
        <f t="shared" si="581"/>
        <v>3.0069145399999999</v>
      </c>
      <c r="Y1038" s="103">
        <f t="shared" si="582"/>
        <v>0</v>
      </c>
      <c r="Z1038" s="114" t="str">
        <f t="shared" si="590"/>
        <v>A+J=</v>
      </c>
      <c r="AA1038" s="108">
        <f t="shared" si="591"/>
        <v>45159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2.75" x14ac:dyDescent="0.2">
      <c r="A1039" s="102">
        <f t="shared" si="583"/>
        <v>45153</v>
      </c>
      <c r="B1039" s="103">
        <f t="shared" si="576"/>
        <v>469.34595546999998</v>
      </c>
      <c r="C1039" s="103">
        <f t="shared" si="588"/>
        <v>332.75822357999999</v>
      </c>
      <c r="D1039" s="104">
        <f t="shared" si="584"/>
        <v>1131.058</v>
      </c>
      <c r="E1039" s="105">
        <f t="shared" si="569"/>
        <v>1109.23</v>
      </c>
      <c r="F1039" s="106">
        <f t="shared" si="570"/>
        <v>45097</v>
      </c>
      <c r="G1039" s="107">
        <f t="shared" si="577"/>
        <v>-1.9298745068776268E-2</v>
      </c>
      <c r="H1039" s="108">
        <f t="shared" si="589"/>
        <v>45159</v>
      </c>
      <c r="I1039" s="108">
        <f t="shared" si="578"/>
        <v>45159</v>
      </c>
      <c r="J1039" s="109">
        <f t="shared" si="585"/>
        <v>22</v>
      </c>
      <c r="K1039" s="109">
        <f t="shared" si="575"/>
        <v>18</v>
      </c>
      <c r="L1039" s="8">
        <f t="shared" si="586"/>
        <v>1</v>
      </c>
      <c r="M1039" s="110">
        <f t="shared" si="572"/>
        <v>1</v>
      </c>
      <c r="N1039" s="110">
        <f t="shared" si="567"/>
        <v>1.400901708342142</v>
      </c>
      <c r="O1039" s="103">
        <f t="shared" si="571"/>
        <v>1.4009016999999999</v>
      </c>
      <c r="P1039" s="103">
        <f t="shared" si="579"/>
        <v>466.16156109999997</v>
      </c>
      <c r="Q1039" s="11">
        <f t="shared" si="592"/>
        <v>0</v>
      </c>
      <c r="R1039" s="30">
        <f t="shared" si="573"/>
        <v>0</v>
      </c>
      <c r="S1039" s="103">
        <f t="shared" si="574"/>
        <v>0</v>
      </c>
      <c r="T1039" s="113">
        <f t="shared" si="587"/>
        <v>0.1</v>
      </c>
      <c r="U1039" s="111">
        <f t="shared" si="568"/>
        <v>18</v>
      </c>
      <c r="V1039" s="111">
        <v>252</v>
      </c>
      <c r="W1039" s="110">
        <f t="shared" si="580"/>
        <v>1.006831096</v>
      </c>
      <c r="X1039" s="103">
        <f t="shared" si="581"/>
        <v>3.1843943700000001</v>
      </c>
      <c r="Y1039" s="103">
        <f t="shared" si="582"/>
        <v>0</v>
      </c>
      <c r="Z1039" s="114" t="str">
        <f t="shared" si="590"/>
        <v>A+J=</v>
      </c>
      <c r="AA1039" s="108">
        <f t="shared" si="591"/>
        <v>45159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2.75" x14ac:dyDescent="0.2">
      <c r="A1040" s="102">
        <f t="shared" si="583"/>
        <v>45154</v>
      </c>
      <c r="B1040" s="103">
        <f t="shared" si="576"/>
        <v>469.52350288999997</v>
      </c>
      <c r="C1040" s="103">
        <f t="shared" si="588"/>
        <v>332.75822357999999</v>
      </c>
      <c r="D1040" s="104">
        <f t="shared" si="584"/>
        <v>1131.058</v>
      </c>
      <c r="E1040" s="105">
        <f t="shared" si="569"/>
        <v>1109.23</v>
      </c>
      <c r="F1040" s="106">
        <f t="shared" si="570"/>
        <v>45097</v>
      </c>
      <c r="G1040" s="107">
        <f t="shared" si="577"/>
        <v>-1.9298745068776268E-2</v>
      </c>
      <c r="H1040" s="108">
        <f t="shared" si="589"/>
        <v>45159</v>
      </c>
      <c r="I1040" s="108">
        <f t="shared" si="578"/>
        <v>45159</v>
      </c>
      <c r="J1040" s="109">
        <f t="shared" si="585"/>
        <v>22</v>
      </c>
      <c r="K1040" s="109">
        <f t="shared" si="575"/>
        <v>19</v>
      </c>
      <c r="L1040" s="8">
        <f t="shared" si="586"/>
        <v>1</v>
      </c>
      <c r="M1040" s="110">
        <f t="shared" si="572"/>
        <v>1</v>
      </c>
      <c r="N1040" s="110">
        <f t="shared" si="567"/>
        <v>1.400901708342142</v>
      </c>
      <c r="O1040" s="103">
        <f t="shared" si="571"/>
        <v>1.4009016999999999</v>
      </c>
      <c r="P1040" s="103">
        <f t="shared" si="579"/>
        <v>466.16156109999997</v>
      </c>
      <c r="Q1040" s="11">
        <f t="shared" si="592"/>
        <v>0</v>
      </c>
      <c r="R1040" s="30">
        <f t="shared" si="573"/>
        <v>0</v>
      </c>
      <c r="S1040" s="103">
        <f t="shared" si="574"/>
        <v>0</v>
      </c>
      <c r="T1040" s="113">
        <f t="shared" si="587"/>
        <v>0.1</v>
      </c>
      <c r="U1040" s="111">
        <f t="shared" si="568"/>
        <v>19</v>
      </c>
      <c r="V1040" s="111">
        <v>252</v>
      </c>
      <c r="W1040" s="110">
        <f t="shared" si="580"/>
        <v>1.0072119669999999</v>
      </c>
      <c r="X1040" s="103">
        <f t="shared" si="581"/>
        <v>3.3619417899999999</v>
      </c>
      <c r="Y1040" s="103">
        <f t="shared" si="582"/>
        <v>0</v>
      </c>
      <c r="Z1040" s="114" t="str">
        <f t="shared" si="590"/>
        <v>A+J=</v>
      </c>
      <c r="AA1040" s="108">
        <f t="shared" si="591"/>
        <v>45159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2.75" x14ac:dyDescent="0.2">
      <c r="A1041" s="102">
        <f t="shared" si="583"/>
        <v>45155</v>
      </c>
      <c r="B1041" s="103">
        <f t="shared" si="576"/>
        <v>469.70111743999996</v>
      </c>
      <c r="C1041" s="103">
        <f t="shared" si="588"/>
        <v>332.75822357999999</v>
      </c>
      <c r="D1041" s="104">
        <f t="shared" si="584"/>
        <v>1131.058</v>
      </c>
      <c r="E1041" s="105">
        <f t="shared" si="569"/>
        <v>1109.23</v>
      </c>
      <c r="F1041" s="106">
        <f t="shared" si="570"/>
        <v>45097</v>
      </c>
      <c r="G1041" s="107">
        <f t="shared" si="577"/>
        <v>-1.9298745068776268E-2</v>
      </c>
      <c r="H1041" s="108">
        <f t="shared" si="589"/>
        <v>45159</v>
      </c>
      <c r="I1041" s="108">
        <f t="shared" si="578"/>
        <v>45159</v>
      </c>
      <c r="J1041" s="109">
        <f t="shared" si="585"/>
        <v>22</v>
      </c>
      <c r="K1041" s="109">
        <f t="shared" si="575"/>
        <v>20</v>
      </c>
      <c r="L1041" s="8">
        <f t="shared" si="586"/>
        <v>1</v>
      </c>
      <c r="M1041" s="110">
        <f t="shared" si="572"/>
        <v>1</v>
      </c>
      <c r="N1041" s="110">
        <f t="shared" si="567"/>
        <v>1.400901708342142</v>
      </c>
      <c r="O1041" s="103">
        <f t="shared" si="571"/>
        <v>1.4009016999999999</v>
      </c>
      <c r="P1041" s="103">
        <f t="shared" si="579"/>
        <v>466.16156109999997</v>
      </c>
      <c r="Q1041" s="11">
        <f t="shared" si="592"/>
        <v>0</v>
      </c>
      <c r="R1041" s="30">
        <f t="shared" si="573"/>
        <v>0</v>
      </c>
      <c r="S1041" s="103">
        <f t="shared" si="574"/>
        <v>0</v>
      </c>
      <c r="T1041" s="113">
        <f t="shared" si="587"/>
        <v>0.1</v>
      </c>
      <c r="U1041" s="111">
        <f t="shared" si="568"/>
        <v>20</v>
      </c>
      <c r="V1041" s="111">
        <v>252</v>
      </c>
      <c r="W1041" s="110">
        <f t="shared" si="580"/>
        <v>1.007592982</v>
      </c>
      <c r="X1041" s="103">
        <f t="shared" si="581"/>
        <v>3.5395563399999999</v>
      </c>
      <c r="Y1041" s="103">
        <f t="shared" si="582"/>
        <v>0</v>
      </c>
      <c r="Z1041" s="114" t="str">
        <f t="shared" si="590"/>
        <v>A+J=</v>
      </c>
      <c r="AA1041" s="108">
        <f t="shared" si="591"/>
        <v>45159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2.75" x14ac:dyDescent="0.2">
      <c r="A1042" s="102">
        <f t="shared" si="583"/>
        <v>45156</v>
      </c>
      <c r="B1042" s="103">
        <f t="shared" si="576"/>
        <v>469.87879864999996</v>
      </c>
      <c r="C1042" s="103">
        <f t="shared" si="588"/>
        <v>332.75822357999999</v>
      </c>
      <c r="D1042" s="104">
        <f t="shared" si="584"/>
        <v>1131.058</v>
      </c>
      <c r="E1042" s="105">
        <f t="shared" si="569"/>
        <v>1109.23</v>
      </c>
      <c r="F1042" s="106">
        <f t="shared" si="570"/>
        <v>45097</v>
      </c>
      <c r="G1042" s="107">
        <f t="shared" si="577"/>
        <v>-1.9298745068776268E-2</v>
      </c>
      <c r="H1042" s="108">
        <f t="shared" si="589"/>
        <v>45159</v>
      </c>
      <c r="I1042" s="108">
        <f t="shared" si="578"/>
        <v>45159</v>
      </c>
      <c r="J1042" s="109">
        <f t="shared" si="585"/>
        <v>22</v>
      </c>
      <c r="K1042" s="109">
        <f t="shared" si="575"/>
        <v>21</v>
      </c>
      <c r="L1042" s="8">
        <f t="shared" si="586"/>
        <v>1</v>
      </c>
      <c r="M1042" s="110">
        <f t="shared" si="572"/>
        <v>1</v>
      </c>
      <c r="N1042" s="110">
        <f t="shared" si="567"/>
        <v>1.400901708342142</v>
      </c>
      <c r="O1042" s="103">
        <f t="shared" si="571"/>
        <v>1.4009016999999999</v>
      </c>
      <c r="P1042" s="103">
        <f t="shared" si="579"/>
        <v>466.16156109999997</v>
      </c>
      <c r="Q1042" s="11">
        <f t="shared" si="592"/>
        <v>0</v>
      </c>
      <c r="R1042" s="30">
        <f t="shared" si="573"/>
        <v>0</v>
      </c>
      <c r="S1042" s="103">
        <f t="shared" si="574"/>
        <v>0</v>
      </c>
      <c r="T1042" s="113">
        <f t="shared" si="587"/>
        <v>0.1</v>
      </c>
      <c r="U1042" s="111">
        <f t="shared" si="568"/>
        <v>21</v>
      </c>
      <c r="V1042" s="111">
        <v>252</v>
      </c>
      <c r="W1042" s="110">
        <f t="shared" si="580"/>
        <v>1.00797414</v>
      </c>
      <c r="X1042" s="103">
        <f t="shared" si="581"/>
        <v>3.7172375500000001</v>
      </c>
      <c r="Y1042" s="103">
        <f t="shared" si="582"/>
        <v>0</v>
      </c>
      <c r="Z1042" s="114" t="str">
        <f t="shared" si="590"/>
        <v>A+J=</v>
      </c>
      <c r="AA1042" s="108">
        <f t="shared" si="591"/>
        <v>45159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2.75" x14ac:dyDescent="0.2">
      <c r="A1043" s="102">
        <f t="shared" si="583"/>
        <v>45157</v>
      </c>
      <c r="B1043" s="103">
        <f t="shared" si="576"/>
        <v>470.05654744999998</v>
      </c>
      <c r="C1043" s="103">
        <f t="shared" si="588"/>
        <v>332.75822357999999</v>
      </c>
      <c r="D1043" s="104">
        <f t="shared" si="584"/>
        <v>1131.058</v>
      </c>
      <c r="E1043" s="105">
        <f t="shared" si="569"/>
        <v>1109.23</v>
      </c>
      <c r="F1043" s="106">
        <f t="shared" si="570"/>
        <v>45097</v>
      </c>
      <c r="G1043" s="107">
        <f t="shared" si="577"/>
        <v>-1.9298745068776268E-2</v>
      </c>
      <c r="H1043" s="108">
        <f t="shared" si="589"/>
        <v>45159</v>
      </c>
      <c r="I1043" s="108">
        <f t="shared" si="578"/>
        <v>45159</v>
      </c>
      <c r="J1043" s="109">
        <f t="shared" si="585"/>
        <v>22</v>
      </c>
      <c r="K1043" s="109">
        <f t="shared" si="575"/>
        <v>22</v>
      </c>
      <c r="L1043" s="8">
        <f t="shared" si="586"/>
        <v>1</v>
      </c>
      <c r="M1043" s="110">
        <f t="shared" si="572"/>
        <v>1</v>
      </c>
      <c r="N1043" s="110">
        <f t="shared" si="567"/>
        <v>1.400901708342142</v>
      </c>
      <c r="O1043" s="103">
        <f t="shared" si="571"/>
        <v>1.4009016999999999</v>
      </c>
      <c r="P1043" s="103">
        <f t="shared" si="579"/>
        <v>466.16156109999997</v>
      </c>
      <c r="Q1043" s="11">
        <f t="shared" si="592"/>
        <v>0</v>
      </c>
      <c r="R1043" s="30">
        <f t="shared" si="573"/>
        <v>0</v>
      </c>
      <c r="S1043" s="103">
        <f t="shared" si="574"/>
        <v>0</v>
      </c>
      <c r="T1043" s="113">
        <f t="shared" si="587"/>
        <v>0.1</v>
      </c>
      <c r="U1043" s="111">
        <f t="shared" si="568"/>
        <v>22</v>
      </c>
      <c r="V1043" s="111">
        <v>252</v>
      </c>
      <c r="W1043" s="110">
        <f t="shared" si="580"/>
        <v>1.0083554429999999</v>
      </c>
      <c r="X1043" s="103">
        <f t="shared" si="581"/>
        <v>3.8949863499999999</v>
      </c>
      <c r="Y1043" s="103">
        <f t="shared" si="582"/>
        <v>0</v>
      </c>
      <c r="Z1043" s="114" t="str">
        <f t="shared" si="590"/>
        <v>A+J=</v>
      </c>
      <c r="AA1043" s="108">
        <f t="shared" si="591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2.75" x14ac:dyDescent="0.2">
      <c r="A1044" s="102">
        <f t="shared" si="583"/>
        <v>45158</v>
      </c>
      <c r="B1044" s="103">
        <f t="shared" si="576"/>
        <v>470.05654744999998</v>
      </c>
      <c r="C1044" s="103">
        <f t="shared" si="588"/>
        <v>332.75822357999999</v>
      </c>
      <c r="D1044" s="104">
        <f t="shared" si="584"/>
        <v>1131.058</v>
      </c>
      <c r="E1044" s="105">
        <f t="shared" si="569"/>
        <v>1109.23</v>
      </c>
      <c r="F1044" s="106">
        <f t="shared" si="570"/>
        <v>45097</v>
      </c>
      <c r="G1044" s="107">
        <f t="shared" si="577"/>
        <v>-1.9298745068776268E-2</v>
      </c>
      <c r="H1044" s="108">
        <f t="shared" si="589"/>
        <v>45189</v>
      </c>
      <c r="I1044" s="108">
        <f t="shared" si="578"/>
        <v>45159</v>
      </c>
      <c r="J1044" s="109">
        <f t="shared" si="585"/>
        <v>22</v>
      </c>
      <c r="K1044" s="109">
        <f t="shared" si="575"/>
        <v>22</v>
      </c>
      <c r="L1044" s="8">
        <f t="shared" si="586"/>
        <v>1</v>
      </c>
      <c r="M1044" s="110">
        <f t="shared" si="572"/>
        <v>1</v>
      </c>
      <c r="N1044" s="110">
        <f t="shared" si="567"/>
        <v>1.400901708342142</v>
      </c>
      <c r="O1044" s="103">
        <f t="shared" si="571"/>
        <v>1.4009016999999999</v>
      </c>
      <c r="P1044" s="103">
        <f t="shared" si="579"/>
        <v>466.16156109999997</v>
      </c>
      <c r="Q1044" s="11">
        <f t="shared" si="592"/>
        <v>0</v>
      </c>
      <c r="R1044" s="30">
        <f t="shared" si="573"/>
        <v>0</v>
      </c>
      <c r="S1044" s="103">
        <f t="shared" si="574"/>
        <v>0</v>
      </c>
      <c r="T1044" s="113">
        <f t="shared" si="587"/>
        <v>0.1</v>
      </c>
      <c r="U1044" s="111">
        <f t="shared" si="568"/>
        <v>22</v>
      </c>
      <c r="V1044" s="111">
        <v>252</v>
      </c>
      <c r="W1044" s="110">
        <f t="shared" si="580"/>
        <v>1.0083554429999999</v>
      </c>
      <c r="X1044" s="103">
        <f t="shared" si="581"/>
        <v>3.8949863499999999</v>
      </c>
      <c r="Y1044" s="103">
        <f t="shared" si="582"/>
        <v>0</v>
      </c>
      <c r="Z1044" s="114" t="str">
        <f t="shared" si="590"/>
        <v>A+J=</v>
      </c>
      <c r="AA1044" s="108">
        <f t="shared" si="591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2.75" x14ac:dyDescent="0.2">
      <c r="A1045" s="102">
        <f t="shared" si="583"/>
        <v>45159</v>
      </c>
      <c r="B1045" s="103">
        <f t="shared" si="576"/>
        <v>470.05654744999998</v>
      </c>
      <c r="C1045" s="103">
        <f t="shared" si="588"/>
        <v>332.75822357999999</v>
      </c>
      <c r="D1045" s="104">
        <f t="shared" si="584"/>
        <v>1131.058</v>
      </c>
      <c r="E1045" s="105">
        <f t="shared" si="569"/>
        <v>1109.23</v>
      </c>
      <c r="F1045" s="106">
        <f t="shared" si="570"/>
        <v>45097</v>
      </c>
      <c r="G1045" s="107">
        <f t="shared" si="577"/>
        <v>-1.9298745068776268E-2</v>
      </c>
      <c r="H1045" s="108">
        <f t="shared" si="589"/>
        <v>45189</v>
      </c>
      <c r="I1045" s="108">
        <f t="shared" si="578"/>
        <v>45159</v>
      </c>
      <c r="J1045" s="109">
        <f t="shared" si="585"/>
        <v>22</v>
      </c>
      <c r="K1045" s="109">
        <f t="shared" si="575"/>
        <v>22</v>
      </c>
      <c r="L1045" s="8">
        <f t="shared" si="586"/>
        <v>1</v>
      </c>
      <c r="M1045" s="110">
        <f t="shared" si="572"/>
        <v>1</v>
      </c>
      <c r="N1045" s="110">
        <f t="shared" si="567"/>
        <v>1.400901708342142</v>
      </c>
      <c r="O1045" s="103">
        <f t="shared" si="571"/>
        <v>1.4009016999999999</v>
      </c>
      <c r="P1045" s="103">
        <f t="shared" si="579"/>
        <v>466.16156109999997</v>
      </c>
      <c r="Q1045" s="11">
        <f t="shared" si="592"/>
        <v>34</v>
      </c>
      <c r="R1045" s="30">
        <f t="shared" si="573"/>
        <v>4.9699E-2</v>
      </c>
      <c r="S1045" s="103">
        <f t="shared" si="574"/>
        <v>23.16776342</v>
      </c>
      <c r="T1045" s="113">
        <f t="shared" si="587"/>
        <v>0.1</v>
      </c>
      <c r="U1045" s="111">
        <f t="shared" si="568"/>
        <v>22</v>
      </c>
      <c r="V1045" s="111">
        <v>252</v>
      </c>
      <c r="W1045" s="110">
        <f t="shared" si="580"/>
        <v>1.0083554429999999</v>
      </c>
      <c r="X1045" s="103">
        <f t="shared" si="581"/>
        <v>3.8949863499999999</v>
      </c>
      <c r="Y1045" s="103">
        <f t="shared" si="582"/>
        <v>27.06274977</v>
      </c>
      <c r="Z1045" s="114" t="str">
        <f t="shared" si="590"/>
        <v>A+J=</v>
      </c>
      <c r="AA1045" s="108">
        <f t="shared" si="591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2.75" x14ac:dyDescent="0.2">
      <c r="A1046" s="102">
        <f t="shared" si="583"/>
        <v>45160</v>
      </c>
      <c r="B1046" s="103">
        <f t="shared" si="576"/>
        <v>443.16137602999999</v>
      </c>
      <c r="C1046" s="103">
        <f t="shared" si="588"/>
        <v>316.22047263000002</v>
      </c>
      <c r="D1046" s="104">
        <f t="shared" si="584"/>
        <v>1109.23</v>
      </c>
      <c r="E1046" s="105">
        <f t="shared" si="569"/>
        <v>1101.204</v>
      </c>
      <c r="F1046" s="106">
        <f t="shared" si="570"/>
        <v>45128</v>
      </c>
      <c r="G1046" s="107">
        <f t="shared" si="577"/>
        <v>-7.2356499553745124E-3</v>
      </c>
      <c r="H1046" s="108">
        <f t="shared" si="589"/>
        <v>45189</v>
      </c>
      <c r="I1046" s="108">
        <f t="shared" si="578"/>
        <v>45189</v>
      </c>
      <c r="J1046" s="109">
        <f t="shared" si="585"/>
        <v>21</v>
      </c>
      <c r="K1046" s="109">
        <f t="shared" si="575"/>
        <v>1</v>
      </c>
      <c r="L1046" s="8">
        <f t="shared" si="586"/>
        <v>1</v>
      </c>
      <c r="M1046" s="110">
        <f t="shared" si="572"/>
        <v>1</v>
      </c>
      <c r="N1046" s="110">
        <f t="shared" si="567"/>
        <v>1.400901708342142</v>
      </c>
      <c r="O1046" s="103">
        <f t="shared" si="571"/>
        <v>1.4009016999999999</v>
      </c>
      <c r="P1046" s="103">
        <f t="shared" si="579"/>
        <v>442.99379768</v>
      </c>
      <c r="Q1046" s="11">
        <f t="shared" si="592"/>
        <v>0</v>
      </c>
      <c r="R1046" s="30">
        <f t="shared" si="573"/>
        <v>0</v>
      </c>
      <c r="S1046" s="103">
        <f t="shared" si="574"/>
        <v>0</v>
      </c>
      <c r="T1046" s="113">
        <f t="shared" si="587"/>
        <v>0.1</v>
      </c>
      <c r="U1046" s="111">
        <f t="shared" si="568"/>
        <v>1</v>
      </c>
      <c r="V1046" s="111">
        <v>252</v>
      </c>
      <c r="W1046" s="110">
        <f t="shared" si="580"/>
        <v>1.0003782859999999</v>
      </c>
      <c r="X1046" s="103">
        <f t="shared" si="581"/>
        <v>0.16757834999999999</v>
      </c>
      <c r="Y1046" s="103">
        <f t="shared" si="582"/>
        <v>0</v>
      </c>
      <c r="Z1046" s="114" t="str">
        <f t="shared" si="590"/>
        <v>A+J=</v>
      </c>
      <c r="AA1046" s="108">
        <f t="shared" si="591"/>
        <v>45189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2.75" x14ac:dyDescent="0.2">
      <c r="A1047" s="102">
        <f t="shared" si="583"/>
        <v>45161</v>
      </c>
      <c r="B1047" s="103">
        <f t="shared" si="576"/>
        <v>443.32901816999998</v>
      </c>
      <c r="C1047" s="103">
        <f t="shared" si="588"/>
        <v>316.22047263000002</v>
      </c>
      <c r="D1047" s="104">
        <f t="shared" si="584"/>
        <v>1109.23</v>
      </c>
      <c r="E1047" s="105">
        <f t="shared" si="569"/>
        <v>1101.204</v>
      </c>
      <c r="F1047" s="106">
        <f t="shared" si="570"/>
        <v>45128</v>
      </c>
      <c r="G1047" s="107">
        <f t="shared" si="577"/>
        <v>-7.2356499553745124E-3</v>
      </c>
      <c r="H1047" s="108">
        <f t="shared" si="589"/>
        <v>45189</v>
      </c>
      <c r="I1047" s="108">
        <f t="shared" si="578"/>
        <v>45189</v>
      </c>
      <c r="J1047" s="109">
        <f t="shared" si="585"/>
        <v>21</v>
      </c>
      <c r="K1047" s="109">
        <f t="shared" si="575"/>
        <v>2</v>
      </c>
      <c r="L1047" s="8">
        <f t="shared" si="586"/>
        <v>1</v>
      </c>
      <c r="M1047" s="110">
        <f t="shared" si="572"/>
        <v>1</v>
      </c>
      <c r="N1047" s="110">
        <f t="shared" si="567"/>
        <v>1.400901708342142</v>
      </c>
      <c r="O1047" s="103">
        <f t="shared" si="571"/>
        <v>1.4009016999999999</v>
      </c>
      <c r="P1047" s="103">
        <f t="shared" si="579"/>
        <v>442.99379768</v>
      </c>
      <c r="Q1047" s="11">
        <f t="shared" si="592"/>
        <v>0</v>
      </c>
      <c r="R1047" s="30">
        <f t="shared" si="573"/>
        <v>0</v>
      </c>
      <c r="S1047" s="103">
        <f t="shared" si="574"/>
        <v>0</v>
      </c>
      <c r="T1047" s="113">
        <f t="shared" si="587"/>
        <v>0.1</v>
      </c>
      <c r="U1047" s="111">
        <f t="shared" si="568"/>
        <v>2</v>
      </c>
      <c r="V1047" s="111">
        <v>252</v>
      </c>
      <c r="W1047" s="110">
        <f t="shared" si="580"/>
        <v>1.0007567159999999</v>
      </c>
      <c r="X1047" s="103">
        <f t="shared" si="581"/>
        <v>0.33522048999999998</v>
      </c>
      <c r="Y1047" s="103">
        <f t="shared" si="582"/>
        <v>0</v>
      </c>
      <c r="Z1047" s="114" t="str">
        <f t="shared" si="590"/>
        <v>A+J=</v>
      </c>
      <c r="AA1047" s="108">
        <f t="shared" si="591"/>
        <v>45189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2.75" x14ac:dyDescent="0.2">
      <c r="A1048" s="102">
        <f t="shared" si="583"/>
        <v>45162</v>
      </c>
      <c r="B1048" s="103">
        <f t="shared" si="576"/>
        <v>443.49672365999999</v>
      </c>
      <c r="C1048" s="103">
        <f t="shared" si="588"/>
        <v>316.22047263000002</v>
      </c>
      <c r="D1048" s="104">
        <f t="shared" si="584"/>
        <v>1109.23</v>
      </c>
      <c r="E1048" s="105">
        <f t="shared" si="569"/>
        <v>1101.204</v>
      </c>
      <c r="F1048" s="106">
        <f t="shared" si="570"/>
        <v>45128</v>
      </c>
      <c r="G1048" s="107">
        <f t="shared" si="577"/>
        <v>-7.2356499553745124E-3</v>
      </c>
      <c r="H1048" s="108">
        <f t="shared" si="589"/>
        <v>45189</v>
      </c>
      <c r="I1048" s="108">
        <f t="shared" si="578"/>
        <v>45189</v>
      </c>
      <c r="J1048" s="109">
        <f t="shared" si="585"/>
        <v>21</v>
      </c>
      <c r="K1048" s="109">
        <f t="shared" si="575"/>
        <v>3</v>
      </c>
      <c r="L1048" s="8">
        <f t="shared" si="586"/>
        <v>1</v>
      </c>
      <c r="M1048" s="110">
        <f t="shared" si="572"/>
        <v>1</v>
      </c>
      <c r="N1048" s="110">
        <f t="shared" si="567"/>
        <v>1.400901708342142</v>
      </c>
      <c r="O1048" s="103">
        <f t="shared" si="571"/>
        <v>1.4009016999999999</v>
      </c>
      <c r="P1048" s="103">
        <f t="shared" si="579"/>
        <v>442.99379768</v>
      </c>
      <c r="Q1048" s="11">
        <f t="shared" si="592"/>
        <v>0</v>
      </c>
      <c r="R1048" s="30">
        <f t="shared" si="573"/>
        <v>0</v>
      </c>
      <c r="S1048" s="103">
        <f t="shared" si="574"/>
        <v>0</v>
      </c>
      <c r="T1048" s="113">
        <f t="shared" si="587"/>
        <v>0.1</v>
      </c>
      <c r="U1048" s="111">
        <f t="shared" si="568"/>
        <v>3</v>
      </c>
      <c r="V1048" s="111">
        <v>252</v>
      </c>
      <c r="W1048" s="110">
        <f t="shared" si="580"/>
        <v>1.001135289</v>
      </c>
      <c r="X1048" s="103">
        <f t="shared" si="581"/>
        <v>0.50292597999999999</v>
      </c>
      <c r="Y1048" s="103">
        <f t="shared" si="582"/>
        <v>0</v>
      </c>
      <c r="Z1048" s="114" t="str">
        <f t="shared" si="590"/>
        <v>A+J=</v>
      </c>
      <c r="AA1048" s="108">
        <f t="shared" si="591"/>
        <v>45189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2.75" x14ac:dyDescent="0.2">
      <c r="A1049" s="102">
        <f t="shared" si="583"/>
        <v>45163</v>
      </c>
      <c r="B1049" s="103">
        <f t="shared" si="576"/>
        <v>443.66449249999999</v>
      </c>
      <c r="C1049" s="103">
        <f t="shared" si="588"/>
        <v>316.22047263000002</v>
      </c>
      <c r="D1049" s="104">
        <f t="shared" si="584"/>
        <v>1109.23</v>
      </c>
      <c r="E1049" s="105">
        <f t="shared" si="569"/>
        <v>1101.204</v>
      </c>
      <c r="F1049" s="106">
        <f t="shared" si="570"/>
        <v>45128</v>
      </c>
      <c r="G1049" s="107">
        <f t="shared" si="577"/>
        <v>-7.2356499553745124E-3</v>
      </c>
      <c r="H1049" s="108">
        <f t="shared" si="589"/>
        <v>45189</v>
      </c>
      <c r="I1049" s="108">
        <f t="shared" si="578"/>
        <v>45189</v>
      </c>
      <c r="J1049" s="109">
        <f t="shared" si="585"/>
        <v>21</v>
      </c>
      <c r="K1049" s="109">
        <f t="shared" si="575"/>
        <v>4</v>
      </c>
      <c r="L1049" s="8">
        <f t="shared" si="586"/>
        <v>1</v>
      </c>
      <c r="M1049" s="110">
        <f t="shared" si="572"/>
        <v>1</v>
      </c>
      <c r="N1049" s="110">
        <f t="shared" si="567"/>
        <v>1.400901708342142</v>
      </c>
      <c r="O1049" s="103">
        <f t="shared" si="571"/>
        <v>1.4009016999999999</v>
      </c>
      <c r="P1049" s="103">
        <f t="shared" si="579"/>
        <v>442.99379768</v>
      </c>
      <c r="Q1049" s="11">
        <f t="shared" si="592"/>
        <v>0</v>
      </c>
      <c r="R1049" s="30">
        <f t="shared" si="573"/>
        <v>0</v>
      </c>
      <c r="S1049" s="103">
        <f t="shared" si="574"/>
        <v>0</v>
      </c>
      <c r="T1049" s="113">
        <f t="shared" si="587"/>
        <v>0.1</v>
      </c>
      <c r="U1049" s="111">
        <f t="shared" si="568"/>
        <v>4</v>
      </c>
      <c r="V1049" s="111">
        <v>252</v>
      </c>
      <c r="W1049" s="110">
        <f t="shared" si="580"/>
        <v>1.001514005</v>
      </c>
      <c r="X1049" s="103">
        <f t="shared" si="581"/>
        <v>0.67069482000000002</v>
      </c>
      <c r="Y1049" s="103">
        <f t="shared" si="582"/>
        <v>0</v>
      </c>
      <c r="Z1049" s="114" t="str">
        <f t="shared" si="590"/>
        <v>A+J=</v>
      </c>
      <c r="AA1049" s="108">
        <f t="shared" si="591"/>
        <v>45189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2.75" x14ac:dyDescent="0.2">
      <c r="A1050" s="102">
        <f t="shared" si="583"/>
        <v>45164</v>
      </c>
      <c r="B1050" s="103">
        <f t="shared" si="576"/>
        <v>443.83232469000001</v>
      </c>
      <c r="C1050" s="103">
        <f t="shared" si="588"/>
        <v>316.22047263000002</v>
      </c>
      <c r="D1050" s="104">
        <f t="shared" si="584"/>
        <v>1109.23</v>
      </c>
      <c r="E1050" s="105">
        <f t="shared" si="569"/>
        <v>1101.204</v>
      </c>
      <c r="F1050" s="106">
        <f t="shared" si="570"/>
        <v>45128</v>
      </c>
      <c r="G1050" s="107">
        <f t="shared" si="577"/>
        <v>-7.2356499553745124E-3</v>
      </c>
      <c r="H1050" s="108">
        <f t="shared" si="589"/>
        <v>45189</v>
      </c>
      <c r="I1050" s="108">
        <f t="shared" si="578"/>
        <v>45189</v>
      </c>
      <c r="J1050" s="109">
        <f t="shared" si="585"/>
        <v>21</v>
      </c>
      <c r="K1050" s="109">
        <f t="shared" si="575"/>
        <v>5</v>
      </c>
      <c r="L1050" s="8">
        <f t="shared" si="586"/>
        <v>1</v>
      </c>
      <c r="M1050" s="110">
        <f t="shared" si="572"/>
        <v>1</v>
      </c>
      <c r="N1050" s="110">
        <f t="shared" si="567"/>
        <v>1.400901708342142</v>
      </c>
      <c r="O1050" s="103">
        <f t="shared" si="571"/>
        <v>1.4009016999999999</v>
      </c>
      <c r="P1050" s="103">
        <f t="shared" si="579"/>
        <v>442.99379768</v>
      </c>
      <c r="Q1050" s="11">
        <f t="shared" si="592"/>
        <v>0</v>
      </c>
      <c r="R1050" s="30">
        <f t="shared" si="573"/>
        <v>0</v>
      </c>
      <c r="S1050" s="103">
        <f t="shared" si="574"/>
        <v>0</v>
      </c>
      <c r="T1050" s="113">
        <f t="shared" si="587"/>
        <v>0.1</v>
      </c>
      <c r="U1050" s="111">
        <f t="shared" si="568"/>
        <v>5</v>
      </c>
      <c r="V1050" s="111">
        <v>252</v>
      </c>
      <c r="W1050" s="110">
        <f t="shared" si="580"/>
        <v>1.001892864</v>
      </c>
      <c r="X1050" s="103">
        <f t="shared" si="581"/>
        <v>0.83852700999999996</v>
      </c>
      <c r="Y1050" s="103">
        <f t="shared" si="582"/>
        <v>0</v>
      </c>
      <c r="Z1050" s="114" t="str">
        <f t="shared" si="590"/>
        <v>A+J=</v>
      </c>
      <c r="AA1050" s="108">
        <f t="shared" si="591"/>
        <v>45189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2.75" x14ac:dyDescent="0.2">
      <c r="A1051" s="102">
        <f t="shared" si="583"/>
        <v>45165</v>
      </c>
      <c r="B1051" s="103">
        <f t="shared" si="576"/>
        <v>443.83232469000001</v>
      </c>
      <c r="C1051" s="103">
        <f t="shared" si="588"/>
        <v>316.22047263000002</v>
      </c>
      <c r="D1051" s="104">
        <f t="shared" si="584"/>
        <v>1109.23</v>
      </c>
      <c r="E1051" s="105">
        <f t="shared" si="569"/>
        <v>1101.204</v>
      </c>
      <c r="F1051" s="106">
        <f t="shared" si="570"/>
        <v>45128</v>
      </c>
      <c r="G1051" s="107">
        <f t="shared" si="577"/>
        <v>-7.2356499553745124E-3</v>
      </c>
      <c r="H1051" s="108">
        <f t="shared" si="589"/>
        <v>45189</v>
      </c>
      <c r="I1051" s="108">
        <f t="shared" si="578"/>
        <v>45189</v>
      </c>
      <c r="J1051" s="109">
        <f t="shared" si="585"/>
        <v>21</v>
      </c>
      <c r="K1051" s="109">
        <f t="shared" si="575"/>
        <v>5</v>
      </c>
      <c r="L1051" s="8">
        <f t="shared" si="586"/>
        <v>1</v>
      </c>
      <c r="M1051" s="110">
        <f t="shared" si="572"/>
        <v>1</v>
      </c>
      <c r="N1051" s="110">
        <f t="shared" si="567"/>
        <v>1.400901708342142</v>
      </c>
      <c r="O1051" s="103">
        <f t="shared" si="571"/>
        <v>1.4009016999999999</v>
      </c>
      <c r="P1051" s="103">
        <f t="shared" si="579"/>
        <v>442.99379768</v>
      </c>
      <c r="Q1051" s="11">
        <f t="shared" si="592"/>
        <v>0</v>
      </c>
      <c r="R1051" s="30">
        <f t="shared" si="573"/>
        <v>0</v>
      </c>
      <c r="S1051" s="103">
        <f t="shared" si="574"/>
        <v>0</v>
      </c>
      <c r="T1051" s="113">
        <f t="shared" si="587"/>
        <v>0.1</v>
      </c>
      <c r="U1051" s="111">
        <f t="shared" si="568"/>
        <v>5</v>
      </c>
      <c r="V1051" s="111">
        <v>252</v>
      </c>
      <c r="W1051" s="110">
        <f t="shared" si="580"/>
        <v>1.001892864</v>
      </c>
      <c r="X1051" s="103">
        <f t="shared" si="581"/>
        <v>0.83852700999999996</v>
      </c>
      <c r="Y1051" s="103">
        <f t="shared" si="582"/>
        <v>0</v>
      </c>
      <c r="Z1051" s="114" t="str">
        <f t="shared" si="590"/>
        <v>A+J=</v>
      </c>
      <c r="AA1051" s="108">
        <f t="shared" si="591"/>
        <v>45189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2.75" x14ac:dyDescent="0.2">
      <c r="A1052" s="102">
        <f t="shared" si="583"/>
        <v>45166</v>
      </c>
      <c r="B1052" s="103">
        <f t="shared" si="576"/>
        <v>443.83232469000001</v>
      </c>
      <c r="C1052" s="103">
        <f t="shared" si="588"/>
        <v>316.22047263000002</v>
      </c>
      <c r="D1052" s="104">
        <f t="shared" si="584"/>
        <v>1109.23</v>
      </c>
      <c r="E1052" s="105">
        <f t="shared" si="569"/>
        <v>1101.204</v>
      </c>
      <c r="F1052" s="106">
        <f t="shared" si="570"/>
        <v>45128</v>
      </c>
      <c r="G1052" s="107">
        <f t="shared" si="577"/>
        <v>-7.2356499553745124E-3</v>
      </c>
      <c r="H1052" s="108">
        <f t="shared" si="589"/>
        <v>45189</v>
      </c>
      <c r="I1052" s="108">
        <f t="shared" si="578"/>
        <v>45189</v>
      </c>
      <c r="J1052" s="109">
        <f t="shared" si="585"/>
        <v>21</v>
      </c>
      <c r="K1052" s="109">
        <f t="shared" si="575"/>
        <v>5</v>
      </c>
      <c r="L1052" s="8">
        <f t="shared" si="586"/>
        <v>1</v>
      </c>
      <c r="M1052" s="110">
        <f t="shared" si="572"/>
        <v>1</v>
      </c>
      <c r="N1052" s="110">
        <f t="shared" si="567"/>
        <v>1.400901708342142</v>
      </c>
      <c r="O1052" s="103">
        <f t="shared" si="571"/>
        <v>1.4009016999999999</v>
      </c>
      <c r="P1052" s="103">
        <f t="shared" si="579"/>
        <v>442.99379768</v>
      </c>
      <c r="Q1052" s="11">
        <f t="shared" si="592"/>
        <v>0</v>
      </c>
      <c r="R1052" s="30">
        <f t="shared" si="573"/>
        <v>0</v>
      </c>
      <c r="S1052" s="103">
        <f t="shared" si="574"/>
        <v>0</v>
      </c>
      <c r="T1052" s="113">
        <f t="shared" si="587"/>
        <v>0.1</v>
      </c>
      <c r="U1052" s="111">
        <f t="shared" si="568"/>
        <v>5</v>
      </c>
      <c r="V1052" s="111">
        <v>252</v>
      </c>
      <c r="W1052" s="110">
        <f t="shared" si="580"/>
        <v>1.001892864</v>
      </c>
      <c r="X1052" s="103">
        <f t="shared" si="581"/>
        <v>0.83852700999999996</v>
      </c>
      <c r="Y1052" s="103">
        <f t="shared" si="582"/>
        <v>0</v>
      </c>
      <c r="Z1052" s="114" t="str">
        <f t="shared" si="590"/>
        <v>A+J=</v>
      </c>
      <c r="AA1052" s="108">
        <f t="shared" si="591"/>
        <v>45189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2.75" x14ac:dyDescent="0.2">
      <c r="A1053" s="102">
        <f t="shared" si="583"/>
        <v>45167</v>
      </c>
      <c r="B1053" s="103">
        <f t="shared" si="576"/>
        <v>444.00022066999998</v>
      </c>
      <c r="C1053" s="103">
        <f t="shared" si="588"/>
        <v>316.22047263000002</v>
      </c>
      <c r="D1053" s="104">
        <f t="shared" si="584"/>
        <v>1109.23</v>
      </c>
      <c r="E1053" s="105">
        <f t="shared" si="569"/>
        <v>1101.204</v>
      </c>
      <c r="F1053" s="106">
        <f t="shared" si="570"/>
        <v>45128</v>
      </c>
      <c r="G1053" s="107">
        <f t="shared" si="577"/>
        <v>-7.2356499553745124E-3</v>
      </c>
      <c r="H1053" s="108">
        <f t="shared" si="589"/>
        <v>45189</v>
      </c>
      <c r="I1053" s="108">
        <f t="shared" si="578"/>
        <v>45189</v>
      </c>
      <c r="J1053" s="109">
        <f t="shared" si="585"/>
        <v>21</v>
      </c>
      <c r="K1053" s="109">
        <f t="shared" si="575"/>
        <v>6</v>
      </c>
      <c r="L1053" s="8">
        <f t="shared" si="586"/>
        <v>1</v>
      </c>
      <c r="M1053" s="110">
        <f t="shared" si="572"/>
        <v>1</v>
      </c>
      <c r="N1053" s="110">
        <f t="shared" si="567"/>
        <v>1.400901708342142</v>
      </c>
      <c r="O1053" s="103">
        <f t="shared" si="571"/>
        <v>1.4009016999999999</v>
      </c>
      <c r="P1053" s="103">
        <f t="shared" si="579"/>
        <v>442.99379768</v>
      </c>
      <c r="Q1053" s="11">
        <f t="shared" si="592"/>
        <v>0</v>
      </c>
      <c r="R1053" s="30">
        <f t="shared" si="573"/>
        <v>0</v>
      </c>
      <c r="S1053" s="103">
        <f t="shared" si="574"/>
        <v>0</v>
      </c>
      <c r="T1053" s="113">
        <f t="shared" si="587"/>
        <v>0.1</v>
      </c>
      <c r="U1053" s="111">
        <f t="shared" si="568"/>
        <v>6</v>
      </c>
      <c r="V1053" s="111">
        <v>252</v>
      </c>
      <c r="W1053" s="110">
        <f t="shared" si="580"/>
        <v>1.0022718669999999</v>
      </c>
      <c r="X1053" s="103">
        <f t="shared" si="581"/>
        <v>1.0064229899999999</v>
      </c>
      <c r="Y1053" s="103">
        <f t="shared" si="582"/>
        <v>0</v>
      </c>
      <c r="Z1053" s="114" t="str">
        <f t="shared" si="590"/>
        <v>A+J=</v>
      </c>
      <c r="AA1053" s="108">
        <f t="shared" si="591"/>
        <v>45189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2.75" x14ac:dyDescent="0.2">
      <c r="A1054" s="102">
        <f t="shared" si="583"/>
        <v>45168</v>
      </c>
      <c r="B1054" s="103">
        <f t="shared" si="576"/>
        <v>444.16817999</v>
      </c>
      <c r="C1054" s="103">
        <f t="shared" si="588"/>
        <v>316.22047263000002</v>
      </c>
      <c r="D1054" s="104">
        <f t="shared" si="584"/>
        <v>1109.23</v>
      </c>
      <c r="E1054" s="105">
        <f t="shared" si="569"/>
        <v>1101.204</v>
      </c>
      <c r="F1054" s="106">
        <f t="shared" si="570"/>
        <v>45128</v>
      </c>
      <c r="G1054" s="107">
        <f t="shared" si="577"/>
        <v>-7.2356499553745124E-3</v>
      </c>
      <c r="H1054" s="108">
        <f t="shared" si="589"/>
        <v>45189</v>
      </c>
      <c r="I1054" s="108">
        <f t="shared" si="578"/>
        <v>45189</v>
      </c>
      <c r="J1054" s="109">
        <f t="shared" si="585"/>
        <v>21</v>
      </c>
      <c r="K1054" s="109">
        <f t="shared" si="575"/>
        <v>7</v>
      </c>
      <c r="L1054" s="8">
        <f t="shared" si="586"/>
        <v>1</v>
      </c>
      <c r="M1054" s="110">
        <f t="shared" si="572"/>
        <v>1</v>
      </c>
      <c r="N1054" s="110">
        <f t="shared" si="567"/>
        <v>1.400901708342142</v>
      </c>
      <c r="O1054" s="103">
        <f t="shared" si="571"/>
        <v>1.4009016999999999</v>
      </c>
      <c r="P1054" s="103">
        <f t="shared" si="579"/>
        <v>442.99379768</v>
      </c>
      <c r="Q1054" s="11">
        <f t="shared" si="592"/>
        <v>0</v>
      </c>
      <c r="R1054" s="30">
        <f t="shared" si="573"/>
        <v>0</v>
      </c>
      <c r="S1054" s="103">
        <f t="shared" si="574"/>
        <v>0</v>
      </c>
      <c r="T1054" s="113">
        <f t="shared" si="587"/>
        <v>0.1</v>
      </c>
      <c r="U1054" s="111">
        <f t="shared" si="568"/>
        <v>7</v>
      </c>
      <c r="V1054" s="111">
        <v>252</v>
      </c>
      <c r="W1054" s="110">
        <f t="shared" si="580"/>
        <v>1.0026510129999999</v>
      </c>
      <c r="X1054" s="103">
        <f t="shared" si="581"/>
        <v>1.1743823099999999</v>
      </c>
      <c r="Y1054" s="103">
        <f t="shared" si="582"/>
        <v>0</v>
      </c>
      <c r="Z1054" s="114" t="str">
        <f t="shared" si="590"/>
        <v>A+J=</v>
      </c>
      <c r="AA1054" s="108">
        <f t="shared" si="591"/>
        <v>45189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2.75" x14ac:dyDescent="0.2">
      <c r="A1055" s="102">
        <f t="shared" si="583"/>
        <v>45169</v>
      </c>
      <c r="B1055" s="103">
        <f t="shared" si="576"/>
        <v>444.33620266999998</v>
      </c>
      <c r="C1055" s="103">
        <f t="shared" si="588"/>
        <v>316.22047263000002</v>
      </c>
      <c r="D1055" s="104">
        <f t="shared" si="584"/>
        <v>1109.23</v>
      </c>
      <c r="E1055" s="105">
        <f t="shared" si="569"/>
        <v>1101.204</v>
      </c>
      <c r="F1055" s="106">
        <f t="shared" si="570"/>
        <v>45128</v>
      </c>
      <c r="G1055" s="107">
        <f t="shared" si="577"/>
        <v>-7.2356499553745124E-3</v>
      </c>
      <c r="H1055" s="108">
        <f t="shared" si="589"/>
        <v>45189</v>
      </c>
      <c r="I1055" s="108">
        <f t="shared" si="578"/>
        <v>45189</v>
      </c>
      <c r="J1055" s="109">
        <f t="shared" si="585"/>
        <v>21</v>
      </c>
      <c r="K1055" s="109">
        <f t="shared" si="575"/>
        <v>8</v>
      </c>
      <c r="L1055" s="8">
        <f t="shared" si="586"/>
        <v>1</v>
      </c>
      <c r="M1055" s="110">
        <f t="shared" si="572"/>
        <v>1</v>
      </c>
      <c r="N1055" s="110">
        <f t="shared" ref="N1055:N1118" si="593">IF(I1055&gt;I1054,N1054*M1055,N1054)</f>
        <v>1.400901708342142</v>
      </c>
      <c r="O1055" s="103">
        <f t="shared" si="571"/>
        <v>1.4009016999999999</v>
      </c>
      <c r="P1055" s="103">
        <f t="shared" si="579"/>
        <v>442.99379768</v>
      </c>
      <c r="Q1055" s="11">
        <f t="shared" si="592"/>
        <v>0</v>
      </c>
      <c r="R1055" s="30">
        <f t="shared" si="573"/>
        <v>0</v>
      </c>
      <c r="S1055" s="103">
        <f t="shared" si="574"/>
        <v>0</v>
      </c>
      <c r="T1055" s="113">
        <f t="shared" si="587"/>
        <v>0.1</v>
      </c>
      <c r="U1055" s="111">
        <f t="shared" si="568"/>
        <v>8</v>
      </c>
      <c r="V1055" s="111">
        <v>252</v>
      </c>
      <c r="W1055" s="110">
        <f t="shared" si="580"/>
        <v>1.003030302</v>
      </c>
      <c r="X1055" s="103">
        <f t="shared" si="581"/>
        <v>1.3424049899999999</v>
      </c>
      <c r="Y1055" s="103">
        <f t="shared" si="582"/>
        <v>0</v>
      </c>
      <c r="Z1055" s="114" t="str">
        <f t="shared" si="590"/>
        <v>A+J=</v>
      </c>
      <c r="AA1055" s="108">
        <f t="shared" si="591"/>
        <v>45189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2.75" x14ac:dyDescent="0.2">
      <c r="A1056" s="102">
        <f t="shared" si="583"/>
        <v>45170</v>
      </c>
      <c r="B1056" s="103">
        <f t="shared" si="576"/>
        <v>444.50428913000002</v>
      </c>
      <c r="C1056" s="103">
        <f t="shared" si="588"/>
        <v>316.22047263000002</v>
      </c>
      <c r="D1056" s="104">
        <f t="shared" si="584"/>
        <v>1109.23</v>
      </c>
      <c r="E1056" s="105">
        <f t="shared" si="569"/>
        <v>1101.204</v>
      </c>
      <c r="F1056" s="106">
        <f t="shared" si="570"/>
        <v>45128</v>
      </c>
      <c r="G1056" s="107">
        <f t="shared" si="577"/>
        <v>-7.2356499553745124E-3</v>
      </c>
      <c r="H1056" s="108">
        <f t="shared" si="589"/>
        <v>45189</v>
      </c>
      <c r="I1056" s="108">
        <f t="shared" si="578"/>
        <v>45189</v>
      </c>
      <c r="J1056" s="109">
        <f t="shared" si="585"/>
        <v>21</v>
      </c>
      <c r="K1056" s="109">
        <f t="shared" si="575"/>
        <v>9</v>
      </c>
      <c r="L1056" s="8">
        <f t="shared" si="586"/>
        <v>1</v>
      </c>
      <c r="M1056" s="110">
        <f t="shared" si="572"/>
        <v>1</v>
      </c>
      <c r="N1056" s="110">
        <f t="shared" si="593"/>
        <v>1.400901708342142</v>
      </c>
      <c r="O1056" s="103">
        <f t="shared" si="571"/>
        <v>1.4009016999999999</v>
      </c>
      <c r="P1056" s="103">
        <f t="shared" si="579"/>
        <v>442.99379768</v>
      </c>
      <c r="Q1056" s="11">
        <f t="shared" si="592"/>
        <v>0</v>
      </c>
      <c r="R1056" s="30">
        <f t="shared" si="573"/>
        <v>0</v>
      </c>
      <c r="S1056" s="103">
        <f t="shared" si="574"/>
        <v>0</v>
      </c>
      <c r="T1056" s="113">
        <f t="shared" si="587"/>
        <v>0.1</v>
      </c>
      <c r="U1056" s="111">
        <f t="shared" si="568"/>
        <v>9</v>
      </c>
      <c r="V1056" s="111">
        <v>252</v>
      </c>
      <c r="W1056" s="110">
        <f t="shared" si="580"/>
        <v>1.003409735</v>
      </c>
      <c r="X1056" s="103">
        <f t="shared" si="581"/>
        <v>1.51049145</v>
      </c>
      <c r="Y1056" s="103">
        <f t="shared" si="582"/>
        <v>0</v>
      </c>
      <c r="Z1056" s="114" t="str">
        <f t="shared" si="590"/>
        <v>A+J=</v>
      </c>
      <c r="AA1056" s="108">
        <f t="shared" si="591"/>
        <v>45189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2.75" x14ac:dyDescent="0.2">
      <c r="A1057" s="102">
        <f t="shared" si="583"/>
        <v>45171</v>
      </c>
      <c r="B1057" s="103">
        <f t="shared" si="576"/>
        <v>444.67243895000001</v>
      </c>
      <c r="C1057" s="103">
        <f t="shared" si="588"/>
        <v>316.22047263000002</v>
      </c>
      <c r="D1057" s="104">
        <f t="shared" si="584"/>
        <v>1109.23</v>
      </c>
      <c r="E1057" s="105">
        <f t="shared" si="569"/>
        <v>1101.204</v>
      </c>
      <c r="F1057" s="106">
        <f t="shared" si="570"/>
        <v>45128</v>
      </c>
      <c r="G1057" s="107">
        <f t="shared" si="577"/>
        <v>-7.2356499553745124E-3</v>
      </c>
      <c r="H1057" s="108">
        <f t="shared" si="589"/>
        <v>45189</v>
      </c>
      <c r="I1057" s="108">
        <f t="shared" si="578"/>
        <v>45189</v>
      </c>
      <c r="J1057" s="109">
        <f t="shared" si="585"/>
        <v>21</v>
      </c>
      <c r="K1057" s="109">
        <f t="shared" si="575"/>
        <v>10</v>
      </c>
      <c r="L1057" s="8">
        <f t="shared" si="586"/>
        <v>1</v>
      </c>
      <c r="M1057" s="110">
        <f t="shared" si="572"/>
        <v>1</v>
      </c>
      <c r="N1057" s="110">
        <f t="shared" si="593"/>
        <v>1.400901708342142</v>
      </c>
      <c r="O1057" s="103">
        <f t="shared" si="571"/>
        <v>1.4009016999999999</v>
      </c>
      <c r="P1057" s="103">
        <f t="shared" si="579"/>
        <v>442.99379768</v>
      </c>
      <c r="Q1057" s="11">
        <f t="shared" si="592"/>
        <v>0</v>
      </c>
      <c r="R1057" s="30">
        <f t="shared" si="573"/>
        <v>0</v>
      </c>
      <c r="S1057" s="103">
        <f t="shared" si="574"/>
        <v>0</v>
      </c>
      <c r="T1057" s="113">
        <f t="shared" si="587"/>
        <v>0.1</v>
      </c>
      <c r="U1057" s="111">
        <f t="shared" si="568"/>
        <v>10</v>
      </c>
      <c r="V1057" s="111">
        <v>252</v>
      </c>
      <c r="W1057" s="110">
        <f t="shared" si="580"/>
        <v>1.003789311</v>
      </c>
      <c r="X1057" s="103">
        <f t="shared" si="581"/>
        <v>1.67864127</v>
      </c>
      <c r="Y1057" s="103">
        <f t="shared" si="582"/>
        <v>0</v>
      </c>
      <c r="Z1057" s="114" t="str">
        <f t="shared" si="590"/>
        <v>A+J=</v>
      </c>
      <c r="AA1057" s="108">
        <f t="shared" si="591"/>
        <v>45189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2.75" x14ac:dyDescent="0.2">
      <c r="A1058" s="102">
        <f t="shared" si="583"/>
        <v>45172</v>
      </c>
      <c r="B1058" s="103">
        <f t="shared" si="576"/>
        <v>444.67243895000001</v>
      </c>
      <c r="C1058" s="103">
        <f t="shared" si="588"/>
        <v>316.22047263000002</v>
      </c>
      <c r="D1058" s="104">
        <f t="shared" si="584"/>
        <v>1109.23</v>
      </c>
      <c r="E1058" s="105">
        <f t="shared" si="569"/>
        <v>1101.204</v>
      </c>
      <c r="F1058" s="106">
        <f t="shared" si="570"/>
        <v>45128</v>
      </c>
      <c r="G1058" s="107">
        <f t="shared" si="577"/>
        <v>-7.2356499553745124E-3</v>
      </c>
      <c r="H1058" s="108">
        <f t="shared" si="589"/>
        <v>45189</v>
      </c>
      <c r="I1058" s="108">
        <f t="shared" si="578"/>
        <v>45189</v>
      </c>
      <c r="J1058" s="109">
        <f t="shared" si="585"/>
        <v>21</v>
      </c>
      <c r="K1058" s="109">
        <f t="shared" si="575"/>
        <v>10</v>
      </c>
      <c r="L1058" s="8">
        <f t="shared" si="586"/>
        <v>1</v>
      </c>
      <c r="M1058" s="110">
        <f t="shared" si="572"/>
        <v>1</v>
      </c>
      <c r="N1058" s="110">
        <f t="shared" si="593"/>
        <v>1.400901708342142</v>
      </c>
      <c r="O1058" s="103">
        <f t="shared" si="571"/>
        <v>1.4009016999999999</v>
      </c>
      <c r="P1058" s="103">
        <f t="shared" si="579"/>
        <v>442.99379768</v>
      </c>
      <c r="Q1058" s="11">
        <f t="shared" si="592"/>
        <v>0</v>
      </c>
      <c r="R1058" s="30">
        <f t="shared" si="573"/>
        <v>0</v>
      </c>
      <c r="S1058" s="103">
        <f t="shared" si="574"/>
        <v>0</v>
      </c>
      <c r="T1058" s="113">
        <f t="shared" si="587"/>
        <v>0.1</v>
      </c>
      <c r="U1058" s="111">
        <f t="shared" si="568"/>
        <v>10</v>
      </c>
      <c r="V1058" s="111">
        <v>252</v>
      </c>
      <c r="W1058" s="110">
        <f t="shared" si="580"/>
        <v>1.003789311</v>
      </c>
      <c r="X1058" s="103">
        <f t="shared" si="581"/>
        <v>1.67864127</v>
      </c>
      <c r="Y1058" s="103">
        <f t="shared" si="582"/>
        <v>0</v>
      </c>
      <c r="Z1058" s="114" t="str">
        <f t="shared" si="590"/>
        <v>A+J=</v>
      </c>
      <c r="AA1058" s="108">
        <f t="shared" si="591"/>
        <v>45189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2.75" x14ac:dyDescent="0.2">
      <c r="A1059" s="102">
        <f t="shared" si="583"/>
        <v>45173</v>
      </c>
      <c r="B1059" s="103">
        <f t="shared" si="576"/>
        <v>444.67243895000001</v>
      </c>
      <c r="C1059" s="103">
        <f t="shared" si="588"/>
        <v>316.22047263000002</v>
      </c>
      <c r="D1059" s="104">
        <f t="shared" si="584"/>
        <v>1109.23</v>
      </c>
      <c r="E1059" s="105">
        <f t="shared" si="569"/>
        <v>1101.204</v>
      </c>
      <c r="F1059" s="106">
        <f t="shared" si="570"/>
        <v>45128</v>
      </c>
      <c r="G1059" s="107">
        <f t="shared" si="577"/>
        <v>-7.2356499553745124E-3</v>
      </c>
      <c r="H1059" s="108">
        <f t="shared" si="589"/>
        <v>45189</v>
      </c>
      <c r="I1059" s="108">
        <f t="shared" si="578"/>
        <v>45189</v>
      </c>
      <c r="J1059" s="109">
        <f t="shared" si="585"/>
        <v>21</v>
      </c>
      <c r="K1059" s="109">
        <f t="shared" si="575"/>
        <v>10</v>
      </c>
      <c r="L1059" s="8">
        <f t="shared" si="586"/>
        <v>1</v>
      </c>
      <c r="M1059" s="110">
        <f t="shared" si="572"/>
        <v>1</v>
      </c>
      <c r="N1059" s="110">
        <f t="shared" si="593"/>
        <v>1.400901708342142</v>
      </c>
      <c r="O1059" s="103">
        <f t="shared" si="571"/>
        <v>1.4009016999999999</v>
      </c>
      <c r="P1059" s="103">
        <f t="shared" si="579"/>
        <v>442.99379768</v>
      </c>
      <c r="Q1059" s="11">
        <f t="shared" si="592"/>
        <v>0</v>
      </c>
      <c r="R1059" s="30">
        <f t="shared" si="573"/>
        <v>0</v>
      </c>
      <c r="S1059" s="103">
        <f t="shared" si="574"/>
        <v>0</v>
      </c>
      <c r="T1059" s="113">
        <f t="shared" si="587"/>
        <v>0.1</v>
      </c>
      <c r="U1059" s="111">
        <f t="shared" si="568"/>
        <v>10</v>
      </c>
      <c r="V1059" s="111">
        <v>252</v>
      </c>
      <c r="W1059" s="110">
        <f t="shared" si="580"/>
        <v>1.003789311</v>
      </c>
      <c r="X1059" s="103">
        <f t="shared" si="581"/>
        <v>1.67864127</v>
      </c>
      <c r="Y1059" s="103">
        <f t="shared" si="582"/>
        <v>0</v>
      </c>
      <c r="Z1059" s="114" t="str">
        <f t="shared" si="590"/>
        <v>A+J=</v>
      </c>
      <c r="AA1059" s="108">
        <f t="shared" si="591"/>
        <v>45189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2.75" x14ac:dyDescent="0.2">
      <c r="A1060" s="102">
        <f t="shared" si="583"/>
        <v>45174</v>
      </c>
      <c r="B1060" s="103">
        <f t="shared" si="576"/>
        <v>444.84065255000002</v>
      </c>
      <c r="C1060" s="103">
        <f t="shared" si="588"/>
        <v>316.22047263000002</v>
      </c>
      <c r="D1060" s="104">
        <f t="shared" si="584"/>
        <v>1109.23</v>
      </c>
      <c r="E1060" s="105">
        <f t="shared" si="569"/>
        <v>1101.204</v>
      </c>
      <c r="F1060" s="106">
        <f t="shared" si="570"/>
        <v>45128</v>
      </c>
      <c r="G1060" s="107">
        <f t="shared" si="577"/>
        <v>-7.2356499553745124E-3</v>
      </c>
      <c r="H1060" s="108">
        <f t="shared" si="589"/>
        <v>45189</v>
      </c>
      <c r="I1060" s="108">
        <f t="shared" si="578"/>
        <v>45189</v>
      </c>
      <c r="J1060" s="109">
        <f t="shared" si="585"/>
        <v>21</v>
      </c>
      <c r="K1060" s="109">
        <f t="shared" si="575"/>
        <v>11</v>
      </c>
      <c r="L1060" s="8">
        <f t="shared" si="586"/>
        <v>1</v>
      </c>
      <c r="M1060" s="110">
        <f t="shared" si="572"/>
        <v>1</v>
      </c>
      <c r="N1060" s="110">
        <f t="shared" si="593"/>
        <v>1.400901708342142</v>
      </c>
      <c r="O1060" s="103">
        <f t="shared" si="571"/>
        <v>1.4009016999999999</v>
      </c>
      <c r="P1060" s="103">
        <f t="shared" si="579"/>
        <v>442.99379768</v>
      </c>
      <c r="Q1060" s="11">
        <f t="shared" si="592"/>
        <v>0</v>
      </c>
      <c r="R1060" s="30">
        <f t="shared" si="573"/>
        <v>0</v>
      </c>
      <c r="S1060" s="103">
        <f t="shared" si="574"/>
        <v>0</v>
      </c>
      <c r="T1060" s="113">
        <f t="shared" si="587"/>
        <v>0.1</v>
      </c>
      <c r="U1060" s="111">
        <f t="shared" si="568"/>
        <v>11</v>
      </c>
      <c r="V1060" s="111">
        <v>252</v>
      </c>
      <c r="W1060" s="110">
        <f t="shared" si="580"/>
        <v>1.004169031</v>
      </c>
      <c r="X1060" s="103">
        <f t="shared" si="581"/>
        <v>1.84685487</v>
      </c>
      <c r="Y1060" s="103">
        <f t="shared" si="582"/>
        <v>0</v>
      </c>
      <c r="Z1060" s="114" t="str">
        <f t="shared" si="590"/>
        <v>A+J=</v>
      </c>
      <c r="AA1060" s="108">
        <f t="shared" si="591"/>
        <v>45189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2.75" x14ac:dyDescent="0.2">
      <c r="A1061" s="102">
        <f t="shared" si="583"/>
        <v>45175</v>
      </c>
      <c r="B1061" s="103">
        <f t="shared" si="576"/>
        <v>445.00892994999998</v>
      </c>
      <c r="C1061" s="103">
        <f t="shared" si="588"/>
        <v>316.22047263000002</v>
      </c>
      <c r="D1061" s="104">
        <f t="shared" si="584"/>
        <v>1109.23</v>
      </c>
      <c r="E1061" s="105">
        <f t="shared" si="569"/>
        <v>1101.204</v>
      </c>
      <c r="F1061" s="106">
        <f t="shared" si="570"/>
        <v>45128</v>
      </c>
      <c r="G1061" s="107">
        <f t="shared" si="577"/>
        <v>-7.2356499553745124E-3</v>
      </c>
      <c r="H1061" s="108">
        <f t="shared" si="589"/>
        <v>45189</v>
      </c>
      <c r="I1061" s="108">
        <f t="shared" si="578"/>
        <v>45189</v>
      </c>
      <c r="J1061" s="109">
        <f t="shared" si="585"/>
        <v>21</v>
      </c>
      <c r="K1061" s="109">
        <f t="shared" si="575"/>
        <v>12</v>
      </c>
      <c r="L1061" s="8">
        <f t="shared" si="586"/>
        <v>1</v>
      </c>
      <c r="M1061" s="110">
        <f t="shared" si="572"/>
        <v>1</v>
      </c>
      <c r="N1061" s="110">
        <f t="shared" si="593"/>
        <v>1.400901708342142</v>
      </c>
      <c r="O1061" s="103">
        <f t="shared" si="571"/>
        <v>1.4009016999999999</v>
      </c>
      <c r="P1061" s="103">
        <f t="shared" si="579"/>
        <v>442.99379768</v>
      </c>
      <c r="Q1061" s="11">
        <f t="shared" si="592"/>
        <v>0</v>
      </c>
      <c r="R1061" s="30">
        <f t="shared" si="573"/>
        <v>0</v>
      </c>
      <c r="S1061" s="103">
        <f t="shared" si="574"/>
        <v>0</v>
      </c>
      <c r="T1061" s="113">
        <f t="shared" si="587"/>
        <v>0.1</v>
      </c>
      <c r="U1061" s="111">
        <f t="shared" ref="U1061:U1124" si="594">IF(Q1060&gt;0,1,IF(K1061=K1060,U1060,U1060+1))</f>
        <v>12</v>
      </c>
      <c r="V1061" s="111">
        <v>252</v>
      </c>
      <c r="W1061" s="110">
        <f t="shared" si="580"/>
        <v>1.0045488950000001</v>
      </c>
      <c r="X1061" s="103">
        <f t="shared" si="581"/>
        <v>2.0151322700000001</v>
      </c>
      <c r="Y1061" s="103">
        <f t="shared" si="582"/>
        <v>0</v>
      </c>
      <c r="Z1061" s="114" t="str">
        <f t="shared" si="590"/>
        <v>A+J=</v>
      </c>
      <c r="AA1061" s="108">
        <f t="shared" si="591"/>
        <v>45189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2.75" x14ac:dyDescent="0.2">
      <c r="A1062" s="102">
        <f t="shared" si="583"/>
        <v>45176</v>
      </c>
      <c r="B1062" s="103">
        <f t="shared" si="576"/>
        <v>445.17727069</v>
      </c>
      <c r="C1062" s="103">
        <f t="shared" si="588"/>
        <v>316.22047263000002</v>
      </c>
      <c r="D1062" s="104">
        <f t="shared" si="584"/>
        <v>1109.23</v>
      </c>
      <c r="E1062" s="105">
        <f t="shared" si="569"/>
        <v>1101.204</v>
      </c>
      <c r="F1062" s="106">
        <f t="shared" si="570"/>
        <v>45128</v>
      </c>
      <c r="G1062" s="107">
        <f t="shared" si="577"/>
        <v>-7.2356499553745124E-3</v>
      </c>
      <c r="H1062" s="108">
        <f t="shared" si="589"/>
        <v>45189</v>
      </c>
      <c r="I1062" s="108">
        <f t="shared" si="578"/>
        <v>45189</v>
      </c>
      <c r="J1062" s="109">
        <f t="shared" si="585"/>
        <v>21</v>
      </c>
      <c r="K1062" s="109">
        <f t="shared" si="575"/>
        <v>13</v>
      </c>
      <c r="L1062" s="8">
        <f t="shared" si="586"/>
        <v>1</v>
      </c>
      <c r="M1062" s="110">
        <f t="shared" si="572"/>
        <v>1</v>
      </c>
      <c r="N1062" s="110">
        <f t="shared" si="593"/>
        <v>1.400901708342142</v>
      </c>
      <c r="O1062" s="103">
        <f t="shared" si="571"/>
        <v>1.4009016999999999</v>
      </c>
      <c r="P1062" s="103">
        <f t="shared" si="579"/>
        <v>442.99379768</v>
      </c>
      <c r="Q1062" s="11">
        <f t="shared" si="592"/>
        <v>0</v>
      </c>
      <c r="R1062" s="30">
        <f t="shared" si="573"/>
        <v>0</v>
      </c>
      <c r="S1062" s="103">
        <f t="shared" si="574"/>
        <v>0</v>
      </c>
      <c r="T1062" s="113">
        <f t="shared" si="587"/>
        <v>0.1</v>
      </c>
      <c r="U1062" s="111">
        <f t="shared" si="594"/>
        <v>13</v>
      </c>
      <c r="V1062" s="111">
        <v>252</v>
      </c>
      <c r="W1062" s="110">
        <f t="shared" si="580"/>
        <v>1.0049289020000001</v>
      </c>
      <c r="X1062" s="103">
        <f t="shared" si="581"/>
        <v>2.1834730100000002</v>
      </c>
      <c r="Y1062" s="103">
        <f t="shared" si="582"/>
        <v>0</v>
      </c>
      <c r="Z1062" s="114" t="str">
        <f t="shared" si="590"/>
        <v>A+J=</v>
      </c>
      <c r="AA1062" s="108">
        <f t="shared" si="591"/>
        <v>45189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2.75" x14ac:dyDescent="0.2">
      <c r="A1063" s="102">
        <f t="shared" si="583"/>
        <v>45177</v>
      </c>
      <c r="B1063" s="103">
        <f t="shared" si="576"/>
        <v>445.17727069</v>
      </c>
      <c r="C1063" s="103">
        <f t="shared" si="588"/>
        <v>316.22047263000002</v>
      </c>
      <c r="D1063" s="104">
        <f t="shared" si="584"/>
        <v>1109.23</v>
      </c>
      <c r="E1063" s="105">
        <f t="shared" si="569"/>
        <v>1101.204</v>
      </c>
      <c r="F1063" s="106">
        <f t="shared" si="570"/>
        <v>45128</v>
      </c>
      <c r="G1063" s="107">
        <f t="shared" si="577"/>
        <v>-7.2356499553745124E-3</v>
      </c>
      <c r="H1063" s="108">
        <f t="shared" si="589"/>
        <v>45189</v>
      </c>
      <c r="I1063" s="108">
        <f t="shared" si="578"/>
        <v>45189</v>
      </c>
      <c r="J1063" s="109">
        <f t="shared" si="585"/>
        <v>21</v>
      </c>
      <c r="K1063" s="109">
        <f t="shared" si="575"/>
        <v>13</v>
      </c>
      <c r="L1063" s="8">
        <f t="shared" si="586"/>
        <v>1</v>
      </c>
      <c r="M1063" s="110">
        <f t="shared" si="572"/>
        <v>1</v>
      </c>
      <c r="N1063" s="110">
        <f t="shared" si="593"/>
        <v>1.400901708342142</v>
      </c>
      <c r="O1063" s="103">
        <f t="shared" si="571"/>
        <v>1.4009016999999999</v>
      </c>
      <c r="P1063" s="103">
        <f t="shared" si="579"/>
        <v>442.99379768</v>
      </c>
      <c r="Q1063" s="11">
        <f t="shared" si="592"/>
        <v>0</v>
      </c>
      <c r="R1063" s="30">
        <f t="shared" si="573"/>
        <v>0</v>
      </c>
      <c r="S1063" s="103">
        <f t="shared" si="574"/>
        <v>0</v>
      </c>
      <c r="T1063" s="113">
        <f t="shared" si="587"/>
        <v>0.1</v>
      </c>
      <c r="U1063" s="111">
        <f t="shared" si="594"/>
        <v>13</v>
      </c>
      <c r="V1063" s="111">
        <v>252</v>
      </c>
      <c r="W1063" s="110">
        <f t="shared" si="580"/>
        <v>1.0049289020000001</v>
      </c>
      <c r="X1063" s="103">
        <f t="shared" si="581"/>
        <v>2.1834730100000002</v>
      </c>
      <c r="Y1063" s="103">
        <f t="shared" si="582"/>
        <v>0</v>
      </c>
      <c r="Z1063" s="114" t="str">
        <f t="shared" si="590"/>
        <v>A+J=</v>
      </c>
      <c r="AA1063" s="108">
        <f t="shared" si="591"/>
        <v>45189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2.75" x14ac:dyDescent="0.2">
      <c r="A1064" s="102">
        <f t="shared" si="583"/>
        <v>45178</v>
      </c>
      <c r="B1064" s="103">
        <f t="shared" si="576"/>
        <v>445.34567522999998</v>
      </c>
      <c r="C1064" s="103">
        <f t="shared" si="588"/>
        <v>316.22047263000002</v>
      </c>
      <c r="D1064" s="104">
        <f t="shared" si="584"/>
        <v>1109.23</v>
      </c>
      <c r="E1064" s="105">
        <f t="shared" ref="E1064:E1127" si="595">IF($K1064=1,VLOOKUP($A1063,$AO$10:$AS$165,4),E1063)</f>
        <v>1101.204</v>
      </c>
      <c r="F1064" s="106">
        <f t="shared" ref="F1064:F1127" si="596">IF($K1064=1,VLOOKUP($A1063,$AO$10:$AS$165,5),F1063)</f>
        <v>45128</v>
      </c>
      <c r="G1064" s="107">
        <f t="shared" si="577"/>
        <v>-7.2356499553745124E-3</v>
      </c>
      <c r="H1064" s="108">
        <f t="shared" si="589"/>
        <v>45189</v>
      </c>
      <c r="I1064" s="108">
        <f t="shared" si="578"/>
        <v>45189</v>
      </c>
      <c r="J1064" s="109">
        <f t="shared" si="585"/>
        <v>21</v>
      </c>
      <c r="K1064" s="109">
        <f t="shared" si="575"/>
        <v>14</v>
      </c>
      <c r="L1064" s="8">
        <f t="shared" si="586"/>
        <v>1</v>
      </c>
      <c r="M1064" s="110">
        <f t="shared" si="572"/>
        <v>1</v>
      </c>
      <c r="N1064" s="110">
        <f t="shared" si="593"/>
        <v>1.400901708342142</v>
      </c>
      <c r="O1064" s="103">
        <f t="shared" si="571"/>
        <v>1.4009016999999999</v>
      </c>
      <c r="P1064" s="103">
        <f t="shared" si="579"/>
        <v>442.99379768</v>
      </c>
      <c r="Q1064" s="11">
        <f t="shared" si="592"/>
        <v>0</v>
      </c>
      <c r="R1064" s="30">
        <f t="shared" si="573"/>
        <v>0</v>
      </c>
      <c r="S1064" s="103">
        <f t="shared" si="574"/>
        <v>0</v>
      </c>
      <c r="T1064" s="113">
        <f t="shared" si="587"/>
        <v>0.1</v>
      </c>
      <c r="U1064" s="111">
        <f t="shared" si="594"/>
        <v>14</v>
      </c>
      <c r="V1064" s="111">
        <v>252</v>
      </c>
      <c r="W1064" s="110">
        <f t="shared" si="580"/>
        <v>1.005309053</v>
      </c>
      <c r="X1064" s="103">
        <f t="shared" si="581"/>
        <v>2.3518775500000002</v>
      </c>
      <c r="Y1064" s="103">
        <f t="shared" si="582"/>
        <v>0</v>
      </c>
      <c r="Z1064" s="114" t="str">
        <f t="shared" si="590"/>
        <v>A+J=</v>
      </c>
      <c r="AA1064" s="108">
        <f t="shared" si="591"/>
        <v>45189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2.75" x14ac:dyDescent="0.2">
      <c r="A1065" s="102">
        <f t="shared" si="583"/>
        <v>45179</v>
      </c>
      <c r="B1065" s="103">
        <f t="shared" si="576"/>
        <v>445.34567522999998</v>
      </c>
      <c r="C1065" s="103">
        <f t="shared" si="588"/>
        <v>316.22047263000002</v>
      </c>
      <c r="D1065" s="104">
        <f t="shared" si="584"/>
        <v>1109.23</v>
      </c>
      <c r="E1065" s="105">
        <f t="shared" si="595"/>
        <v>1101.204</v>
      </c>
      <c r="F1065" s="106">
        <f t="shared" si="596"/>
        <v>45128</v>
      </c>
      <c r="G1065" s="107">
        <f t="shared" si="577"/>
        <v>-7.2356499553745124E-3</v>
      </c>
      <c r="H1065" s="108">
        <f t="shared" si="589"/>
        <v>45189</v>
      </c>
      <c r="I1065" s="108">
        <f t="shared" si="578"/>
        <v>45189</v>
      </c>
      <c r="J1065" s="109">
        <f t="shared" si="585"/>
        <v>21</v>
      </c>
      <c r="K1065" s="109">
        <f t="shared" si="575"/>
        <v>14</v>
      </c>
      <c r="L1065" s="8">
        <f t="shared" si="586"/>
        <v>1</v>
      </c>
      <c r="M1065" s="110">
        <f t="shared" si="572"/>
        <v>1</v>
      </c>
      <c r="N1065" s="110">
        <f t="shared" si="593"/>
        <v>1.400901708342142</v>
      </c>
      <c r="O1065" s="103">
        <f t="shared" ref="O1065:O1128" si="597">TRUNC(TRUNC((L1065*N1065),15),8)</f>
        <v>1.4009016999999999</v>
      </c>
      <c r="P1065" s="103">
        <f t="shared" si="579"/>
        <v>442.99379768</v>
      </c>
      <c r="Q1065" s="11">
        <f t="shared" si="592"/>
        <v>0</v>
      </c>
      <c r="R1065" s="30">
        <f t="shared" si="573"/>
        <v>0</v>
      </c>
      <c r="S1065" s="103">
        <f t="shared" si="574"/>
        <v>0</v>
      </c>
      <c r="T1065" s="113">
        <f t="shared" si="587"/>
        <v>0.1</v>
      </c>
      <c r="U1065" s="111">
        <f t="shared" si="594"/>
        <v>14</v>
      </c>
      <c r="V1065" s="111">
        <v>252</v>
      </c>
      <c r="W1065" s="110">
        <f t="shared" si="580"/>
        <v>1.005309053</v>
      </c>
      <c r="X1065" s="103">
        <f t="shared" si="581"/>
        <v>2.3518775500000002</v>
      </c>
      <c r="Y1065" s="103">
        <f t="shared" si="582"/>
        <v>0</v>
      </c>
      <c r="Z1065" s="114" t="str">
        <f t="shared" si="590"/>
        <v>A+J=</v>
      </c>
      <c r="AA1065" s="108">
        <f t="shared" si="591"/>
        <v>45189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2.75" x14ac:dyDescent="0.2">
      <c r="A1066" s="102">
        <f t="shared" si="583"/>
        <v>45180</v>
      </c>
      <c r="B1066" s="103">
        <f t="shared" si="576"/>
        <v>445.34567522999998</v>
      </c>
      <c r="C1066" s="103">
        <f t="shared" si="588"/>
        <v>316.22047263000002</v>
      </c>
      <c r="D1066" s="104">
        <f t="shared" si="584"/>
        <v>1109.23</v>
      </c>
      <c r="E1066" s="105">
        <f t="shared" si="595"/>
        <v>1101.204</v>
      </c>
      <c r="F1066" s="106">
        <f t="shared" si="596"/>
        <v>45128</v>
      </c>
      <c r="G1066" s="107">
        <f t="shared" si="577"/>
        <v>-7.2356499553745124E-3</v>
      </c>
      <c r="H1066" s="108">
        <f t="shared" si="589"/>
        <v>45189</v>
      </c>
      <c r="I1066" s="108">
        <f t="shared" si="578"/>
        <v>45189</v>
      </c>
      <c r="J1066" s="109">
        <f t="shared" si="585"/>
        <v>21</v>
      </c>
      <c r="K1066" s="109">
        <f t="shared" si="575"/>
        <v>14</v>
      </c>
      <c r="L1066" s="8">
        <f t="shared" si="586"/>
        <v>1</v>
      </c>
      <c r="M1066" s="110">
        <f t="shared" ref="M1066:M1129" si="598">IF(I1066&gt;I1065,L1065,M1065)</f>
        <v>1</v>
      </c>
      <c r="N1066" s="110">
        <f t="shared" si="593"/>
        <v>1.400901708342142</v>
      </c>
      <c r="O1066" s="103">
        <f t="shared" si="597"/>
        <v>1.4009016999999999</v>
      </c>
      <c r="P1066" s="103">
        <f t="shared" si="579"/>
        <v>442.99379768</v>
      </c>
      <c r="Q1066" s="11">
        <f t="shared" si="592"/>
        <v>0</v>
      </c>
      <c r="R1066" s="30">
        <f t="shared" si="573"/>
        <v>0</v>
      </c>
      <c r="S1066" s="103">
        <f t="shared" si="574"/>
        <v>0</v>
      </c>
      <c r="T1066" s="113">
        <f t="shared" si="587"/>
        <v>0.1</v>
      </c>
      <c r="U1066" s="111">
        <f t="shared" si="594"/>
        <v>14</v>
      </c>
      <c r="V1066" s="111">
        <v>252</v>
      </c>
      <c r="W1066" s="110">
        <f t="shared" si="580"/>
        <v>1.005309053</v>
      </c>
      <c r="X1066" s="103">
        <f t="shared" si="581"/>
        <v>2.3518775500000002</v>
      </c>
      <c r="Y1066" s="103">
        <f t="shared" si="582"/>
        <v>0</v>
      </c>
      <c r="Z1066" s="114" t="str">
        <f t="shared" si="590"/>
        <v>A+J=</v>
      </c>
      <c r="AA1066" s="108">
        <f t="shared" si="591"/>
        <v>45189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2.75" x14ac:dyDescent="0.2">
      <c r="A1067" s="102">
        <f t="shared" si="583"/>
        <v>45181</v>
      </c>
      <c r="B1067" s="103">
        <f t="shared" si="576"/>
        <v>445.51414354999997</v>
      </c>
      <c r="C1067" s="103">
        <f t="shared" si="588"/>
        <v>316.22047263000002</v>
      </c>
      <c r="D1067" s="104">
        <f t="shared" si="584"/>
        <v>1109.23</v>
      </c>
      <c r="E1067" s="105">
        <f t="shared" si="595"/>
        <v>1101.204</v>
      </c>
      <c r="F1067" s="106">
        <f t="shared" si="596"/>
        <v>45128</v>
      </c>
      <c r="G1067" s="107">
        <f t="shared" si="577"/>
        <v>-7.2356499553745124E-3</v>
      </c>
      <c r="H1067" s="108">
        <f t="shared" si="589"/>
        <v>45189</v>
      </c>
      <c r="I1067" s="108">
        <f t="shared" si="578"/>
        <v>45189</v>
      </c>
      <c r="J1067" s="109">
        <f t="shared" si="585"/>
        <v>21</v>
      </c>
      <c r="K1067" s="109">
        <f t="shared" si="575"/>
        <v>15</v>
      </c>
      <c r="L1067" s="8">
        <f t="shared" si="586"/>
        <v>1</v>
      </c>
      <c r="M1067" s="110">
        <f t="shared" si="598"/>
        <v>1</v>
      </c>
      <c r="N1067" s="110">
        <f t="shared" si="593"/>
        <v>1.400901708342142</v>
      </c>
      <c r="O1067" s="103">
        <f t="shared" si="597"/>
        <v>1.4009016999999999</v>
      </c>
      <c r="P1067" s="103">
        <f t="shared" si="579"/>
        <v>442.99379768</v>
      </c>
      <c r="Q1067" s="11">
        <f t="shared" si="592"/>
        <v>0</v>
      </c>
      <c r="R1067" s="30">
        <f t="shared" ref="R1067:R1130" si="599">IF(Q1067&gt;0,VLOOKUP($A1067,$AD$10:$AI$165,6),0)</f>
        <v>0</v>
      </c>
      <c r="S1067" s="103">
        <f t="shared" ref="S1067:S1130" si="600">IF(R1067&gt;0,TRUNC(R1067*P1067,8),0)</f>
        <v>0</v>
      </c>
      <c r="T1067" s="113">
        <f t="shared" si="587"/>
        <v>0.1</v>
      </c>
      <c r="U1067" s="111">
        <f t="shared" si="594"/>
        <v>15</v>
      </c>
      <c r="V1067" s="111">
        <v>252</v>
      </c>
      <c r="W1067" s="110">
        <f t="shared" si="580"/>
        <v>1.005689348</v>
      </c>
      <c r="X1067" s="103">
        <f t="shared" si="581"/>
        <v>2.5203458699999999</v>
      </c>
      <c r="Y1067" s="103">
        <f t="shared" si="582"/>
        <v>0</v>
      </c>
      <c r="Z1067" s="114" t="str">
        <f t="shared" si="590"/>
        <v>A+J=</v>
      </c>
      <c r="AA1067" s="108">
        <f t="shared" si="591"/>
        <v>45189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2.75" x14ac:dyDescent="0.2">
      <c r="A1068" s="102">
        <f t="shared" si="583"/>
        <v>45182</v>
      </c>
      <c r="B1068" s="103">
        <f t="shared" si="576"/>
        <v>445.68267566999998</v>
      </c>
      <c r="C1068" s="103">
        <f t="shared" si="588"/>
        <v>316.22047263000002</v>
      </c>
      <c r="D1068" s="104">
        <f t="shared" si="584"/>
        <v>1109.23</v>
      </c>
      <c r="E1068" s="105">
        <f t="shared" si="595"/>
        <v>1101.204</v>
      </c>
      <c r="F1068" s="106">
        <f t="shared" si="596"/>
        <v>45128</v>
      </c>
      <c r="G1068" s="107">
        <f t="shared" si="577"/>
        <v>-7.2356499553745124E-3</v>
      </c>
      <c r="H1068" s="108">
        <f t="shared" si="589"/>
        <v>45189</v>
      </c>
      <c r="I1068" s="108">
        <f t="shared" si="578"/>
        <v>45189</v>
      </c>
      <c r="J1068" s="109">
        <f t="shared" si="585"/>
        <v>21</v>
      </c>
      <c r="K1068" s="109">
        <f t="shared" ref="K1068:K1131" si="601">(J1068-(NETWORKDAYS(A1068,I1068,AD$171:AD$502)-1))</f>
        <v>16</v>
      </c>
      <c r="L1068" s="8">
        <f t="shared" si="586"/>
        <v>1</v>
      </c>
      <c r="M1068" s="110">
        <f t="shared" si="598"/>
        <v>1</v>
      </c>
      <c r="N1068" s="110">
        <f t="shared" si="593"/>
        <v>1.400901708342142</v>
      </c>
      <c r="O1068" s="103">
        <f t="shared" si="597"/>
        <v>1.4009016999999999</v>
      </c>
      <c r="P1068" s="103">
        <f t="shared" si="579"/>
        <v>442.99379768</v>
      </c>
      <c r="Q1068" s="11">
        <f t="shared" si="592"/>
        <v>0</v>
      </c>
      <c r="R1068" s="30">
        <f t="shared" si="599"/>
        <v>0</v>
      </c>
      <c r="S1068" s="103">
        <f t="shared" si="600"/>
        <v>0</v>
      </c>
      <c r="T1068" s="113">
        <f t="shared" si="587"/>
        <v>0.1</v>
      </c>
      <c r="U1068" s="111">
        <f t="shared" si="594"/>
        <v>16</v>
      </c>
      <c r="V1068" s="111">
        <v>252</v>
      </c>
      <c r="W1068" s="110">
        <f t="shared" si="580"/>
        <v>1.0060697869999999</v>
      </c>
      <c r="X1068" s="103">
        <f t="shared" si="581"/>
        <v>2.6888779899999999</v>
      </c>
      <c r="Y1068" s="103">
        <f t="shared" si="582"/>
        <v>0</v>
      </c>
      <c r="Z1068" s="114" t="str">
        <f t="shared" si="590"/>
        <v>A+J=</v>
      </c>
      <c r="AA1068" s="108">
        <f t="shared" si="591"/>
        <v>45189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2.75" x14ac:dyDescent="0.2">
      <c r="A1069" s="102">
        <f t="shared" si="583"/>
        <v>45183</v>
      </c>
      <c r="B1069" s="103">
        <f t="shared" si="576"/>
        <v>445.85127158</v>
      </c>
      <c r="C1069" s="103">
        <f t="shared" si="588"/>
        <v>316.22047263000002</v>
      </c>
      <c r="D1069" s="104">
        <f t="shared" si="584"/>
        <v>1109.23</v>
      </c>
      <c r="E1069" s="105">
        <f t="shared" si="595"/>
        <v>1101.204</v>
      </c>
      <c r="F1069" s="106">
        <f t="shared" si="596"/>
        <v>45128</v>
      </c>
      <c r="G1069" s="107">
        <f t="shared" si="577"/>
        <v>-7.2356499553745124E-3</v>
      </c>
      <c r="H1069" s="108">
        <f t="shared" si="589"/>
        <v>45189</v>
      </c>
      <c r="I1069" s="108">
        <f t="shared" si="578"/>
        <v>45189</v>
      </c>
      <c r="J1069" s="109">
        <f t="shared" si="585"/>
        <v>21</v>
      </c>
      <c r="K1069" s="109">
        <f t="shared" si="601"/>
        <v>17</v>
      </c>
      <c r="L1069" s="8">
        <f t="shared" si="586"/>
        <v>1</v>
      </c>
      <c r="M1069" s="110">
        <f t="shared" si="598"/>
        <v>1</v>
      </c>
      <c r="N1069" s="110">
        <f t="shared" si="593"/>
        <v>1.400901708342142</v>
      </c>
      <c r="O1069" s="103">
        <f t="shared" si="597"/>
        <v>1.4009016999999999</v>
      </c>
      <c r="P1069" s="103">
        <f t="shared" si="579"/>
        <v>442.99379768</v>
      </c>
      <c r="Q1069" s="11">
        <f t="shared" si="592"/>
        <v>0</v>
      </c>
      <c r="R1069" s="30">
        <f t="shared" si="599"/>
        <v>0</v>
      </c>
      <c r="S1069" s="103">
        <f t="shared" si="600"/>
        <v>0</v>
      </c>
      <c r="T1069" s="113">
        <f t="shared" si="587"/>
        <v>0.1</v>
      </c>
      <c r="U1069" s="111">
        <f t="shared" si="594"/>
        <v>17</v>
      </c>
      <c r="V1069" s="111">
        <v>252</v>
      </c>
      <c r="W1069" s="110">
        <f t="shared" si="580"/>
        <v>1.00645037</v>
      </c>
      <c r="X1069" s="103">
        <f t="shared" si="581"/>
        <v>2.8574739</v>
      </c>
      <c r="Y1069" s="103">
        <f t="shared" si="582"/>
        <v>0</v>
      </c>
      <c r="Z1069" s="114" t="str">
        <f t="shared" si="590"/>
        <v>A+J=</v>
      </c>
      <c r="AA1069" s="108">
        <f t="shared" si="591"/>
        <v>45189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2.75" x14ac:dyDescent="0.2">
      <c r="A1070" s="102">
        <f t="shared" si="583"/>
        <v>45184</v>
      </c>
      <c r="B1070" s="103">
        <f t="shared" si="576"/>
        <v>446.01993083000002</v>
      </c>
      <c r="C1070" s="103">
        <f t="shared" si="588"/>
        <v>316.22047263000002</v>
      </c>
      <c r="D1070" s="104">
        <f t="shared" si="584"/>
        <v>1109.23</v>
      </c>
      <c r="E1070" s="105">
        <f t="shared" si="595"/>
        <v>1101.204</v>
      </c>
      <c r="F1070" s="106">
        <f t="shared" si="596"/>
        <v>45128</v>
      </c>
      <c r="G1070" s="107">
        <f t="shared" si="577"/>
        <v>-7.2356499553745124E-3</v>
      </c>
      <c r="H1070" s="108">
        <f t="shared" si="589"/>
        <v>45189</v>
      </c>
      <c r="I1070" s="108">
        <f t="shared" si="578"/>
        <v>45189</v>
      </c>
      <c r="J1070" s="109">
        <f t="shared" si="585"/>
        <v>21</v>
      </c>
      <c r="K1070" s="109">
        <f t="shared" si="601"/>
        <v>18</v>
      </c>
      <c r="L1070" s="8">
        <f t="shared" si="586"/>
        <v>1</v>
      </c>
      <c r="M1070" s="110">
        <f t="shared" si="598"/>
        <v>1</v>
      </c>
      <c r="N1070" s="110">
        <f t="shared" si="593"/>
        <v>1.400901708342142</v>
      </c>
      <c r="O1070" s="103">
        <f t="shared" si="597"/>
        <v>1.4009016999999999</v>
      </c>
      <c r="P1070" s="103">
        <f t="shared" si="579"/>
        <v>442.99379768</v>
      </c>
      <c r="Q1070" s="11">
        <f t="shared" si="592"/>
        <v>0</v>
      </c>
      <c r="R1070" s="30">
        <f t="shared" si="599"/>
        <v>0</v>
      </c>
      <c r="S1070" s="103">
        <f t="shared" si="600"/>
        <v>0</v>
      </c>
      <c r="T1070" s="113">
        <f t="shared" si="587"/>
        <v>0.1</v>
      </c>
      <c r="U1070" s="111">
        <f t="shared" si="594"/>
        <v>18</v>
      </c>
      <c r="V1070" s="111">
        <v>252</v>
      </c>
      <c r="W1070" s="110">
        <f t="shared" si="580"/>
        <v>1.006831096</v>
      </c>
      <c r="X1070" s="103">
        <f t="shared" si="581"/>
        <v>3.0261331500000002</v>
      </c>
      <c r="Y1070" s="103">
        <f t="shared" si="582"/>
        <v>0</v>
      </c>
      <c r="Z1070" s="114" t="str">
        <f t="shared" si="590"/>
        <v>A+J=</v>
      </c>
      <c r="AA1070" s="108">
        <f t="shared" si="591"/>
        <v>45189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2.75" x14ac:dyDescent="0.2">
      <c r="A1071" s="102">
        <f t="shared" si="583"/>
        <v>45185</v>
      </c>
      <c r="B1071" s="103">
        <f t="shared" si="576"/>
        <v>446.18865433000002</v>
      </c>
      <c r="C1071" s="103">
        <f t="shared" si="588"/>
        <v>316.22047263000002</v>
      </c>
      <c r="D1071" s="104">
        <f t="shared" si="584"/>
        <v>1109.23</v>
      </c>
      <c r="E1071" s="105">
        <f t="shared" si="595"/>
        <v>1101.204</v>
      </c>
      <c r="F1071" s="106">
        <f t="shared" si="596"/>
        <v>45128</v>
      </c>
      <c r="G1071" s="107">
        <f t="shared" si="577"/>
        <v>-7.2356499553745124E-3</v>
      </c>
      <c r="H1071" s="108">
        <f t="shared" si="589"/>
        <v>45189</v>
      </c>
      <c r="I1071" s="108">
        <f t="shared" si="578"/>
        <v>45189</v>
      </c>
      <c r="J1071" s="109">
        <f t="shared" si="585"/>
        <v>21</v>
      </c>
      <c r="K1071" s="109">
        <f t="shared" si="601"/>
        <v>19</v>
      </c>
      <c r="L1071" s="8">
        <f t="shared" si="586"/>
        <v>1</v>
      </c>
      <c r="M1071" s="110">
        <f t="shared" si="598"/>
        <v>1</v>
      </c>
      <c r="N1071" s="110">
        <f t="shared" si="593"/>
        <v>1.400901708342142</v>
      </c>
      <c r="O1071" s="103">
        <f t="shared" si="597"/>
        <v>1.4009016999999999</v>
      </c>
      <c r="P1071" s="103">
        <f t="shared" si="579"/>
        <v>442.99379768</v>
      </c>
      <c r="Q1071" s="11">
        <f t="shared" si="592"/>
        <v>0</v>
      </c>
      <c r="R1071" s="30">
        <f t="shared" si="599"/>
        <v>0</v>
      </c>
      <c r="S1071" s="103">
        <f t="shared" si="600"/>
        <v>0</v>
      </c>
      <c r="T1071" s="113">
        <f t="shared" si="587"/>
        <v>0.1</v>
      </c>
      <c r="U1071" s="111">
        <f t="shared" si="594"/>
        <v>19</v>
      </c>
      <c r="V1071" s="111">
        <v>252</v>
      </c>
      <c r="W1071" s="110">
        <f t="shared" si="580"/>
        <v>1.0072119669999999</v>
      </c>
      <c r="X1071" s="103">
        <f t="shared" si="581"/>
        <v>3.1948566500000002</v>
      </c>
      <c r="Y1071" s="103">
        <f t="shared" si="582"/>
        <v>0</v>
      </c>
      <c r="Z1071" s="114" t="str">
        <f t="shared" si="590"/>
        <v>A+J=</v>
      </c>
      <c r="AA1071" s="108">
        <f t="shared" si="591"/>
        <v>45189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2.75" x14ac:dyDescent="0.2">
      <c r="A1072" s="102">
        <f t="shared" si="583"/>
        <v>45186</v>
      </c>
      <c r="B1072" s="103">
        <f t="shared" si="576"/>
        <v>446.18865433000002</v>
      </c>
      <c r="C1072" s="103">
        <f t="shared" si="588"/>
        <v>316.22047263000002</v>
      </c>
      <c r="D1072" s="104">
        <f t="shared" si="584"/>
        <v>1109.23</v>
      </c>
      <c r="E1072" s="105">
        <f t="shared" si="595"/>
        <v>1101.204</v>
      </c>
      <c r="F1072" s="106">
        <f t="shared" si="596"/>
        <v>45128</v>
      </c>
      <c r="G1072" s="107">
        <f t="shared" si="577"/>
        <v>-7.2356499553745124E-3</v>
      </c>
      <c r="H1072" s="108">
        <f t="shared" si="589"/>
        <v>45189</v>
      </c>
      <c r="I1072" s="108">
        <f t="shared" si="578"/>
        <v>45189</v>
      </c>
      <c r="J1072" s="109">
        <f t="shared" si="585"/>
        <v>21</v>
      </c>
      <c r="K1072" s="109">
        <f t="shared" si="601"/>
        <v>19</v>
      </c>
      <c r="L1072" s="8">
        <f t="shared" si="586"/>
        <v>1</v>
      </c>
      <c r="M1072" s="110">
        <f t="shared" si="598"/>
        <v>1</v>
      </c>
      <c r="N1072" s="110">
        <f t="shared" si="593"/>
        <v>1.400901708342142</v>
      </c>
      <c r="O1072" s="103">
        <f t="shared" si="597"/>
        <v>1.4009016999999999</v>
      </c>
      <c r="P1072" s="103">
        <f t="shared" si="579"/>
        <v>442.99379768</v>
      </c>
      <c r="Q1072" s="11">
        <f t="shared" si="592"/>
        <v>0</v>
      </c>
      <c r="R1072" s="30">
        <f t="shared" si="599"/>
        <v>0</v>
      </c>
      <c r="S1072" s="103">
        <f t="shared" si="600"/>
        <v>0</v>
      </c>
      <c r="T1072" s="113">
        <f t="shared" si="587"/>
        <v>0.1</v>
      </c>
      <c r="U1072" s="111">
        <f t="shared" si="594"/>
        <v>19</v>
      </c>
      <c r="V1072" s="111">
        <v>252</v>
      </c>
      <c r="W1072" s="110">
        <f t="shared" si="580"/>
        <v>1.0072119669999999</v>
      </c>
      <c r="X1072" s="103">
        <f t="shared" si="581"/>
        <v>3.1948566500000002</v>
      </c>
      <c r="Y1072" s="103">
        <f t="shared" si="582"/>
        <v>0</v>
      </c>
      <c r="Z1072" s="114" t="str">
        <f t="shared" si="590"/>
        <v>A+J=</v>
      </c>
      <c r="AA1072" s="108">
        <f t="shared" si="591"/>
        <v>45189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2.75" x14ac:dyDescent="0.2">
      <c r="A1073" s="102">
        <f t="shared" si="583"/>
        <v>45187</v>
      </c>
      <c r="B1073" s="103">
        <f t="shared" si="576"/>
        <v>446.18865433000002</v>
      </c>
      <c r="C1073" s="103">
        <f t="shared" si="588"/>
        <v>316.22047263000002</v>
      </c>
      <c r="D1073" s="104">
        <f t="shared" si="584"/>
        <v>1109.23</v>
      </c>
      <c r="E1073" s="105">
        <f t="shared" si="595"/>
        <v>1101.204</v>
      </c>
      <c r="F1073" s="106">
        <f t="shared" si="596"/>
        <v>45128</v>
      </c>
      <c r="G1073" s="107">
        <f t="shared" si="577"/>
        <v>-7.2356499553745124E-3</v>
      </c>
      <c r="H1073" s="108">
        <f t="shared" si="589"/>
        <v>45189</v>
      </c>
      <c r="I1073" s="108">
        <f t="shared" si="578"/>
        <v>45189</v>
      </c>
      <c r="J1073" s="109">
        <f t="shared" si="585"/>
        <v>21</v>
      </c>
      <c r="K1073" s="109">
        <f t="shared" si="601"/>
        <v>19</v>
      </c>
      <c r="L1073" s="8">
        <f t="shared" si="586"/>
        <v>1</v>
      </c>
      <c r="M1073" s="110">
        <f t="shared" si="598"/>
        <v>1</v>
      </c>
      <c r="N1073" s="110">
        <f t="shared" si="593"/>
        <v>1.400901708342142</v>
      </c>
      <c r="O1073" s="103">
        <f t="shared" si="597"/>
        <v>1.4009016999999999</v>
      </c>
      <c r="P1073" s="103">
        <f t="shared" si="579"/>
        <v>442.99379768</v>
      </c>
      <c r="Q1073" s="11">
        <f t="shared" si="592"/>
        <v>0</v>
      </c>
      <c r="R1073" s="30">
        <f t="shared" si="599"/>
        <v>0</v>
      </c>
      <c r="S1073" s="103">
        <f t="shared" si="600"/>
        <v>0</v>
      </c>
      <c r="T1073" s="113">
        <f t="shared" si="587"/>
        <v>0.1</v>
      </c>
      <c r="U1073" s="111">
        <f t="shared" si="594"/>
        <v>19</v>
      </c>
      <c r="V1073" s="111">
        <v>252</v>
      </c>
      <c r="W1073" s="110">
        <f t="shared" si="580"/>
        <v>1.0072119669999999</v>
      </c>
      <c r="X1073" s="103">
        <f t="shared" si="581"/>
        <v>3.1948566500000002</v>
      </c>
      <c r="Y1073" s="103">
        <f t="shared" si="582"/>
        <v>0</v>
      </c>
      <c r="Z1073" s="114" t="str">
        <f t="shared" si="590"/>
        <v>A+J=</v>
      </c>
      <c r="AA1073" s="108">
        <f t="shared" si="591"/>
        <v>45189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2.75" x14ac:dyDescent="0.2">
      <c r="A1074" s="102">
        <f t="shared" si="583"/>
        <v>45188</v>
      </c>
      <c r="B1074" s="103">
        <f t="shared" si="576"/>
        <v>446.35744161000002</v>
      </c>
      <c r="C1074" s="103">
        <f t="shared" si="588"/>
        <v>316.22047263000002</v>
      </c>
      <c r="D1074" s="104">
        <f t="shared" si="584"/>
        <v>1109.23</v>
      </c>
      <c r="E1074" s="105">
        <f t="shared" si="595"/>
        <v>1101.204</v>
      </c>
      <c r="F1074" s="106">
        <f t="shared" si="596"/>
        <v>45128</v>
      </c>
      <c r="G1074" s="107">
        <f t="shared" si="577"/>
        <v>-7.2356499553745124E-3</v>
      </c>
      <c r="H1074" s="108">
        <f t="shared" si="589"/>
        <v>45189</v>
      </c>
      <c r="I1074" s="108">
        <f t="shared" si="578"/>
        <v>45189</v>
      </c>
      <c r="J1074" s="109">
        <f t="shared" si="585"/>
        <v>21</v>
      </c>
      <c r="K1074" s="109">
        <f t="shared" si="601"/>
        <v>20</v>
      </c>
      <c r="L1074" s="8">
        <f t="shared" si="586"/>
        <v>1</v>
      </c>
      <c r="M1074" s="110">
        <f t="shared" si="598"/>
        <v>1</v>
      </c>
      <c r="N1074" s="110">
        <f t="shared" si="593"/>
        <v>1.400901708342142</v>
      </c>
      <c r="O1074" s="103">
        <f t="shared" si="597"/>
        <v>1.4009016999999999</v>
      </c>
      <c r="P1074" s="103">
        <f t="shared" si="579"/>
        <v>442.99379768</v>
      </c>
      <c r="Q1074" s="11">
        <f t="shared" si="592"/>
        <v>0</v>
      </c>
      <c r="R1074" s="30">
        <f t="shared" si="599"/>
        <v>0</v>
      </c>
      <c r="S1074" s="103">
        <f t="shared" si="600"/>
        <v>0</v>
      </c>
      <c r="T1074" s="113">
        <f t="shared" si="587"/>
        <v>0.1</v>
      </c>
      <c r="U1074" s="111">
        <f t="shared" si="594"/>
        <v>20</v>
      </c>
      <c r="V1074" s="111">
        <v>252</v>
      </c>
      <c r="W1074" s="110">
        <f t="shared" si="580"/>
        <v>1.007592982</v>
      </c>
      <c r="X1074" s="103">
        <f t="shared" si="581"/>
        <v>3.3636439299999998</v>
      </c>
      <c r="Y1074" s="103">
        <f t="shared" si="582"/>
        <v>0</v>
      </c>
      <c r="Z1074" s="114" t="str">
        <f t="shared" si="590"/>
        <v>A+J=</v>
      </c>
      <c r="AA1074" s="108">
        <f t="shared" si="591"/>
        <v>45189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2.75" x14ac:dyDescent="0.2">
      <c r="A1075" s="102">
        <f t="shared" si="583"/>
        <v>45189</v>
      </c>
      <c r="B1075" s="103">
        <f t="shared" si="576"/>
        <v>446.52629223999998</v>
      </c>
      <c r="C1075" s="103">
        <f t="shared" si="588"/>
        <v>316.22047263000002</v>
      </c>
      <c r="D1075" s="104">
        <f t="shared" si="584"/>
        <v>1109.23</v>
      </c>
      <c r="E1075" s="105">
        <f t="shared" si="595"/>
        <v>1101.204</v>
      </c>
      <c r="F1075" s="106">
        <f t="shared" si="596"/>
        <v>45128</v>
      </c>
      <c r="G1075" s="107">
        <f t="shared" si="577"/>
        <v>-7.2356499553745124E-3</v>
      </c>
      <c r="H1075" s="108">
        <f t="shared" si="589"/>
        <v>45219</v>
      </c>
      <c r="I1075" s="108">
        <f t="shared" si="578"/>
        <v>45189</v>
      </c>
      <c r="J1075" s="109">
        <f t="shared" si="585"/>
        <v>21</v>
      </c>
      <c r="K1075" s="109">
        <f t="shared" si="601"/>
        <v>21</v>
      </c>
      <c r="L1075" s="8">
        <f t="shared" si="586"/>
        <v>1</v>
      </c>
      <c r="M1075" s="110">
        <f t="shared" si="598"/>
        <v>1</v>
      </c>
      <c r="N1075" s="110">
        <f t="shared" si="593"/>
        <v>1.400901708342142</v>
      </c>
      <c r="O1075" s="103">
        <f t="shared" si="597"/>
        <v>1.4009016999999999</v>
      </c>
      <c r="P1075" s="103">
        <f t="shared" si="579"/>
        <v>442.99379768</v>
      </c>
      <c r="Q1075" s="11">
        <f t="shared" si="592"/>
        <v>35</v>
      </c>
      <c r="R1075" s="30">
        <f t="shared" si="599"/>
        <v>5.1386000000000001E-2</v>
      </c>
      <c r="S1075" s="103">
        <f t="shared" si="600"/>
        <v>22.763679280000002</v>
      </c>
      <c r="T1075" s="113">
        <f t="shared" si="587"/>
        <v>0.1</v>
      </c>
      <c r="U1075" s="111">
        <f t="shared" si="594"/>
        <v>21</v>
      </c>
      <c r="V1075" s="111">
        <v>252</v>
      </c>
      <c r="W1075" s="110">
        <f t="shared" si="580"/>
        <v>1.00797414</v>
      </c>
      <c r="X1075" s="103">
        <f t="shared" si="581"/>
        <v>3.53249456</v>
      </c>
      <c r="Y1075" s="103">
        <f t="shared" si="582"/>
        <v>26.296173840000002</v>
      </c>
      <c r="Z1075" s="114" t="str">
        <f t="shared" si="590"/>
        <v>A+J=</v>
      </c>
      <c r="AA1075" s="108">
        <f t="shared" si="591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2.75" x14ac:dyDescent="0.2">
      <c r="A1076" s="102">
        <f t="shared" si="583"/>
        <v>45190</v>
      </c>
      <c r="B1076" s="103">
        <f t="shared" si="576"/>
        <v>420.38908556999996</v>
      </c>
      <c r="C1076" s="103">
        <f t="shared" si="588"/>
        <v>299.97116742999998</v>
      </c>
      <c r="D1076" s="104">
        <f t="shared" si="584"/>
        <v>1101.204</v>
      </c>
      <c r="E1076" s="105">
        <f t="shared" si="595"/>
        <v>1099.71</v>
      </c>
      <c r="F1076" s="106">
        <f t="shared" si="596"/>
        <v>45158</v>
      </c>
      <c r="G1076" s="107">
        <f t="shared" si="577"/>
        <v>-1.3566968518093914E-3</v>
      </c>
      <c r="H1076" s="108">
        <f t="shared" si="589"/>
        <v>45219</v>
      </c>
      <c r="I1076" s="108">
        <f t="shared" si="578"/>
        <v>45219</v>
      </c>
      <c r="J1076" s="109">
        <f t="shared" si="585"/>
        <v>21</v>
      </c>
      <c r="K1076" s="109">
        <f t="shared" si="601"/>
        <v>1</v>
      </c>
      <c r="L1076" s="8">
        <f t="shared" si="586"/>
        <v>1</v>
      </c>
      <c r="M1076" s="110">
        <f t="shared" si="598"/>
        <v>1</v>
      </c>
      <c r="N1076" s="110">
        <f t="shared" si="593"/>
        <v>1.400901708342142</v>
      </c>
      <c r="O1076" s="103">
        <f t="shared" si="597"/>
        <v>1.4009016999999999</v>
      </c>
      <c r="P1076" s="103">
        <f t="shared" si="579"/>
        <v>420.23011839999998</v>
      </c>
      <c r="Q1076" s="11">
        <f t="shared" si="592"/>
        <v>0</v>
      </c>
      <c r="R1076" s="30">
        <f t="shared" si="599"/>
        <v>0</v>
      </c>
      <c r="S1076" s="103">
        <f t="shared" si="600"/>
        <v>0</v>
      </c>
      <c r="T1076" s="113">
        <f t="shared" si="587"/>
        <v>0.1</v>
      </c>
      <c r="U1076" s="111">
        <f t="shared" si="594"/>
        <v>1</v>
      </c>
      <c r="V1076" s="111">
        <v>252</v>
      </c>
      <c r="W1076" s="110">
        <f t="shared" si="580"/>
        <v>1.0003782859999999</v>
      </c>
      <c r="X1076" s="103">
        <f t="shared" si="581"/>
        <v>0.15896716999999999</v>
      </c>
      <c r="Y1076" s="103">
        <f t="shared" si="582"/>
        <v>0</v>
      </c>
      <c r="Z1076" s="114" t="str">
        <f t="shared" si="590"/>
        <v>A+J=</v>
      </c>
      <c r="AA1076" s="108">
        <f t="shared" si="591"/>
        <v>45219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2.75" x14ac:dyDescent="0.2">
      <c r="A1077" s="102">
        <f t="shared" si="583"/>
        <v>45191</v>
      </c>
      <c r="B1077" s="103">
        <f t="shared" si="576"/>
        <v>420.54811324999997</v>
      </c>
      <c r="C1077" s="103">
        <f t="shared" si="588"/>
        <v>299.97116742999998</v>
      </c>
      <c r="D1077" s="104">
        <f t="shared" si="584"/>
        <v>1101.204</v>
      </c>
      <c r="E1077" s="105">
        <f t="shared" si="595"/>
        <v>1099.71</v>
      </c>
      <c r="F1077" s="106">
        <f t="shared" si="596"/>
        <v>45158</v>
      </c>
      <c r="G1077" s="107">
        <f t="shared" si="577"/>
        <v>-1.3566968518093914E-3</v>
      </c>
      <c r="H1077" s="108">
        <f t="shared" si="589"/>
        <v>45219</v>
      </c>
      <c r="I1077" s="108">
        <f t="shared" si="578"/>
        <v>45219</v>
      </c>
      <c r="J1077" s="109">
        <f t="shared" si="585"/>
        <v>21</v>
      </c>
      <c r="K1077" s="109">
        <f t="shared" si="601"/>
        <v>2</v>
      </c>
      <c r="L1077" s="8">
        <f t="shared" si="586"/>
        <v>1</v>
      </c>
      <c r="M1077" s="110">
        <f t="shared" si="598"/>
        <v>1</v>
      </c>
      <c r="N1077" s="110">
        <f t="shared" si="593"/>
        <v>1.400901708342142</v>
      </c>
      <c r="O1077" s="103">
        <f t="shared" si="597"/>
        <v>1.4009016999999999</v>
      </c>
      <c r="P1077" s="103">
        <f t="shared" si="579"/>
        <v>420.23011839999998</v>
      </c>
      <c r="Q1077" s="11">
        <f t="shared" si="592"/>
        <v>0</v>
      </c>
      <c r="R1077" s="30">
        <f t="shared" si="599"/>
        <v>0</v>
      </c>
      <c r="S1077" s="103">
        <f t="shared" si="600"/>
        <v>0</v>
      </c>
      <c r="T1077" s="113">
        <f t="shared" si="587"/>
        <v>0.1</v>
      </c>
      <c r="U1077" s="111">
        <f t="shared" si="594"/>
        <v>2</v>
      </c>
      <c r="V1077" s="111">
        <v>252</v>
      </c>
      <c r="W1077" s="110">
        <f t="shared" si="580"/>
        <v>1.0007567159999999</v>
      </c>
      <c r="X1077" s="103">
        <f t="shared" si="581"/>
        <v>0.31799485</v>
      </c>
      <c r="Y1077" s="103">
        <f t="shared" si="582"/>
        <v>0</v>
      </c>
      <c r="Z1077" s="114" t="str">
        <f t="shared" si="590"/>
        <v>A+J=</v>
      </c>
      <c r="AA1077" s="108">
        <f t="shared" si="591"/>
        <v>45219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2.75" x14ac:dyDescent="0.2">
      <c r="A1078" s="102">
        <f t="shared" si="583"/>
        <v>45192</v>
      </c>
      <c r="B1078" s="103">
        <f t="shared" si="576"/>
        <v>420.70720102999996</v>
      </c>
      <c r="C1078" s="103">
        <f t="shared" si="588"/>
        <v>299.97116742999998</v>
      </c>
      <c r="D1078" s="104">
        <f t="shared" si="584"/>
        <v>1101.204</v>
      </c>
      <c r="E1078" s="105">
        <f t="shared" si="595"/>
        <v>1099.71</v>
      </c>
      <c r="F1078" s="106">
        <f t="shared" si="596"/>
        <v>45158</v>
      </c>
      <c r="G1078" s="107">
        <f t="shared" si="577"/>
        <v>-1.3566968518093914E-3</v>
      </c>
      <c r="H1078" s="108">
        <f t="shared" si="589"/>
        <v>45219</v>
      </c>
      <c r="I1078" s="108">
        <f t="shared" si="578"/>
        <v>45219</v>
      </c>
      <c r="J1078" s="109">
        <f t="shared" si="585"/>
        <v>21</v>
      </c>
      <c r="K1078" s="109">
        <f t="shared" si="601"/>
        <v>3</v>
      </c>
      <c r="L1078" s="8">
        <f t="shared" si="586"/>
        <v>1</v>
      </c>
      <c r="M1078" s="110">
        <f t="shared" si="598"/>
        <v>1</v>
      </c>
      <c r="N1078" s="110">
        <f t="shared" si="593"/>
        <v>1.400901708342142</v>
      </c>
      <c r="O1078" s="103">
        <f t="shared" si="597"/>
        <v>1.4009016999999999</v>
      </c>
      <c r="P1078" s="103">
        <f t="shared" si="579"/>
        <v>420.23011839999998</v>
      </c>
      <c r="Q1078" s="11">
        <f t="shared" si="592"/>
        <v>0</v>
      </c>
      <c r="R1078" s="30">
        <f t="shared" si="599"/>
        <v>0</v>
      </c>
      <c r="S1078" s="103">
        <f t="shared" si="600"/>
        <v>0</v>
      </c>
      <c r="T1078" s="113">
        <f t="shared" si="587"/>
        <v>0.1</v>
      </c>
      <c r="U1078" s="111">
        <f t="shared" si="594"/>
        <v>3</v>
      </c>
      <c r="V1078" s="111">
        <v>252</v>
      </c>
      <c r="W1078" s="110">
        <f t="shared" si="580"/>
        <v>1.001135289</v>
      </c>
      <c r="X1078" s="103">
        <f t="shared" si="581"/>
        <v>0.47708263000000001</v>
      </c>
      <c r="Y1078" s="103">
        <f t="shared" si="582"/>
        <v>0</v>
      </c>
      <c r="Z1078" s="114" t="str">
        <f t="shared" si="590"/>
        <v>A+J=</v>
      </c>
      <c r="AA1078" s="108">
        <f t="shared" si="591"/>
        <v>45219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2.75" x14ac:dyDescent="0.2">
      <c r="A1079" s="102">
        <f t="shared" si="583"/>
        <v>45193</v>
      </c>
      <c r="B1079" s="103">
        <f t="shared" si="576"/>
        <v>420.70720102999996</v>
      </c>
      <c r="C1079" s="103">
        <f t="shared" si="588"/>
        <v>299.97116742999998</v>
      </c>
      <c r="D1079" s="104">
        <f t="shared" si="584"/>
        <v>1101.204</v>
      </c>
      <c r="E1079" s="105">
        <f t="shared" si="595"/>
        <v>1099.71</v>
      </c>
      <c r="F1079" s="106">
        <f t="shared" si="596"/>
        <v>45158</v>
      </c>
      <c r="G1079" s="107">
        <f t="shared" si="577"/>
        <v>-1.3566968518093914E-3</v>
      </c>
      <c r="H1079" s="108">
        <f t="shared" si="589"/>
        <v>45219</v>
      </c>
      <c r="I1079" s="108">
        <f t="shared" si="578"/>
        <v>45219</v>
      </c>
      <c r="J1079" s="109">
        <f t="shared" si="585"/>
        <v>21</v>
      </c>
      <c r="K1079" s="109">
        <f t="shared" si="601"/>
        <v>3</v>
      </c>
      <c r="L1079" s="8">
        <f t="shared" si="586"/>
        <v>1</v>
      </c>
      <c r="M1079" s="110">
        <f t="shared" si="598"/>
        <v>1</v>
      </c>
      <c r="N1079" s="110">
        <f t="shared" si="593"/>
        <v>1.400901708342142</v>
      </c>
      <c r="O1079" s="103">
        <f t="shared" si="597"/>
        <v>1.4009016999999999</v>
      </c>
      <c r="P1079" s="103">
        <f t="shared" si="579"/>
        <v>420.23011839999998</v>
      </c>
      <c r="Q1079" s="11">
        <f t="shared" si="592"/>
        <v>0</v>
      </c>
      <c r="R1079" s="30">
        <f t="shared" si="599"/>
        <v>0</v>
      </c>
      <c r="S1079" s="103">
        <f t="shared" si="600"/>
        <v>0</v>
      </c>
      <c r="T1079" s="113">
        <f t="shared" si="587"/>
        <v>0.1</v>
      </c>
      <c r="U1079" s="111">
        <f t="shared" si="594"/>
        <v>3</v>
      </c>
      <c r="V1079" s="111">
        <v>252</v>
      </c>
      <c r="W1079" s="110">
        <f t="shared" si="580"/>
        <v>1.001135289</v>
      </c>
      <c r="X1079" s="103">
        <f t="shared" si="581"/>
        <v>0.47708263000000001</v>
      </c>
      <c r="Y1079" s="103">
        <f t="shared" si="582"/>
        <v>0</v>
      </c>
      <c r="Z1079" s="114" t="str">
        <f t="shared" si="590"/>
        <v>A+J=</v>
      </c>
      <c r="AA1079" s="108">
        <f t="shared" si="591"/>
        <v>45219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2.75" x14ac:dyDescent="0.2">
      <c r="A1080" s="102">
        <f t="shared" si="583"/>
        <v>45194</v>
      </c>
      <c r="B1080" s="103">
        <f t="shared" si="576"/>
        <v>420.70720102999996</v>
      </c>
      <c r="C1080" s="103">
        <f t="shared" si="588"/>
        <v>299.97116742999998</v>
      </c>
      <c r="D1080" s="104">
        <f t="shared" si="584"/>
        <v>1101.204</v>
      </c>
      <c r="E1080" s="105">
        <f t="shared" si="595"/>
        <v>1099.71</v>
      </c>
      <c r="F1080" s="106">
        <f t="shared" si="596"/>
        <v>45158</v>
      </c>
      <c r="G1080" s="107">
        <f t="shared" si="577"/>
        <v>-1.3566968518093914E-3</v>
      </c>
      <c r="H1080" s="108">
        <f t="shared" si="589"/>
        <v>45219</v>
      </c>
      <c r="I1080" s="108">
        <f t="shared" si="578"/>
        <v>45219</v>
      </c>
      <c r="J1080" s="109">
        <f t="shared" si="585"/>
        <v>21</v>
      </c>
      <c r="K1080" s="109">
        <f t="shared" si="601"/>
        <v>3</v>
      </c>
      <c r="L1080" s="8">
        <f t="shared" si="586"/>
        <v>1</v>
      </c>
      <c r="M1080" s="110">
        <f t="shared" si="598"/>
        <v>1</v>
      </c>
      <c r="N1080" s="110">
        <f t="shared" si="593"/>
        <v>1.400901708342142</v>
      </c>
      <c r="O1080" s="103">
        <f t="shared" si="597"/>
        <v>1.4009016999999999</v>
      </c>
      <c r="P1080" s="103">
        <f t="shared" si="579"/>
        <v>420.23011839999998</v>
      </c>
      <c r="Q1080" s="11">
        <f t="shared" si="592"/>
        <v>0</v>
      </c>
      <c r="R1080" s="30">
        <f t="shared" si="599"/>
        <v>0</v>
      </c>
      <c r="S1080" s="103">
        <f t="shared" si="600"/>
        <v>0</v>
      </c>
      <c r="T1080" s="113">
        <f t="shared" si="587"/>
        <v>0.1</v>
      </c>
      <c r="U1080" s="111">
        <f t="shared" si="594"/>
        <v>3</v>
      </c>
      <c r="V1080" s="111">
        <v>252</v>
      </c>
      <c r="W1080" s="110">
        <f t="shared" si="580"/>
        <v>1.001135289</v>
      </c>
      <c r="X1080" s="103">
        <f t="shared" si="581"/>
        <v>0.47708263000000001</v>
      </c>
      <c r="Y1080" s="103">
        <f t="shared" si="582"/>
        <v>0</v>
      </c>
      <c r="Z1080" s="114" t="str">
        <f t="shared" si="590"/>
        <v>A+J=</v>
      </c>
      <c r="AA1080" s="108">
        <f t="shared" si="591"/>
        <v>45219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2.75" x14ac:dyDescent="0.2">
      <c r="A1081" s="102">
        <f t="shared" si="583"/>
        <v>45195</v>
      </c>
      <c r="B1081" s="103">
        <f t="shared" si="576"/>
        <v>420.86634889999999</v>
      </c>
      <c r="C1081" s="103">
        <f t="shared" si="588"/>
        <v>299.97116742999998</v>
      </c>
      <c r="D1081" s="104">
        <f t="shared" si="584"/>
        <v>1101.204</v>
      </c>
      <c r="E1081" s="105">
        <f t="shared" si="595"/>
        <v>1099.71</v>
      </c>
      <c r="F1081" s="106">
        <f t="shared" si="596"/>
        <v>45158</v>
      </c>
      <c r="G1081" s="107">
        <f t="shared" si="577"/>
        <v>-1.3566968518093914E-3</v>
      </c>
      <c r="H1081" s="108">
        <f t="shared" si="589"/>
        <v>45219</v>
      </c>
      <c r="I1081" s="108">
        <f t="shared" si="578"/>
        <v>45219</v>
      </c>
      <c r="J1081" s="109">
        <f t="shared" si="585"/>
        <v>21</v>
      </c>
      <c r="K1081" s="109">
        <f t="shared" si="601"/>
        <v>4</v>
      </c>
      <c r="L1081" s="8">
        <f t="shared" si="586"/>
        <v>1</v>
      </c>
      <c r="M1081" s="110">
        <f t="shared" si="598"/>
        <v>1</v>
      </c>
      <c r="N1081" s="110">
        <f t="shared" si="593"/>
        <v>1.400901708342142</v>
      </c>
      <c r="O1081" s="103">
        <f t="shared" si="597"/>
        <v>1.4009016999999999</v>
      </c>
      <c r="P1081" s="103">
        <f t="shared" si="579"/>
        <v>420.23011839999998</v>
      </c>
      <c r="Q1081" s="11">
        <f t="shared" si="592"/>
        <v>0</v>
      </c>
      <c r="R1081" s="30">
        <f t="shared" si="599"/>
        <v>0</v>
      </c>
      <c r="S1081" s="103">
        <f t="shared" si="600"/>
        <v>0</v>
      </c>
      <c r="T1081" s="113">
        <f t="shared" si="587"/>
        <v>0.1</v>
      </c>
      <c r="U1081" s="111">
        <f t="shared" si="594"/>
        <v>4</v>
      </c>
      <c r="V1081" s="111">
        <v>252</v>
      </c>
      <c r="W1081" s="110">
        <f t="shared" si="580"/>
        <v>1.001514005</v>
      </c>
      <c r="X1081" s="103">
        <f t="shared" si="581"/>
        <v>0.63623050000000003</v>
      </c>
      <c r="Y1081" s="103">
        <f t="shared" si="582"/>
        <v>0</v>
      </c>
      <c r="Z1081" s="114" t="str">
        <f t="shared" si="590"/>
        <v>A+J=</v>
      </c>
      <c r="AA1081" s="108">
        <f t="shared" si="591"/>
        <v>45219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2.75" x14ac:dyDescent="0.2">
      <c r="A1082" s="102">
        <f t="shared" si="583"/>
        <v>45196</v>
      </c>
      <c r="B1082" s="103">
        <f t="shared" si="576"/>
        <v>421.02555685999999</v>
      </c>
      <c r="C1082" s="103">
        <f t="shared" si="588"/>
        <v>299.97116742999998</v>
      </c>
      <c r="D1082" s="104">
        <f t="shared" si="584"/>
        <v>1101.204</v>
      </c>
      <c r="E1082" s="105">
        <f t="shared" si="595"/>
        <v>1099.71</v>
      </c>
      <c r="F1082" s="106">
        <f t="shared" si="596"/>
        <v>45158</v>
      </c>
      <c r="G1082" s="107">
        <f t="shared" si="577"/>
        <v>-1.3566968518093914E-3</v>
      </c>
      <c r="H1082" s="108">
        <f t="shared" si="589"/>
        <v>45219</v>
      </c>
      <c r="I1082" s="108">
        <f t="shared" si="578"/>
        <v>45219</v>
      </c>
      <c r="J1082" s="109">
        <f t="shared" si="585"/>
        <v>21</v>
      </c>
      <c r="K1082" s="109">
        <f t="shared" si="601"/>
        <v>5</v>
      </c>
      <c r="L1082" s="8">
        <f t="shared" si="586"/>
        <v>1</v>
      </c>
      <c r="M1082" s="110">
        <f t="shared" si="598"/>
        <v>1</v>
      </c>
      <c r="N1082" s="110">
        <f t="shared" si="593"/>
        <v>1.400901708342142</v>
      </c>
      <c r="O1082" s="103">
        <f t="shared" si="597"/>
        <v>1.4009016999999999</v>
      </c>
      <c r="P1082" s="103">
        <f t="shared" si="579"/>
        <v>420.23011839999998</v>
      </c>
      <c r="Q1082" s="11">
        <f t="shared" si="592"/>
        <v>0</v>
      </c>
      <c r="R1082" s="30">
        <f t="shared" si="599"/>
        <v>0</v>
      </c>
      <c r="S1082" s="103">
        <f t="shared" si="600"/>
        <v>0</v>
      </c>
      <c r="T1082" s="113">
        <f t="shared" si="587"/>
        <v>0.1</v>
      </c>
      <c r="U1082" s="111">
        <f t="shared" si="594"/>
        <v>5</v>
      </c>
      <c r="V1082" s="111">
        <v>252</v>
      </c>
      <c r="W1082" s="110">
        <f t="shared" si="580"/>
        <v>1.001892864</v>
      </c>
      <c r="X1082" s="103">
        <f t="shared" si="581"/>
        <v>0.79543845999999996</v>
      </c>
      <c r="Y1082" s="103">
        <f t="shared" si="582"/>
        <v>0</v>
      </c>
      <c r="Z1082" s="114" t="str">
        <f t="shared" si="590"/>
        <v>A+J=</v>
      </c>
      <c r="AA1082" s="108">
        <f t="shared" si="591"/>
        <v>45219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2.75" x14ac:dyDescent="0.2">
      <c r="A1083" s="102">
        <f t="shared" si="583"/>
        <v>45197</v>
      </c>
      <c r="B1083" s="103">
        <f t="shared" si="576"/>
        <v>421.18482532999997</v>
      </c>
      <c r="C1083" s="103">
        <f t="shared" si="588"/>
        <v>299.97116742999998</v>
      </c>
      <c r="D1083" s="104">
        <f t="shared" si="584"/>
        <v>1101.204</v>
      </c>
      <c r="E1083" s="105">
        <f t="shared" si="595"/>
        <v>1099.71</v>
      </c>
      <c r="F1083" s="106">
        <f t="shared" si="596"/>
        <v>45158</v>
      </c>
      <c r="G1083" s="107">
        <f t="shared" si="577"/>
        <v>-1.3566968518093914E-3</v>
      </c>
      <c r="H1083" s="108">
        <f t="shared" si="589"/>
        <v>45219</v>
      </c>
      <c r="I1083" s="108">
        <f t="shared" si="578"/>
        <v>45219</v>
      </c>
      <c r="J1083" s="109">
        <f t="shared" si="585"/>
        <v>21</v>
      </c>
      <c r="K1083" s="109">
        <f t="shared" si="601"/>
        <v>6</v>
      </c>
      <c r="L1083" s="8">
        <f t="shared" si="586"/>
        <v>1</v>
      </c>
      <c r="M1083" s="110">
        <f t="shared" si="598"/>
        <v>1</v>
      </c>
      <c r="N1083" s="110">
        <f t="shared" si="593"/>
        <v>1.400901708342142</v>
      </c>
      <c r="O1083" s="103">
        <f t="shared" si="597"/>
        <v>1.4009016999999999</v>
      </c>
      <c r="P1083" s="103">
        <f t="shared" si="579"/>
        <v>420.23011839999998</v>
      </c>
      <c r="Q1083" s="11">
        <f t="shared" si="592"/>
        <v>0</v>
      </c>
      <c r="R1083" s="30">
        <f t="shared" si="599"/>
        <v>0</v>
      </c>
      <c r="S1083" s="103">
        <f t="shared" si="600"/>
        <v>0</v>
      </c>
      <c r="T1083" s="113">
        <f t="shared" si="587"/>
        <v>0.1</v>
      </c>
      <c r="U1083" s="111">
        <f t="shared" si="594"/>
        <v>6</v>
      </c>
      <c r="V1083" s="111">
        <v>252</v>
      </c>
      <c r="W1083" s="110">
        <f t="shared" si="580"/>
        <v>1.0022718669999999</v>
      </c>
      <c r="X1083" s="103">
        <f t="shared" si="581"/>
        <v>0.95470692999999995</v>
      </c>
      <c r="Y1083" s="103">
        <f t="shared" si="582"/>
        <v>0</v>
      </c>
      <c r="Z1083" s="114" t="str">
        <f t="shared" si="590"/>
        <v>A+J=</v>
      </c>
      <c r="AA1083" s="108">
        <f t="shared" si="591"/>
        <v>45219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2.75" x14ac:dyDescent="0.2">
      <c r="A1084" s="102">
        <f t="shared" si="583"/>
        <v>45198</v>
      </c>
      <c r="B1084" s="103">
        <f t="shared" si="576"/>
        <v>421.34415389999998</v>
      </c>
      <c r="C1084" s="103">
        <f t="shared" si="588"/>
        <v>299.97116742999998</v>
      </c>
      <c r="D1084" s="104">
        <f t="shared" si="584"/>
        <v>1101.204</v>
      </c>
      <c r="E1084" s="105">
        <f t="shared" si="595"/>
        <v>1099.71</v>
      </c>
      <c r="F1084" s="106">
        <f t="shared" si="596"/>
        <v>45158</v>
      </c>
      <c r="G1084" s="107">
        <f t="shared" si="577"/>
        <v>-1.3566968518093914E-3</v>
      </c>
      <c r="H1084" s="108">
        <f t="shared" si="589"/>
        <v>45219</v>
      </c>
      <c r="I1084" s="108">
        <f t="shared" si="578"/>
        <v>45219</v>
      </c>
      <c r="J1084" s="109">
        <f t="shared" si="585"/>
        <v>21</v>
      </c>
      <c r="K1084" s="109">
        <f t="shared" si="601"/>
        <v>7</v>
      </c>
      <c r="L1084" s="8">
        <f t="shared" si="586"/>
        <v>1</v>
      </c>
      <c r="M1084" s="110">
        <f t="shared" si="598"/>
        <v>1</v>
      </c>
      <c r="N1084" s="110">
        <f t="shared" si="593"/>
        <v>1.400901708342142</v>
      </c>
      <c r="O1084" s="103">
        <f t="shared" si="597"/>
        <v>1.4009016999999999</v>
      </c>
      <c r="P1084" s="103">
        <f t="shared" si="579"/>
        <v>420.23011839999998</v>
      </c>
      <c r="Q1084" s="11">
        <f t="shared" si="592"/>
        <v>0</v>
      </c>
      <c r="R1084" s="30">
        <f t="shared" si="599"/>
        <v>0</v>
      </c>
      <c r="S1084" s="103">
        <f t="shared" si="600"/>
        <v>0</v>
      </c>
      <c r="T1084" s="113">
        <f t="shared" si="587"/>
        <v>0.1</v>
      </c>
      <c r="U1084" s="111">
        <f t="shared" si="594"/>
        <v>7</v>
      </c>
      <c r="V1084" s="111">
        <v>252</v>
      </c>
      <c r="W1084" s="110">
        <f t="shared" si="580"/>
        <v>1.0026510129999999</v>
      </c>
      <c r="X1084" s="103">
        <f t="shared" si="581"/>
        <v>1.1140355</v>
      </c>
      <c r="Y1084" s="103">
        <f t="shared" si="582"/>
        <v>0</v>
      </c>
      <c r="Z1084" s="114" t="str">
        <f t="shared" si="590"/>
        <v>A+J=</v>
      </c>
      <c r="AA1084" s="108">
        <f t="shared" si="591"/>
        <v>45219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2.75" x14ac:dyDescent="0.2">
      <c r="A1085" s="102">
        <f t="shared" si="583"/>
        <v>45199</v>
      </c>
      <c r="B1085" s="103">
        <f t="shared" si="576"/>
        <v>421.50354255999997</v>
      </c>
      <c r="C1085" s="103">
        <f t="shared" si="588"/>
        <v>299.97116742999998</v>
      </c>
      <c r="D1085" s="104">
        <f t="shared" si="584"/>
        <v>1101.204</v>
      </c>
      <c r="E1085" s="105">
        <f t="shared" si="595"/>
        <v>1099.71</v>
      </c>
      <c r="F1085" s="106">
        <f t="shared" si="596"/>
        <v>45158</v>
      </c>
      <c r="G1085" s="107">
        <f t="shared" si="577"/>
        <v>-1.3566968518093914E-3</v>
      </c>
      <c r="H1085" s="108">
        <f t="shared" si="589"/>
        <v>45219</v>
      </c>
      <c r="I1085" s="108">
        <f t="shared" si="578"/>
        <v>45219</v>
      </c>
      <c r="J1085" s="109">
        <f t="shared" si="585"/>
        <v>21</v>
      </c>
      <c r="K1085" s="109">
        <f t="shared" si="601"/>
        <v>8</v>
      </c>
      <c r="L1085" s="8">
        <f t="shared" si="586"/>
        <v>1</v>
      </c>
      <c r="M1085" s="110">
        <f t="shared" si="598"/>
        <v>1</v>
      </c>
      <c r="N1085" s="110">
        <f t="shared" si="593"/>
        <v>1.400901708342142</v>
      </c>
      <c r="O1085" s="103">
        <f t="shared" si="597"/>
        <v>1.4009016999999999</v>
      </c>
      <c r="P1085" s="103">
        <f t="shared" si="579"/>
        <v>420.23011839999998</v>
      </c>
      <c r="Q1085" s="11">
        <f t="shared" si="592"/>
        <v>0</v>
      </c>
      <c r="R1085" s="30">
        <f t="shared" si="599"/>
        <v>0</v>
      </c>
      <c r="S1085" s="103">
        <f t="shared" si="600"/>
        <v>0</v>
      </c>
      <c r="T1085" s="113">
        <f t="shared" si="587"/>
        <v>0.1</v>
      </c>
      <c r="U1085" s="111">
        <f t="shared" si="594"/>
        <v>8</v>
      </c>
      <c r="V1085" s="111">
        <v>252</v>
      </c>
      <c r="W1085" s="110">
        <f t="shared" si="580"/>
        <v>1.003030302</v>
      </c>
      <c r="X1085" s="103">
        <f t="shared" si="581"/>
        <v>1.27342416</v>
      </c>
      <c r="Y1085" s="103">
        <f t="shared" si="582"/>
        <v>0</v>
      </c>
      <c r="Z1085" s="114" t="str">
        <f t="shared" si="590"/>
        <v>A+J=</v>
      </c>
      <c r="AA1085" s="108">
        <f t="shared" si="591"/>
        <v>45219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2.75" x14ac:dyDescent="0.2">
      <c r="A1086" s="102">
        <f t="shared" si="583"/>
        <v>45200</v>
      </c>
      <c r="B1086" s="103">
        <f t="shared" si="576"/>
        <v>421.50354255999997</v>
      </c>
      <c r="C1086" s="103">
        <f t="shared" si="588"/>
        <v>299.97116742999998</v>
      </c>
      <c r="D1086" s="104">
        <f t="shared" si="584"/>
        <v>1101.204</v>
      </c>
      <c r="E1086" s="105">
        <f t="shared" si="595"/>
        <v>1099.71</v>
      </c>
      <c r="F1086" s="106">
        <f t="shared" si="596"/>
        <v>45158</v>
      </c>
      <c r="G1086" s="107">
        <f t="shared" si="577"/>
        <v>-1.3566968518093914E-3</v>
      </c>
      <c r="H1086" s="108">
        <f t="shared" si="589"/>
        <v>45219</v>
      </c>
      <c r="I1086" s="108">
        <f t="shared" si="578"/>
        <v>45219</v>
      </c>
      <c r="J1086" s="109">
        <f t="shared" si="585"/>
        <v>21</v>
      </c>
      <c r="K1086" s="109">
        <f t="shared" si="601"/>
        <v>8</v>
      </c>
      <c r="L1086" s="8">
        <f t="shared" si="586"/>
        <v>1</v>
      </c>
      <c r="M1086" s="110">
        <f t="shared" si="598"/>
        <v>1</v>
      </c>
      <c r="N1086" s="110">
        <f t="shared" si="593"/>
        <v>1.400901708342142</v>
      </c>
      <c r="O1086" s="103">
        <f t="shared" si="597"/>
        <v>1.4009016999999999</v>
      </c>
      <c r="P1086" s="103">
        <f t="shared" si="579"/>
        <v>420.23011839999998</v>
      </c>
      <c r="Q1086" s="11">
        <f t="shared" si="592"/>
        <v>0</v>
      </c>
      <c r="R1086" s="30">
        <f t="shared" si="599"/>
        <v>0</v>
      </c>
      <c r="S1086" s="103">
        <f t="shared" si="600"/>
        <v>0</v>
      </c>
      <c r="T1086" s="113">
        <f t="shared" si="587"/>
        <v>0.1</v>
      </c>
      <c r="U1086" s="111">
        <f t="shared" si="594"/>
        <v>8</v>
      </c>
      <c r="V1086" s="111">
        <v>252</v>
      </c>
      <c r="W1086" s="110">
        <f t="shared" si="580"/>
        <v>1.003030302</v>
      </c>
      <c r="X1086" s="103">
        <f t="shared" si="581"/>
        <v>1.27342416</v>
      </c>
      <c r="Y1086" s="103">
        <f t="shared" si="582"/>
        <v>0</v>
      </c>
      <c r="Z1086" s="114" t="str">
        <f t="shared" si="590"/>
        <v>A+J=</v>
      </c>
      <c r="AA1086" s="108">
        <f t="shared" si="591"/>
        <v>45219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2.75" x14ac:dyDescent="0.2">
      <c r="A1087" s="102">
        <f t="shared" si="583"/>
        <v>45201</v>
      </c>
      <c r="B1087" s="103">
        <f t="shared" si="576"/>
        <v>421.50354255999997</v>
      </c>
      <c r="C1087" s="103">
        <f t="shared" si="588"/>
        <v>299.97116742999998</v>
      </c>
      <c r="D1087" s="104">
        <f t="shared" si="584"/>
        <v>1101.204</v>
      </c>
      <c r="E1087" s="105">
        <f t="shared" si="595"/>
        <v>1099.71</v>
      </c>
      <c r="F1087" s="106">
        <f t="shared" si="596"/>
        <v>45158</v>
      </c>
      <c r="G1087" s="107">
        <f t="shared" si="577"/>
        <v>-1.3566968518093914E-3</v>
      </c>
      <c r="H1087" s="108">
        <f t="shared" si="589"/>
        <v>45219</v>
      </c>
      <c r="I1087" s="108">
        <f t="shared" si="578"/>
        <v>45219</v>
      </c>
      <c r="J1087" s="109">
        <f t="shared" si="585"/>
        <v>21</v>
      </c>
      <c r="K1087" s="109">
        <f t="shared" si="601"/>
        <v>8</v>
      </c>
      <c r="L1087" s="8">
        <f t="shared" si="586"/>
        <v>1</v>
      </c>
      <c r="M1087" s="110">
        <f t="shared" si="598"/>
        <v>1</v>
      </c>
      <c r="N1087" s="110">
        <f t="shared" si="593"/>
        <v>1.400901708342142</v>
      </c>
      <c r="O1087" s="103">
        <f t="shared" si="597"/>
        <v>1.4009016999999999</v>
      </c>
      <c r="P1087" s="103">
        <f t="shared" si="579"/>
        <v>420.23011839999998</v>
      </c>
      <c r="Q1087" s="11">
        <f t="shared" si="592"/>
        <v>0</v>
      </c>
      <c r="R1087" s="30">
        <f t="shared" si="599"/>
        <v>0</v>
      </c>
      <c r="S1087" s="103">
        <f t="shared" si="600"/>
        <v>0</v>
      </c>
      <c r="T1087" s="113">
        <f t="shared" si="587"/>
        <v>0.1</v>
      </c>
      <c r="U1087" s="111">
        <f t="shared" si="594"/>
        <v>8</v>
      </c>
      <c r="V1087" s="111">
        <v>252</v>
      </c>
      <c r="W1087" s="110">
        <f t="shared" si="580"/>
        <v>1.003030302</v>
      </c>
      <c r="X1087" s="103">
        <f t="shared" si="581"/>
        <v>1.27342416</v>
      </c>
      <c r="Y1087" s="103">
        <f t="shared" si="582"/>
        <v>0</v>
      </c>
      <c r="Z1087" s="114" t="str">
        <f t="shared" si="590"/>
        <v>A+J=</v>
      </c>
      <c r="AA1087" s="108">
        <f t="shared" si="591"/>
        <v>45219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2.75" x14ac:dyDescent="0.2">
      <c r="A1088" s="102">
        <f t="shared" si="583"/>
        <v>45202</v>
      </c>
      <c r="B1088" s="103">
        <f t="shared" si="576"/>
        <v>421.66299174</v>
      </c>
      <c r="C1088" s="103">
        <f t="shared" si="588"/>
        <v>299.97116742999998</v>
      </c>
      <c r="D1088" s="104">
        <f t="shared" si="584"/>
        <v>1101.204</v>
      </c>
      <c r="E1088" s="105">
        <f t="shared" si="595"/>
        <v>1099.71</v>
      </c>
      <c r="F1088" s="106">
        <f t="shared" si="596"/>
        <v>45158</v>
      </c>
      <c r="G1088" s="107">
        <f t="shared" si="577"/>
        <v>-1.3566968518093914E-3</v>
      </c>
      <c r="H1088" s="108">
        <f t="shared" si="589"/>
        <v>45219</v>
      </c>
      <c r="I1088" s="108">
        <f t="shared" si="578"/>
        <v>45219</v>
      </c>
      <c r="J1088" s="109">
        <f t="shared" si="585"/>
        <v>21</v>
      </c>
      <c r="K1088" s="109">
        <f t="shared" si="601"/>
        <v>9</v>
      </c>
      <c r="L1088" s="8">
        <f t="shared" si="586"/>
        <v>1</v>
      </c>
      <c r="M1088" s="110">
        <f t="shared" si="598"/>
        <v>1</v>
      </c>
      <c r="N1088" s="110">
        <f t="shared" si="593"/>
        <v>1.400901708342142</v>
      </c>
      <c r="O1088" s="103">
        <f t="shared" si="597"/>
        <v>1.4009016999999999</v>
      </c>
      <c r="P1088" s="103">
        <f t="shared" si="579"/>
        <v>420.23011839999998</v>
      </c>
      <c r="Q1088" s="11">
        <f t="shared" si="592"/>
        <v>0</v>
      </c>
      <c r="R1088" s="30">
        <f t="shared" si="599"/>
        <v>0</v>
      </c>
      <c r="S1088" s="103">
        <f t="shared" si="600"/>
        <v>0</v>
      </c>
      <c r="T1088" s="113">
        <f t="shared" si="587"/>
        <v>0.1</v>
      </c>
      <c r="U1088" s="111">
        <f t="shared" si="594"/>
        <v>9</v>
      </c>
      <c r="V1088" s="111">
        <v>252</v>
      </c>
      <c r="W1088" s="110">
        <f t="shared" si="580"/>
        <v>1.003409735</v>
      </c>
      <c r="X1088" s="103">
        <f t="shared" si="581"/>
        <v>1.43287334</v>
      </c>
      <c r="Y1088" s="103">
        <f t="shared" si="582"/>
        <v>0</v>
      </c>
      <c r="Z1088" s="114" t="str">
        <f t="shared" si="590"/>
        <v>A+J=</v>
      </c>
      <c r="AA1088" s="108">
        <f t="shared" si="591"/>
        <v>45219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2.75" x14ac:dyDescent="0.2">
      <c r="A1089" s="102">
        <f t="shared" si="583"/>
        <v>45203</v>
      </c>
      <c r="B1089" s="103">
        <f t="shared" si="576"/>
        <v>421.82250101</v>
      </c>
      <c r="C1089" s="103">
        <f t="shared" si="588"/>
        <v>299.97116742999998</v>
      </c>
      <c r="D1089" s="104">
        <f t="shared" si="584"/>
        <v>1101.204</v>
      </c>
      <c r="E1089" s="105">
        <f t="shared" si="595"/>
        <v>1099.71</v>
      </c>
      <c r="F1089" s="106">
        <f t="shared" si="596"/>
        <v>45158</v>
      </c>
      <c r="G1089" s="107">
        <f t="shared" si="577"/>
        <v>-1.3566968518093914E-3</v>
      </c>
      <c r="H1089" s="108">
        <f t="shared" si="589"/>
        <v>45219</v>
      </c>
      <c r="I1089" s="108">
        <f t="shared" si="578"/>
        <v>45219</v>
      </c>
      <c r="J1089" s="109">
        <f t="shared" si="585"/>
        <v>21</v>
      </c>
      <c r="K1089" s="109">
        <f t="shared" si="601"/>
        <v>10</v>
      </c>
      <c r="L1089" s="8">
        <f t="shared" si="586"/>
        <v>1</v>
      </c>
      <c r="M1089" s="110">
        <f t="shared" si="598"/>
        <v>1</v>
      </c>
      <c r="N1089" s="110">
        <f t="shared" si="593"/>
        <v>1.400901708342142</v>
      </c>
      <c r="O1089" s="103">
        <f t="shared" si="597"/>
        <v>1.4009016999999999</v>
      </c>
      <c r="P1089" s="103">
        <f t="shared" si="579"/>
        <v>420.23011839999998</v>
      </c>
      <c r="Q1089" s="11">
        <f t="shared" si="592"/>
        <v>0</v>
      </c>
      <c r="R1089" s="30">
        <f t="shared" si="599"/>
        <v>0</v>
      </c>
      <c r="S1089" s="103">
        <f t="shared" si="600"/>
        <v>0</v>
      </c>
      <c r="T1089" s="113">
        <f t="shared" si="587"/>
        <v>0.1</v>
      </c>
      <c r="U1089" s="111">
        <f t="shared" si="594"/>
        <v>10</v>
      </c>
      <c r="V1089" s="111">
        <v>252</v>
      </c>
      <c r="W1089" s="110">
        <f t="shared" si="580"/>
        <v>1.003789311</v>
      </c>
      <c r="X1089" s="103">
        <f t="shared" si="581"/>
        <v>1.59238261</v>
      </c>
      <c r="Y1089" s="103">
        <f t="shared" si="582"/>
        <v>0</v>
      </c>
      <c r="Z1089" s="114" t="str">
        <f t="shared" si="590"/>
        <v>A+J=</v>
      </c>
      <c r="AA1089" s="108">
        <f t="shared" si="591"/>
        <v>45219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2.75" x14ac:dyDescent="0.2">
      <c r="A1090" s="102">
        <f t="shared" si="583"/>
        <v>45204</v>
      </c>
      <c r="B1090" s="103">
        <f t="shared" si="576"/>
        <v>421.98207078999997</v>
      </c>
      <c r="C1090" s="103">
        <f t="shared" si="588"/>
        <v>299.97116742999998</v>
      </c>
      <c r="D1090" s="104">
        <f t="shared" si="584"/>
        <v>1101.204</v>
      </c>
      <c r="E1090" s="105">
        <f t="shared" si="595"/>
        <v>1099.71</v>
      </c>
      <c r="F1090" s="106">
        <f t="shared" si="596"/>
        <v>45158</v>
      </c>
      <c r="G1090" s="107">
        <f t="shared" si="577"/>
        <v>-1.3566968518093914E-3</v>
      </c>
      <c r="H1090" s="108">
        <f t="shared" si="589"/>
        <v>45219</v>
      </c>
      <c r="I1090" s="108">
        <f t="shared" si="578"/>
        <v>45219</v>
      </c>
      <c r="J1090" s="109">
        <f t="shared" si="585"/>
        <v>21</v>
      </c>
      <c r="K1090" s="109">
        <f t="shared" si="601"/>
        <v>11</v>
      </c>
      <c r="L1090" s="8">
        <f t="shared" si="586"/>
        <v>1</v>
      </c>
      <c r="M1090" s="110">
        <f t="shared" si="598"/>
        <v>1</v>
      </c>
      <c r="N1090" s="110">
        <f t="shared" si="593"/>
        <v>1.400901708342142</v>
      </c>
      <c r="O1090" s="103">
        <f t="shared" si="597"/>
        <v>1.4009016999999999</v>
      </c>
      <c r="P1090" s="103">
        <f t="shared" si="579"/>
        <v>420.23011839999998</v>
      </c>
      <c r="Q1090" s="11">
        <f t="shared" si="592"/>
        <v>0</v>
      </c>
      <c r="R1090" s="30">
        <f t="shared" si="599"/>
        <v>0</v>
      </c>
      <c r="S1090" s="103">
        <f t="shared" si="600"/>
        <v>0</v>
      </c>
      <c r="T1090" s="113">
        <f t="shared" si="587"/>
        <v>0.1</v>
      </c>
      <c r="U1090" s="111">
        <f t="shared" si="594"/>
        <v>11</v>
      </c>
      <c r="V1090" s="111">
        <v>252</v>
      </c>
      <c r="W1090" s="110">
        <f t="shared" si="580"/>
        <v>1.004169031</v>
      </c>
      <c r="X1090" s="103">
        <f t="shared" si="581"/>
        <v>1.75195239</v>
      </c>
      <c r="Y1090" s="103">
        <f t="shared" si="582"/>
        <v>0</v>
      </c>
      <c r="Z1090" s="114" t="str">
        <f t="shared" si="590"/>
        <v>A+J=</v>
      </c>
      <c r="AA1090" s="108">
        <f t="shared" si="591"/>
        <v>45219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2.75" x14ac:dyDescent="0.2">
      <c r="A1091" s="102">
        <f t="shared" si="583"/>
        <v>45205</v>
      </c>
      <c r="B1091" s="103">
        <f t="shared" si="576"/>
        <v>422.14170107999996</v>
      </c>
      <c r="C1091" s="103">
        <f t="shared" si="588"/>
        <v>299.97116742999998</v>
      </c>
      <c r="D1091" s="104">
        <f t="shared" si="584"/>
        <v>1101.204</v>
      </c>
      <c r="E1091" s="105">
        <f t="shared" si="595"/>
        <v>1099.71</v>
      </c>
      <c r="F1091" s="106">
        <f t="shared" si="596"/>
        <v>45158</v>
      </c>
      <c r="G1091" s="107">
        <f t="shared" si="577"/>
        <v>-1.3566968518093914E-3</v>
      </c>
      <c r="H1091" s="108">
        <f t="shared" si="589"/>
        <v>45219</v>
      </c>
      <c r="I1091" s="108">
        <f t="shared" si="578"/>
        <v>45219</v>
      </c>
      <c r="J1091" s="109">
        <f t="shared" si="585"/>
        <v>21</v>
      </c>
      <c r="K1091" s="109">
        <f t="shared" si="601"/>
        <v>12</v>
      </c>
      <c r="L1091" s="8">
        <f t="shared" si="586"/>
        <v>1</v>
      </c>
      <c r="M1091" s="110">
        <f t="shared" si="598"/>
        <v>1</v>
      </c>
      <c r="N1091" s="110">
        <f t="shared" si="593"/>
        <v>1.400901708342142</v>
      </c>
      <c r="O1091" s="103">
        <f t="shared" si="597"/>
        <v>1.4009016999999999</v>
      </c>
      <c r="P1091" s="103">
        <f t="shared" si="579"/>
        <v>420.23011839999998</v>
      </c>
      <c r="Q1091" s="11">
        <f t="shared" si="592"/>
        <v>0</v>
      </c>
      <c r="R1091" s="30">
        <f t="shared" si="599"/>
        <v>0</v>
      </c>
      <c r="S1091" s="103">
        <f t="shared" si="600"/>
        <v>0</v>
      </c>
      <c r="T1091" s="113">
        <f t="shared" si="587"/>
        <v>0.1</v>
      </c>
      <c r="U1091" s="111">
        <f t="shared" si="594"/>
        <v>12</v>
      </c>
      <c r="V1091" s="111">
        <v>252</v>
      </c>
      <c r="W1091" s="110">
        <f t="shared" si="580"/>
        <v>1.0045488950000001</v>
      </c>
      <c r="X1091" s="103">
        <f t="shared" si="581"/>
        <v>1.91158268</v>
      </c>
      <c r="Y1091" s="103">
        <f t="shared" si="582"/>
        <v>0</v>
      </c>
      <c r="Z1091" s="114" t="str">
        <f t="shared" si="590"/>
        <v>A+J=</v>
      </c>
      <c r="AA1091" s="108">
        <f t="shared" si="591"/>
        <v>45219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2.75" x14ac:dyDescent="0.2">
      <c r="A1092" s="102">
        <f t="shared" si="583"/>
        <v>45206</v>
      </c>
      <c r="B1092" s="103">
        <f t="shared" si="576"/>
        <v>422.30139147</v>
      </c>
      <c r="C1092" s="103">
        <f t="shared" si="588"/>
        <v>299.97116742999998</v>
      </c>
      <c r="D1092" s="104">
        <f t="shared" si="584"/>
        <v>1101.204</v>
      </c>
      <c r="E1092" s="105">
        <f t="shared" si="595"/>
        <v>1099.71</v>
      </c>
      <c r="F1092" s="106">
        <f t="shared" si="596"/>
        <v>45158</v>
      </c>
      <c r="G1092" s="107">
        <f t="shared" si="577"/>
        <v>-1.3566968518093914E-3</v>
      </c>
      <c r="H1092" s="108">
        <f t="shared" si="589"/>
        <v>45219</v>
      </c>
      <c r="I1092" s="108">
        <f t="shared" si="578"/>
        <v>45219</v>
      </c>
      <c r="J1092" s="109">
        <f t="shared" si="585"/>
        <v>21</v>
      </c>
      <c r="K1092" s="109">
        <f t="shared" si="601"/>
        <v>13</v>
      </c>
      <c r="L1092" s="8">
        <f t="shared" si="586"/>
        <v>1</v>
      </c>
      <c r="M1092" s="110">
        <f t="shared" si="598"/>
        <v>1</v>
      </c>
      <c r="N1092" s="110">
        <f t="shared" si="593"/>
        <v>1.400901708342142</v>
      </c>
      <c r="O1092" s="103">
        <f t="shared" si="597"/>
        <v>1.4009016999999999</v>
      </c>
      <c r="P1092" s="103">
        <f t="shared" si="579"/>
        <v>420.23011839999998</v>
      </c>
      <c r="Q1092" s="11">
        <f t="shared" si="592"/>
        <v>0</v>
      </c>
      <c r="R1092" s="30">
        <f t="shared" si="599"/>
        <v>0</v>
      </c>
      <c r="S1092" s="103">
        <f t="shared" si="600"/>
        <v>0</v>
      </c>
      <c r="T1092" s="113">
        <f t="shared" si="587"/>
        <v>0.1</v>
      </c>
      <c r="U1092" s="111">
        <f t="shared" si="594"/>
        <v>13</v>
      </c>
      <c r="V1092" s="111">
        <v>252</v>
      </c>
      <c r="W1092" s="110">
        <f t="shared" si="580"/>
        <v>1.0049289020000001</v>
      </c>
      <c r="X1092" s="103">
        <f t="shared" si="581"/>
        <v>2.0712730700000002</v>
      </c>
      <c r="Y1092" s="103">
        <f t="shared" si="582"/>
        <v>0</v>
      </c>
      <c r="Z1092" s="114" t="str">
        <f t="shared" si="590"/>
        <v>A+J=</v>
      </c>
      <c r="AA1092" s="108">
        <f t="shared" si="591"/>
        <v>45219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2.75" x14ac:dyDescent="0.2">
      <c r="A1093" s="102">
        <f t="shared" si="583"/>
        <v>45207</v>
      </c>
      <c r="B1093" s="103">
        <f t="shared" si="576"/>
        <v>422.30139147</v>
      </c>
      <c r="C1093" s="103">
        <f t="shared" si="588"/>
        <v>299.97116742999998</v>
      </c>
      <c r="D1093" s="104">
        <f t="shared" si="584"/>
        <v>1101.204</v>
      </c>
      <c r="E1093" s="105">
        <f t="shared" si="595"/>
        <v>1099.71</v>
      </c>
      <c r="F1093" s="106">
        <f t="shared" si="596"/>
        <v>45158</v>
      </c>
      <c r="G1093" s="107">
        <f t="shared" si="577"/>
        <v>-1.3566968518093914E-3</v>
      </c>
      <c r="H1093" s="108">
        <f t="shared" si="589"/>
        <v>45219</v>
      </c>
      <c r="I1093" s="108">
        <f t="shared" si="578"/>
        <v>45219</v>
      </c>
      <c r="J1093" s="109">
        <f t="shared" si="585"/>
        <v>21</v>
      </c>
      <c r="K1093" s="109">
        <f t="shared" si="601"/>
        <v>13</v>
      </c>
      <c r="L1093" s="8">
        <f t="shared" si="586"/>
        <v>1</v>
      </c>
      <c r="M1093" s="110">
        <f t="shared" si="598"/>
        <v>1</v>
      </c>
      <c r="N1093" s="110">
        <f t="shared" si="593"/>
        <v>1.400901708342142</v>
      </c>
      <c r="O1093" s="103">
        <f t="shared" si="597"/>
        <v>1.4009016999999999</v>
      </c>
      <c r="P1093" s="103">
        <f t="shared" si="579"/>
        <v>420.23011839999998</v>
      </c>
      <c r="Q1093" s="11">
        <f t="shared" si="592"/>
        <v>0</v>
      </c>
      <c r="R1093" s="30">
        <f t="shared" si="599"/>
        <v>0</v>
      </c>
      <c r="S1093" s="103">
        <f t="shared" si="600"/>
        <v>0</v>
      </c>
      <c r="T1093" s="113">
        <f t="shared" si="587"/>
        <v>0.1</v>
      </c>
      <c r="U1093" s="111">
        <f t="shared" si="594"/>
        <v>13</v>
      </c>
      <c r="V1093" s="111">
        <v>252</v>
      </c>
      <c r="W1093" s="110">
        <f t="shared" si="580"/>
        <v>1.0049289020000001</v>
      </c>
      <c r="X1093" s="103">
        <f t="shared" si="581"/>
        <v>2.0712730700000002</v>
      </c>
      <c r="Y1093" s="103">
        <f t="shared" si="582"/>
        <v>0</v>
      </c>
      <c r="Z1093" s="114" t="str">
        <f t="shared" si="590"/>
        <v>A+J=</v>
      </c>
      <c r="AA1093" s="108">
        <f t="shared" si="591"/>
        <v>45219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2.75" x14ac:dyDescent="0.2">
      <c r="A1094" s="102">
        <f t="shared" si="583"/>
        <v>45208</v>
      </c>
      <c r="B1094" s="103">
        <f t="shared" si="576"/>
        <v>422.30139147</v>
      </c>
      <c r="C1094" s="103">
        <f t="shared" si="588"/>
        <v>299.97116742999998</v>
      </c>
      <c r="D1094" s="104">
        <f t="shared" si="584"/>
        <v>1101.204</v>
      </c>
      <c r="E1094" s="105">
        <f t="shared" si="595"/>
        <v>1099.71</v>
      </c>
      <c r="F1094" s="106">
        <f t="shared" si="596"/>
        <v>45158</v>
      </c>
      <c r="G1094" s="107">
        <f t="shared" si="577"/>
        <v>-1.3566968518093914E-3</v>
      </c>
      <c r="H1094" s="108">
        <f t="shared" si="589"/>
        <v>45219</v>
      </c>
      <c r="I1094" s="108">
        <f t="shared" si="578"/>
        <v>45219</v>
      </c>
      <c r="J1094" s="109">
        <f t="shared" si="585"/>
        <v>21</v>
      </c>
      <c r="K1094" s="109">
        <f t="shared" si="601"/>
        <v>13</v>
      </c>
      <c r="L1094" s="8">
        <f t="shared" si="586"/>
        <v>1</v>
      </c>
      <c r="M1094" s="110">
        <f t="shared" si="598"/>
        <v>1</v>
      </c>
      <c r="N1094" s="110">
        <f t="shared" si="593"/>
        <v>1.400901708342142</v>
      </c>
      <c r="O1094" s="103">
        <f t="shared" si="597"/>
        <v>1.4009016999999999</v>
      </c>
      <c r="P1094" s="103">
        <f t="shared" si="579"/>
        <v>420.23011839999998</v>
      </c>
      <c r="Q1094" s="11">
        <f t="shared" si="592"/>
        <v>0</v>
      </c>
      <c r="R1094" s="30">
        <f t="shared" si="599"/>
        <v>0</v>
      </c>
      <c r="S1094" s="103">
        <f t="shared" si="600"/>
        <v>0</v>
      </c>
      <c r="T1094" s="113">
        <f t="shared" si="587"/>
        <v>0.1</v>
      </c>
      <c r="U1094" s="111">
        <f t="shared" si="594"/>
        <v>13</v>
      </c>
      <c r="V1094" s="111">
        <v>252</v>
      </c>
      <c r="W1094" s="110">
        <f t="shared" si="580"/>
        <v>1.0049289020000001</v>
      </c>
      <c r="X1094" s="103">
        <f t="shared" si="581"/>
        <v>2.0712730700000002</v>
      </c>
      <c r="Y1094" s="103">
        <f t="shared" si="582"/>
        <v>0</v>
      </c>
      <c r="Z1094" s="114" t="str">
        <f t="shared" si="590"/>
        <v>A+J=</v>
      </c>
      <c r="AA1094" s="108">
        <f t="shared" si="591"/>
        <v>45219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2.75" x14ac:dyDescent="0.2">
      <c r="A1095" s="102">
        <f t="shared" si="583"/>
        <v>45209</v>
      </c>
      <c r="B1095" s="103">
        <f t="shared" si="576"/>
        <v>422.46114237</v>
      </c>
      <c r="C1095" s="103">
        <f t="shared" si="588"/>
        <v>299.97116742999998</v>
      </c>
      <c r="D1095" s="104">
        <f t="shared" si="584"/>
        <v>1101.204</v>
      </c>
      <c r="E1095" s="105">
        <f t="shared" si="595"/>
        <v>1099.71</v>
      </c>
      <c r="F1095" s="106">
        <f t="shared" si="596"/>
        <v>45158</v>
      </c>
      <c r="G1095" s="107">
        <f t="shared" si="577"/>
        <v>-1.3566968518093914E-3</v>
      </c>
      <c r="H1095" s="108">
        <f t="shared" si="589"/>
        <v>45219</v>
      </c>
      <c r="I1095" s="108">
        <f t="shared" si="578"/>
        <v>45219</v>
      </c>
      <c r="J1095" s="109">
        <f t="shared" si="585"/>
        <v>21</v>
      </c>
      <c r="K1095" s="109">
        <f t="shared" si="601"/>
        <v>14</v>
      </c>
      <c r="L1095" s="8">
        <f t="shared" si="586"/>
        <v>1</v>
      </c>
      <c r="M1095" s="110">
        <f t="shared" si="598"/>
        <v>1</v>
      </c>
      <c r="N1095" s="110">
        <f t="shared" si="593"/>
        <v>1.400901708342142</v>
      </c>
      <c r="O1095" s="103">
        <f t="shared" si="597"/>
        <v>1.4009016999999999</v>
      </c>
      <c r="P1095" s="103">
        <f t="shared" si="579"/>
        <v>420.23011839999998</v>
      </c>
      <c r="Q1095" s="11">
        <f t="shared" si="592"/>
        <v>0</v>
      </c>
      <c r="R1095" s="30">
        <f t="shared" si="599"/>
        <v>0</v>
      </c>
      <c r="S1095" s="103">
        <f t="shared" si="600"/>
        <v>0</v>
      </c>
      <c r="T1095" s="113">
        <f t="shared" si="587"/>
        <v>0.1</v>
      </c>
      <c r="U1095" s="111">
        <f t="shared" si="594"/>
        <v>14</v>
      </c>
      <c r="V1095" s="111">
        <v>252</v>
      </c>
      <c r="W1095" s="110">
        <f t="shared" si="580"/>
        <v>1.005309053</v>
      </c>
      <c r="X1095" s="103">
        <f t="shared" si="581"/>
        <v>2.2310239699999999</v>
      </c>
      <c r="Y1095" s="103">
        <f t="shared" si="582"/>
        <v>0</v>
      </c>
      <c r="Z1095" s="114" t="str">
        <f t="shared" si="590"/>
        <v>A+J=</v>
      </c>
      <c r="AA1095" s="108">
        <f t="shared" si="591"/>
        <v>45219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2.75" x14ac:dyDescent="0.2">
      <c r="A1096" s="102">
        <f t="shared" si="583"/>
        <v>45210</v>
      </c>
      <c r="B1096" s="103">
        <f t="shared" si="576"/>
        <v>422.62095377999998</v>
      </c>
      <c r="C1096" s="103">
        <f t="shared" si="588"/>
        <v>299.97116742999998</v>
      </c>
      <c r="D1096" s="104">
        <f t="shared" si="584"/>
        <v>1101.204</v>
      </c>
      <c r="E1096" s="105">
        <f t="shared" si="595"/>
        <v>1099.71</v>
      </c>
      <c r="F1096" s="106">
        <f t="shared" si="596"/>
        <v>45158</v>
      </c>
      <c r="G1096" s="107">
        <f t="shared" si="577"/>
        <v>-1.3566968518093914E-3</v>
      </c>
      <c r="H1096" s="108">
        <f t="shared" si="589"/>
        <v>45219</v>
      </c>
      <c r="I1096" s="108">
        <f t="shared" si="578"/>
        <v>45219</v>
      </c>
      <c r="J1096" s="109">
        <f t="shared" si="585"/>
        <v>21</v>
      </c>
      <c r="K1096" s="109">
        <f t="shared" si="601"/>
        <v>15</v>
      </c>
      <c r="L1096" s="8">
        <f t="shared" si="586"/>
        <v>1</v>
      </c>
      <c r="M1096" s="110">
        <f t="shared" si="598"/>
        <v>1</v>
      </c>
      <c r="N1096" s="110">
        <f t="shared" si="593"/>
        <v>1.400901708342142</v>
      </c>
      <c r="O1096" s="103">
        <f t="shared" si="597"/>
        <v>1.4009016999999999</v>
      </c>
      <c r="P1096" s="103">
        <f t="shared" si="579"/>
        <v>420.23011839999998</v>
      </c>
      <c r="Q1096" s="11">
        <f t="shared" si="592"/>
        <v>0</v>
      </c>
      <c r="R1096" s="30">
        <f t="shared" si="599"/>
        <v>0</v>
      </c>
      <c r="S1096" s="103">
        <f t="shared" si="600"/>
        <v>0</v>
      </c>
      <c r="T1096" s="113">
        <f t="shared" si="587"/>
        <v>0.1</v>
      </c>
      <c r="U1096" s="111">
        <f t="shared" si="594"/>
        <v>15</v>
      </c>
      <c r="V1096" s="111">
        <v>252</v>
      </c>
      <c r="W1096" s="110">
        <f t="shared" si="580"/>
        <v>1.005689348</v>
      </c>
      <c r="X1096" s="103">
        <f t="shared" si="581"/>
        <v>2.39083538</v>
      </c>
      <c r="Y1096" s="103">
        <f t="shared" si="582"/>
        <v>0</v>
      </c>
      <c r="Z1096" s="114" t="str">
        <f t="shared" si="590"/>
        <v>A+J=</v>
      </c>
      <c r="AA1096" s="108">
        <f t="shared" si="591"/>
        <v>45219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2.75" x14ac:dyDescent="0.2">
      <c r="A1097" s="102">
        <f t="shared" si="583"/>
        <v>45211</v>
      </c>
      <c r="B1097" s="103">
        <f t="shared" si="576"/>
        <v>422.78082569999998</v>
      </c>
      <c r="C1097" s="103">
        <f t="shared" si="588"/>
        <v>299.97116742999998</v>
      </c>
      <c r="D1097" s="104">
        <f t="shared" si="584"/>
        <v>1101.204</v>
      </c>
      <c r="E1097" s="105">
        <f t="shared" si="595"/>
        <v>1099.71</v>
      </c>
      <c r="F1097" s="106">
        <f t="shared" si="596"/>
        <v>45158</v>
      </c>
      <c r="G1097" s="107">
        <f t="shared" si="577"/>
        <v>-1.3566968518093914E-3</v>
      </c>
      <c r="H1097" s="108">
        <f t="shared" si="589"/>
        <v>45219</v>
      </c>
      <c r="I1097" s="108">
        <f t="shared" si="578"/>
        <v>45219</v>
      </c>
      <c r="J1097" s="109">
        <f t="shared" si="585"/>
        <v>21</v>
      </c>
      <c r="K1097" s="109">
        <f t="shared" si="601"/>
        <v>16</v>
      </c>
      <c r="L1097" s="8">
        <f t="shared" si="586"/>
        <v>1</v>
      </c>
      <c r="M1097" s="110">
        <f t="shared" si="598"/>
        <v>1</v>
      </c>
      <c r="N1097" s="110">
        <f t="shared" si="593"/>
        <v>1.400901708342142</v>
      </c>
      <c r="O1097" s="103">
        <f t="shared" si="597"/>
        <v>1.4009016999999999</v>
      </c>
      <c r="P1097" s="103">
        <f t="shared" si="579"/>
        <v>420.23011839999998</v>
      </c>
      <c r="Q1097" s="11">
        <f t="shared" si="592"/>
        <v>0</v>
      </c>
      <c r="R1097" s="30">
        <f t="shared" si="599"/>
        <v>0</v>
      </c>
      <c r="S1097" s="103">
        <f t="shared" si="600"/>
        <v>0</v>
      </c>
      <c r="T1097" s="113">
        <f t="shared" si="587"/>
        <v>0.1</v>
      </c>
      <c r="U1097" s="111">
        <f t="shared" si="594"/>
        <v>16</v>
      </c>
      <c r="V1097" s="111">
        <v>252</v>
      </c>
      <c r="W1097" s="110">
        <f t="shared" si="580"/>
        <v>1.0060697869999999</v>
      </c>
      <c r="X1097" s="103">
        <f t="shared" si="581"/>
        <v>2.5507073</v>
      </c>
      <c r="Y1097" s="103">
        <f t="shared" si="582"/>
        <v>0</v>
      </c>
      <c r="Z1097" s="114" t="str">
        <f t="shared" si="590"/>
        <v>A+J=</v>
      </c>
      <c r="AA1097" s="108">
        <f t="shared" si="591"/>
        <v>45219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2.75" x14ac:dyDescent="0.2">
      <c r="A1098" s="102">
        <f t="shared" si="583"/>
        <v>45212</v>
      </c>
      <c r="B1098" s="103">
        <f t="shared" ref="B1098:B1161" si="602">(P1098+X1098)</f>
        <v>422.78082569999998</v>
      </c>
      <c r="C1098" s="103">
        <f t="shared" si="588"/>
        <v>299.97116742999998</v>
      </c>
      <c r="D1098" s="104">
        <f t="shared" si="584"/>
        <v>1101.204</v>
      </c>
      <c r="E1098" s="105">
        <f t="shared" si="595"/>
        <v>1099.71</v>
      </c>
      <c r="F1098" s="106">
        <f t="shared" si="596"/>
        <v>45158</v>
      </c>
      <c r="G1098" s="107">
        <f t="shared" ref="G1098:G1161" si="603">(E1098/D1098)-1</f>
        <v>-1.3566968518093914E-3</v>
      </c>
      <c r="H1098" s="108">
        <f t="shared" si="589"/>
        <v>45219</v>
      </c>
      <c r="I1098" s="108">
        <f t="shared" ref="I1098:I1161" si="604">IF(A1098&gt;I1097,H1098,I1097)</f>
        <v>45219</v>
      </c>
      <c r="J1098" s="109">
        <f t="shared" si="585"/>
        <v>21</v>
      </c>
      <c r="K1098" s="109">
        <f t="shared" si="601"/>
        <v>16</v>
      </c>
      <c r="L1098" s="8">
        <f t="shared" si="586"/>
        <v>1</v>
      </c>
      <c r="M1098" s="110">
        <f t="shared" si="598"/>
        <v>1</v>
      </c>
      <c r="N1098" s="110">
        <f t="shared" si="593"/>
        <v>1.400901708342142</v>
      </c>
      <c r="O1098" s="103">
        <f t="shared" si="597"/>
        <v>1.4009016999999999</v>
      </c>
      <c r="P1098" s="103">
        <f t="shared" ref="P1098:P1161" si="605">TRUNC(C1098*O1098,8)</f>
        <v>420.23011839999998</v>
      </c>
      <c r="Q1098" s="11">
        <f t="shared" si="592"/>
        <v>0</v>
      </c>
      <c r="R1098" s="30">
        <f t="shared" si="599"/>
        <v>0</v>
      </c>
      <c r="S1098" s="103">
        <f t="shared" si="600"/>
        <v>0</v>
      </c>
      <c r="T1098" s="113">
        <f t="shared" si="587"/>
        <v>0.1</v>
      </c>
      <c r="U1098" s="111">
        <f t="shared" si="594"/>
        <v>16</v>
      </c>
      <c r="V1098" s="111">
        <v>252</v>
      </c>
      <c r="W1098" s="110">
        <f t="shared" ref="W1098:W1161" si="606">ROUND((1+T1098)^TRUNC((U1098/V1098),9),9)</f>
        <v>1.0060697869999999</v>
      </c>
      <c r="X1098" s="103">
        <f t="shared" ref="X1098:X1161" si="607">TRUNC((P1098*(W1098-1)),8)</f>
        <v>2.5507073</v>
      </c>
      <c r="Y1098" s="103">
        <f t="shared" ref="Y1098:Y1161" si="608">IF(Q1098&gt;0,S1098+X1098,0)</f>
        <v>0</v>
      </c>
      <c r="Z1098" s="114" t="str">
        <f t="shared" si="590"/>
        <v>A+J=</v>
      </c>
      <c r="AA1098" s="108">
        <f t="shared" si="591"/>
        <v>45219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2.75" x14ac:dyDescent="0.2">
      <c r="A1099" s="102">
        <f t="shared" ref="A1099:A1162" si="609">(A1098+1)</f>
        <v>45213</v>
      </c>
      <c r="B1099" s="103">
        <f t="shared" si="602"/>
        <v>422.94075813999996</v>
      </c>
      <c r="C1099" s="103">
        <f t="shared" si="588"/>
        <v>299.97116742999998</v>
      </c>
      <c r="D1099" s="104">
        <f t="shared" ref="D1099:D1162" si="610">IF(E1099=E1098,D1098,E1098)</f>
        <v>1101.204</v>
      </c>
      <c r="E1099" s="105">
        <f t="shared" si="595"/>
        <v>1099.71</v>
      </c>
      <c r="F1099" s="106">
        <f t="shared" si="596"/>
        <v>45158</v>
      </c>
      <c r="G1099" s="107">
        <f t="shared" si="603"/>
        <v>-1.3566968518093914E-3</v>
      </c>
      <c r="H1099" s="108">
        <f t="shared" si="589"/>
        <v>45219</v>
      </c>
      <c r="I1099" s="108">
        <f t="shared" si="604"/>
        <v>45219</v>
      </c>
      <c r="J1099" s="109">
        <f t="shared" ref="J1099:J1162" si="611">IF(I1099=I1098,J1098,NETWORKDAYS(I1098,I1099,$AD$171:$AD$502)-1)</f>
        <v>21</v>
      </c>
      <c r="K1099" s="109">
        <f t="shared" si="601"/>
        <v>17</v>
      </c>
      <c r="L1099" s="8">
        <f t="shared" ref="L1099:L1162" si="612">IF(E1099&lt;D1099,1,TRUNC((E1099/D1099)^TRUNC((K1099/J1099),9),8))</f>
        <v>1</v>
      </c>
      <c r="M1099" s="110">
        <f t="shared" si="598"/>
        <v>1</v>
      </c>
      <c r="N1099" s="110">
        <f t="shared" si="593"/>
        <v>1.400901708342142</v>
      </c>
      <c r="O1099" s="103">
        <f t="shared" si="597"/>
        <v>1.4009016999999999</v>
      </c>
      <c r="P1099" s="103">
        <f t="shared" si="605"/>
        <v>420.23011839999998</v>
      </c>
      <c r="Q1099" s="11">
        <f t="shared" si="592"/>
        <v>0</v>
      </c>
      <c r="R1099" s="30">
        <f t="shared" si="599"/>
        <v>0</v>
      </c>
      <c r="S1099" s="103">
        <f t="shared" si="600"/>
        <v>0</v>
      </c>
      <c r="T1099" s="113">
        <f t="shared" ref="T1099:T1162" si="613">(T1098)</f>
        <v>0.1</v>
      </c>
      <c r="U1099" s="111">
        <f t="shared" si="594"/>
        <v>17</v>
      </c>
      <c r="V1099" s="111">
        <v>252</v>
      </c>
      <c r="W1099" s="110">
        <f t="shared" si="606"/>
        <v>1.00645037</v>
      </c>
      <c r="X1099" s="103">
        <f t="shared" si="607"/>
        <v>2.71063974</v>
      </c>
      <c r="Y1099" s="103">
        <f t="shared" si="608"/>
        <v>0</v>
      </c>
      <c r="Z1099" s="114" t="str">
        <f t="shared" si="590"/>
        <v>A+J=</v>
      </c>
      <c r="AA1099" s="108">
        <f t="shared" si="591"/>
        <v>45219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2.75" x14ac:dyDescent="0.2">
      <c r="A1100" s="102">
        <f t="shared" si="609"/>
        <v>45214</v>
      </c>
      <c r="B1100" s="103">
        <f t="shared" si="602"/>
        <v>422.94075813999996</v>
      </c>
      <c r="C1100" s="103">
        <f t="shared" ref="C1100:C1163" si="614">TRUNC(IF(Q1099&gt;0,VLOOKUP(A1099,$AD$12:$AE$165,2),C1099),8)</f>
        <v>299.97116742999998</v>
      </c>
      <c r="D1100" s="104">
        <f t="shared" si="610"/>
        <v>1101.204</v>
      </c>
      <c r="E1100" s="105">
        <f t="shared" si="595"/>
        <v>1099.71</v>
      </c>
      <c r="F1100" s="106">
        <f t="shared" si="596"/>
        <v>45158</v>
      </c>
      <c r="G1100" s="107">
        <f t="shared" si="603"/>
        <v>-1.3566968518093914E-3</v>
      </c>
      <c r="H1100" s="108">
        <f t="shared" ref="H1100:H1163" si="615">IF(DAY(A1100)=H$9,VLOOKUP(A1100,AH$118:AN$450,4),H1099)</f>
        <v>45219</v>
      </c>
      <c r="I1100" s="108">
        <f t="shared" si="604"/>
        <v>45219</v>
      </c>
      <c r="J1100" s="109">
        <f t="shared" si="611"/>
        <v>21</v>
      </c>
      <c r="K1100" s="109">
        <f t="shared" si="601"/>
        <v>17</v>
      </c>
      <c r="L1100" s="8">
        <f t="shared" si="612"/>
        <v>1</v>
      </c>
      <c r="M1100" s="110">
        <f t="shared" si="598"/>
        <v>1</v>
      </c>
      <c r="N1100" s="110">
        <f t="shared" si="593"/>
        <v>1.400901708342142</v>
      </c>
      <c r="O1100" s="103">
        <f t="shared" si="597"/>
        <v>1.4009016999999999</v>
      </c>
      <c r="P1100" s="103">
        <f t="shared" si="605"/>
        <v>420.23011839999998</v>
      </c>
      <c r="Q1100" s="11">
        <f t="shared" si="592"/>
        <v>0</v>
      </c>
      <c r="R1100" s="30">
        <f t="shared" si="599"/>
        <v>0</v>
      </c>
      <c r="S1100" s="103">
        <f t="shared" si="600"/>
        <v>0</v>
      </c>
      <c r="T1100" s="113">
        <f t="shared" si="613"/>
        <v>0.1</v>
      </c>
      <c r="U1100" s="111">
        <f t="shared" si="594"/>
        <v>17</v>
      </c>
      <c r="V1100" s="111">
        <v>252</v>
      </c>
      <c r="W1100" s="110">
        <f t="shared" si="606"/>
        <v>1.00645037</v>
      </c>
      <c r="X1100" s="103">
        <f t="shared" si="607"/>
        <v>2.71063974</v>
      </c>
      <c r="Y1100" s="103">
        <f t="shared" si="608"/>
        <v>0</v>
      </c>
      <c r="Z1100" s="114" t="str">
        <f t="shared" ref="Z1100:Z1163" si="616">IF($Q1099&gt;0,VLOOKUP($A1099,$AD$10:$AM$165,9),Z1099)</f>
        <v>A+J=</v>
      </c>
      <c r="AA1100" s="108">
        <f t="shared" ref="AA1100:AA1163" si="617">IF($Q1099&gt;0,VLOOKUP($A1099,$AD$10:$AM$165,10),AA1099)</f>
        <v>45219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2.75" x14ac:dyDescent="0.2">
      <c r="A1101" s="102">
        <f t="shared" si="609"/>
        <v>45215</v>
      </c>
      <c r="B1101" s="103">
        <f t="shared" si="602"/>
        <v>422.94075813999996</v>
      </c>
      <c r="C1101" s="103">
        <f t="shared" si="614"/>
        <v>299.97116742999998</v>
      </c>
      <c r="D1101" s="104">
        <f t="shared" si="610"/>
        <v>1101.204</v>
      </c>
      <c r="E1101" s="105">
        <f t="shared" si="595"/>
        <v>1099.71</v>
      </c>
      <c r="F1101" s="106">
        <f t="shared" si="596"/>
        <v>45158</v>
      </c>
      <c r="G1101" s="107">
        <f t="shared" si="603"/>
        <v>-1.3566968518093914E-3</v>
      </c>
      <c r="H1101" s="108">
        <f t="shared" si="615"/>
        <v>45219</v>
      </c>
      <c r="I1101" s="108">
        <f t="shared" si="604"/>
        <v>45219</v>
      </c>
      <c r="J1101" s="109">
        <f t="shared" si="611"/>
        <v>21</v>
      </c>
      <c r="K1101" s="109">
        <f t="shared" si="601"/>
        <v>17</v>
      </c>
      <c r="L1101" s="8">
        <f t="shared" si="612"/>
        <v>1</v>
      </c>
      <c r="M1101" s="110">
        <f t="shared" si="598"/>
        <v>1</v>
      </c>
      <c r="N1101" s="110">
        <f t="shared" si="593"/>
        <v>1.400901708342142</v>
      </c>
      <c r="O1101" s="103">
        <f t="shared" si="597"/>
        <v>1.4009016999999999</v>
      </c>
      <c r="P1101" s="103">
        <f t="shared" si="605"/>
        <v>420.23011839999998</v>
      </c>
      <c r="Q1101" s="11">
        <f t="shared" ref="Q1101:Q1164" si="618">IF(VLOOKUP(A1101,AD$10:AK$165,8)=VLOOKUP(A1100,AD$10:AK$165,8),0,VLOOKUP(A1101,AD$10:AK$165,8))</f>
        <v>0</v>
      </c>
      <c r="R1101" s="30">
        <f t="shared" si="599"/>
        <v>0</v>
      </c>
      <c r="S1101" s="103">
        <f t="shared" si="600"/>
        <v>0</v>
      </c>
      <c r="T1101" s="113">
        <f t="shared" si="613"/>
        <v>0.1</v>
      </c>
      <c r="U1101" s="111">
        <f t="shared" si="594"/>
        <v>17</v>
      </c>
      <c r="V1101" s="111">
        <v>252</v>
      </c>
      <c r="W1101" s="110">
        <f t="shared" si="606"/>
        <v>1.00645037</v>
      </c>
      <c r="X1101" s="103">
        <f t="shared" si="607"/>
        <v>2.71063974</v>
      </c>
      <c r="Y1101" s="103">
        <f t="shared" si="608"/>
        <v>0</v>
      </c>
      <c r="Z1101" s="114" t="str">
        <f t="shared" si="616"/>
        <v>A+J=</v>
      </c>
      <c r="AA1101" s="108">
        <f t="shared" si="617"/>
        <v>45219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2.75" x14ac:dyDescent="0.2">
      <c r="A1102" s="102">
        <f t="shared" si="609"/>
        <v>45216</v>
      </c>
      <c r="B1102" s="103">
        <f t="shared" si="602"/>
        <v>423.10075067999998</v>
      </c>
      <c r="C1102" s="103">
        <f t="shared" si="614"/>
        <v>299.97116742999998</v>
      </c>
      <c r="D1102" s="104">
        <f t="shared" si="610"/>
        <v>1101.204</v>
      </c>
      <c r="E1102" s="105">
        <f t="shared" si="595"/>
        <v>1099.71</v>
      </c>
      <c r="F1102" s="106">
        <f t="shared" si="596"/>
        <v>45158</v>
      </c>
      <c r="G1102" s="107">
        <f t="shared" si="603"/>
        <v>-1.3566968518093914E-3</v>
      </c>
      <c r="H1102" s="108">
        <f t="shared" si="615"/>
        <v>45219</v>
      </c>
      <c r="I1102" s="108">
        <f t="shared" si="604"/>
        <v>45219</v>
      </c>
      <c r="J1102" s="109">
        <f t="shared" si="611"/>
        <v>21</v>
      </c>
      <c r="K1102" s="109">
        <f t="shared" si="601"/>
        <v>18</v>
      </c>
      <c r="L1102" s="8">
        <f t="shared" si="612"/>
        <v>1</v>
      </c>
      <c r="M1102" s="110">
        <f t="shared" si="598"/>
        <v>1</v>
      </c>
      <c r="N1102" s="110">
        <f t="shared" si="593"/>
        <v>1.400901708342142</v>
      </c>
      <c r="O1102" s="103">
        <f t="shared" si="597"/>
        <v>1.4009016999999999</v>
      </c>
      <c r="P1102" s="103">
        <f t="shared" si="605"/>
        <v>420.23011839999998</v>
      </c>
      <c r="Q1102" s="11">
        <f t="shared" si="618"/>
        <v>0</v>
      </c>
      <c r="R1102" s="30">
        <f t="shared" si="599"/>
        <v>0</v>
      </c>
      <c r="S1102" s="103">
        <f t="shared" si="600"/>
        <v>0</v>
      </c>
      <c r="T1102" s="113">
        <f t="shared" si="613"/>
        <v>0.1</v>
      </c>
      <c r="U1102" s="111">
        <f t="shared" si="594"/>
        <v>18</v>
      </c>
      <c r="V1102" s="111">
        <v>252</v>
      </c>
      <c r="W1102" s="110">
        <f t="shared" si="606"/>
        <v>1.006831096</v>
      </c>
      <c r="X1102" s="103">
        <f t="shared" si="607"/>
        <v>2.8706322800000001</v>
      </c>
      <c r="Y1102" s="103">
        <f t="shared" si="608"/>
        <v>0</v>
      </c>
      <c r="Z1102" s="114" t="str">
        <f t="shared" si="616"/>
        <v>A+J=</v>
      </c>
      <c r="AA1102" s="108">
        <f t="shared" si="617"/>
        <v>45219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2.75" x14ac:dyDescent="0.2">
      <c r="A1103" s="102">
        <f t="shared" si="609"/>
        <v>45217</v>
      </c>
      <c r="B1103" s="103">
        <f t="shared" si="602"/>
        <v>423.26080414</v>
      </c>
      <c r="C1103" s="103">
        <f t="shared" si="614"/>
        <v>299.97116742999998</v>
      </c>
      <c r="D1103" s="104">
        <f t="shared" si="610"/>
        <v>1101.204</v>
      </c>
      <c r="E1103" s="105">
        <f t="shared" si="595"/>
        <v>1099.71</v>
      </c>
      <c r="F1103" s="106">
        <f t="shared" si="596"/>
        <v>45158</v>
      </c>
      <c r="G1103" s="107">
        <f t="shared" si="603"/>
        <v>-1.3566968518093914E-3</v>
      </c>
      <c r="H1103" s="108">
        <f t="shared" si="615"/>
        <v>45219</v>
      </c>
      <c r="I1103" s="108">
        <f t="shared" si="604"/>
        <v>45219</v>
      </c>
      <c r="J1103" s="109">
        <f t="shared" si="611"/>
        <v>21</v>
      </c>
      <c r="K1103" s="109">
        <f t="shared" si="601"/>
        <v>19</v>
      </c>
      <c r="L1103" s="8">
        <f t="shared" si="612"/>
        <v>1</v>
      </c>
      <c r="M1103" s="110">
        <f t="shared" si="598"/>
        <v>1</v>
      </c>
      <c r="N1103" s="110">
        <f t="shared" si="593"/>
        <v>1.400901708342142</v>
      </c>
      <c r="O1103" s="103">
        <f t="shared" si="597"/>
        <v>1.4009016999999999</v>
      </c>
      <c r="P1103" s="103">
        <f t="shared" si="605"/>
        <v>420.23011839999998</v>
      </c>
      <c r="Q1103" s="11">
        <f t="shared" si="618"/>
        <v>0</v>
      </c>
      <c r="R1103" s="30">
        <f t="shared" si="599"/>
        <v>0</v>
      </c>
      <c r="S1103" s="103">
        <f t="shared" si="600"/>
        <v>0</v>
      </c>
      <c r="T1103" s="113">
        <f t="shared" si="613"/>
        <v>0.1</v>
      </c>
      <c r="U1103" s="111">
        <f t="shared" si="594"/>
        <v>19</v>
      </c>
      <c r="V1103" s="111">
        <v>252</v>
      </c>
      <c r="W1103" s="110">
        <f t="shared" si="606"/>
        <v>1.0072119669999999</v>
      </c>
      <c r="X1103" s="103">
        <f t="shared" si="607"/>
        <v>3.03068574</v>
      </c>
      <c r="Y1103" s="103">
        <f t="shared" si="608"/>
        <v>0</v>
      </c>
      <c r="Z1103" s="114" t="str">
        <f t="shared" si="616"/>
        <v>A+J=</v>
      </c>
      <c r="AA1103" s="108">
        <f t="shared" si="617"/>
        <v>45219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2.75" x14ac:dyDescent="0.2">
      <c r="A1104" s="102">
        <f t="shared" si="609"/>
        <v>45218</v>
      </c>
      <c r="B1104" s="103">
        <f t="shared" si="602"/>
        <v>423.42091811999995</v>
      </c>
      <c r="C1104" s="103">
        <f t="shared" si="614"/>
        <v>299.97116742999998</v>
      </c>
      <c r="D1104" s="104">
        <f t="shared" si="610"/>
        <v>1101.204</v>
      </c>
      <c r="E1104" s="105">
        <f t="shared" si="595"/>
        <v>1099.71</v>
      </c>
      <c r="F1104" s="106">
        <f t="shared" si="596"/>
        <v>45158</v>
      </c>
      <c r="G1104" s="107">
        <f t="shared" si="603"/>
        <v>-1.3566968518093914E-3</v>
      </c>
      <c r="H1104" s="108">
        <f t="shared" si="615"/>
        <v>45219</v>
      </c>
      <c r="I1104" s="108">
        <f t="shared" si="604"/>
        <v>45219</v>
      </c>
      <c r="J1104" s="109">
        <f t="shared" si="611"/>
        <v>21</v>
      </c>
      <c r="K1104" s="109">
        <f t="shared" si="601"/>
        <v>20</v>
      </c>
      <c r="L1104" s="8">
        <f t="shared" si="612"/>
        <v>1</v>
      </c>
      <c r="M1104" s="110">
        <f t="shared" si="598"/>
        <v>1</v>
      </c>
      <c r="N1104" s="110">
        <f t="shared" si="593"/>
        <v>1.400901708342142</v>
      </c>
      <c r="O1104" s="103">
        <f t="shared" si="597"/>
        <v>1.4009016999999999</v>
      </c>
      <c r="P1104" s="103">
        <f t="shared" si="605"/>
        <v>420.23011839999998</v>
      </c>
      <c r="Q1104" s="11">
        <f t="shared" si="618"/>
        <v>0</v>
      </c>
      <c r="R1104" s="30">
        <f t="shared" si="599"/>
        <v>0</v>
      </c>
      <c r="S1104" s="103">
        <f t="shared" si="600"/>
        <v>0</v>
      </c>
      <c r="T1104" s="113">
        <f t="shared" si="613"/>
        <v>0.1</v>
      </c>
      <c r="U1104" s="111">
        <f t="shared" si="594"/>
        <v>20</v>
      </c>
      <c r="V1104" s="111">
        <v>252</v>
      </c>
      <c r="W1104" s="110">
        <f t="shared" si="606"/>
        <v>1.007592982</v>
      </c>
      <c r="X1104" s="103">
        <f t="shared" si="607"/>
        <v>3.1907997199999998</v>
      </c>
      <c r="Y1104" s="103">
        <f t="shared" si="608"/>
        <v>0</v>
      </c>
      <c r="Z1104" s="114" t="str">
        <f t="shared" si="616"/>
        <v>A+J=</v>
      </c>
      <c r="AA1104" s="108">
        <f t="shared" si="617"/>
        <v>45219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2.75" x14ac:dyDescent="0.2">
      <c r="A1105" s="102">
        <f t="shared" si="609"/>
        <v>45219</v>
      </c>
      <c r="B1105" s="103">
        <f t="shared" si="602"/>
        <v>423.58109218999999</v>
      </c>
      <c r="C1105" s="103">
        <f t="shared" si="614"/>
        <v>299.97116742999998</v>
      </c>
      <c r="D1105" s="104">
        <f t="shared" si="610"/>
        <v>1101.204</v>
      </c>
      <c r="E1105" s="105">
        <f t="shared" si="595"/>
        <v>1099.71</v>
      </c>
      <c r="F1105" s="106">
        <f t="shared" si="596"/>
        <v>45158</v>
      </c>
      <c r="G1105" s="107">
        <f t="shared" si="603"/>
        <v>-1.3566968518093914E-3</v>
      </c>
      <c r="H1105" s="108">
        <f t="shared" si="615"/>
        <v>45250</v>
      </c>
      <c r="I1105" s="108">
        <f t="shared" si="604"/>
        <v>45219</v>
      </c>
      <c r="J1105" s="109">
        <f t="shared" si="611"/>
        <v>21</v>
      </c>
      <c r="K1105" s="109">
        <f t="shared" si="601"/>
        <v>21</v>
      </c>
      <c r="L1105" s="8">
        <f t="shared" si="612"/>
        <v>1</v>
      </c>
      <c r="M1105" s="110">
        <f t="shared" si="598"/>
        <v>1</v>
      </c>
      <c r="N1105" s="110">
        <f t="shared" si="593"/>
        <v>1.400901708342142</v>
      </c>
      <c r="O1105" s="103">
        <f t="shared" si="597"/>
        <v>1.4009016999999999</v>
      </c>
      <c r="P1105" s="103">
        <f t="shared" si="605"/>
        <v>420.23011839999998</v>
      </c>
      <c r="Q1105" s="11">
        <f t="shared" si="618"/>
        <v>36</v>
      </c>
      <c r="R1105" s="30">
        <f t="shared" si="599"/>
        <v>5.3353999999999999E-2</v>
      </c>
      <c r="S1105" s="103">
        <f t="shared" si="600"/>
        <v>22.420957730000001</v>
      </c>
      <c r="T1105" s="113">
        <f t="shared" si="613"/>
        <v>0.1</v>
      </c>
      <c r="U1105" s="111">
        <f t="shared" si="594"/>
        <v>21</v>
      </c>
      <c r="V1105" s="111">
        <v>252</v>
      </c>
      <c r="W1105" s="110">
        <f t="shared" si="606"/>
        <v>1.00797414</v>
      </c>
      <c r="X1105" s="103">
        <f t="shared" si="607"/>
        <v>3.3509737899999998</v>
      </c>
      <c r="Y1105" s="103">
        <f t="shared" si="608"/>
        <v>25.771931520000003</v>
      </c>
      <c r="Z1105" s="114" t="str">
        <f t="shared" si="616"/>
        <v>A+J=</v>
      </c>
      <c r="AA1105" s="108">
        <f t="shared" si="617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2.75" x14ac:dyDescent="0.2">
      <c r="A1106" s="102">
        <f t="shared" si="609"/>
        <v>45220</v>
      </c>
      <c r="B1106" s="103">
        <f t="shared" si="602"/>
        <v>398.03626672000001</v>
      </c>
      <c r="C1106" s="103">
        <f t="shared" si="614"/>
        <v>283.96650577000003</v>
      </c>
      <c r="D1106" s="104">
        <f t="shared" si="610"/>
        <v>1099.71</v>
      </c>
      <c r="E1106" s="105">
        <f t="shared" si="595"/>
        <v>1103.74</v>
      </c>
      <c r="F1106" s="106">
        <f t="shared" si="596"/>
        <v>45189</v>
      </c>
      <c r="G1106" s="107">
        <f t="shared" si="603"/>
        <v>3.6646024861100024E-3</v>
      </c>
      <c r="H1106" s="108">
        <f t="shared" si="615"/>
        <v>45250</v>
      </c>
      <c r="I1106" s="108">
        <f t="shared" si="604"/>
        <v>45250</v>
      </c>
      <c r="J1106" s="109">
        <f t="shared" si="611"/>
        <v>19</v>
      </c>
      <c r="K1106" s="109">
        <f t="shared" si="601"/>
        <v>1</v>
      </c>
      <c r="L1106" s="8">
        <f t="shared" si="612"/>
        <v>1.0001925300000001</v>
      </c>
      <c r="M1106" s="110">
        <f t="shared" si="598"/>
        <v>1</v>
      </c>
      <c r="N1106" s="110">
        <f t="shared" si="593"/>
        <v>1.400901708342142</v>
      </c>
      <c r="O1106" s="103">
        <f t="shared" si="597"/>
        <v>1.4011714200000001</v>
      </c>
      <c r="P1106" s="103">
        <f t="shared" si="605"/>
        <v>397.88575212000001</v>
      </c>
      <c r="Q1106" s="11">
        <f t="shared" si="618"/>
        <v>0</v>
      </c>
      <c r="R1106" s="30">
        <f t="shared" si="599"/>
        <v>0</v>
      </c>
      <c r="S1106" s="103">
        <f t="shared" si="600"/>
        <v>0</v>
      </c>
      <c r="T1106" s="113">
        <f t="shared" si="613"/>
        <v>0.1</v>
      </c>
      <c r="U1106" s="111">
        <f t="shared" si="594"/>
        <v>1</v>
      </c>
      <c r="V1106" s="111">
        <v>252</v>
      </c>
      <c r="W1106" s="110">
        <f t="shared" si="606"/>
        <v>1.0003782859999999</v>
      </c>
      <c r="X1106" s="103">
        <f t="shared" si="607"/>
        <v>0.1505146</v>
      </c>
      <c r="Y1106" s="103">
        <f t="shared" si="608"/>
        <v>0</v>
      </c>
      <c r="Z1106" s="114" t="str">
        <f t="shared" si="616"/>
        <v>A+J=</v>
      </c>
      <c r="AA1106" s="108">
        <f t="shared" si="617"/>
        <v>45250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2.75" x14ac:dyDescent="0.2">
      <c r="A1107" s="102">
        <f t="shared" si="609"/>
        <v>45221</v>
      </c>
      <c r="B1107" s="103">
        <f t="shared" si="602"/>
        <v>398.03626672000001</v>
      </c>
      <c r="C1107" s="103">
        <f t="shared" si="614"/>
        <v>283.96650577000003</v>
      </c>
      <c r="D1107" s="104">
        <f t="shared" si="610"/>
        <v>1099.71</v>
      </c>
      <c r="E1107" s="105">
        <f t="shared" si="595"/>
        <v>1103.74</v>
      </c>
      <c r="F1107" s="106">
        <f t="shared" si="596"/>
        <v>45189</v>
      </c>
      <c r="G1107" s="107">
        <f t="shared" si="603"/>
        <v>3.6646024861100024E-3</v>
      </c>
      <c r="H1107" s="108">
        <f t="shared" si="615"/>
        <v>45250</v>
      </c>
      <c r="I1107" s="108">
        <f t="shared" si="604"/>
        <v>45250</v>
      </c>
      <c r="J1107" s="109">
        <f t="shared" si="611"/>
        <v>19</v>
      </c>
      <c r="K1107" s="109">
        <f t="shared" si="601"/>
        <v>1</v>
      </c>
      <c r="L1107" s="8">
        <f t="shared" si="612"/>
        <v>1.0001925300000001</v>
      </c>
      <c r="M1107" s="110">
        <f t="shared" si="598"/>
        <v>1</v>
      </c>
      <c r="N1107" s="110">
        <f t="shared" si="593"/>
        <v>1.400901708342142</v>
      </c>
      <c r="O1107" s="103">
        <f t="shared" si="597"/>
        <v>1.4011714200000001</v>
      </c>
      <c r="P1107" s="103">
        <f t="shared" si="605"/>
        <v>397.88575212000001</v>
      </c>
      <c r="Q1107" s="11">
        <f t="shared" si="618"/>
        <v>0</v>
      </c>
      <c r="R1107" s="30">
        <f t="shared" si="599"/>
        <v>0</v>
      </c>
      <c r="S1107" s="103">
        <f t="shared" si="600"/>
        <v>0</v>
      </c>
      <c r="T1107" s="113">
        <f t="shared" si="613"/>
        <v>0.1</v>
      </c>
      <c r="U1107" s="111">
        <f t="shared" si="594"/>
        <v>1</v>
      </c>
      <c r="V1107" s="111">
        <v>252</v>
      </c>
      <c r="W1107" s="110">
        <f t="shared" si="606"/>
        <v>1.0003782859999999</v>
      </c>
      <c r="X1107" s="103">
        <f t="shared" si="607"/>
        <v>0.1505146</v>
      </c>
      <c r="Y1107" s="103">
        <f t="shared" si="608"/>
        <v>0</v>
      </c>
      <c r="Z1107" s="114" t="str">
        <f t="shared" si="616"/>
        <v>A+J=</v>
      </c>
      <c r="AA1107" s="108">
        <f t="shared" si="617"/>
        <v>45250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2.75" x14ac:dyDescent="0.2">
      <c r="A1108" s="102">
        <f t="shared" si="609"/>
        <v>45222</v>
      </c>
      <c r="B1108" s="103">
        <f t="shared" si="602"/>
        <v>398.03626672000001</v>
      </c>
      <c r="C1108" s="103">
        <f t="shared" si="614"/>
        <v>283.96650577000003</v>
      </c>
      <c r="D1108" s="104">
        <f t="shared" si="610"/>
        <v>1099.71</v>
      </c>
      <c r="E1108" s="105">
        <f t="shared" si="595"/>
        <v>1103.74</v>
      </c>
      <c r="F1108" s="106">
        <f t="shared" si="596"/>
        <v>45189</v>
      </c>
      <c r="G1108" s="107">
        <f t="shared" si="603"/>
        <v>3.6646024861100024E-3</v>
      </c>
      <c r="H1108" s="108">
        <f t="shared" si="615"/>
        <v>45250</v>
      </c>
      <c r="I1108" s="108">
        <f t="shared" si="604"/>
        <v>45250</v>
      </c>
      <c r="J1108" s="109">
        <f t="shared" si="611"/>
        <v>19</v>
      </c>
      <c r="K1108" s="109">
        <f t="shared" si="601"/>
        <v>1</v>
      </c>
      <c r="L1108" s="8">
        <f t="shared" si="612"/>
        <v>1.0001925300000001</v>
      </c>
      <c r="M1108" s="110">
        <f t="shared" si="598"/>
        <v>1</v>
      </c>
      <c r="N1108" s="110">
        <f t="shared" si="593"/>
        <v>1.400901708342142</v>
      </c>
      <c r="O1108" s="103">
        <f t="shared" si="597"/>
        <v>1.4011714200000001</v>
      </c>
      <c r="P1108" s="103">
        <f t="shared" si="605"/>
        <v>397.88575212000001</v>
      </c>
      <c r="Q1108" s="11">
        <f t="shared" si="618"/>
        <v>0</v>
      </c>
      <c r="R1108" s="30">
        <f t="shared" si="599"/>
        <v>0</v>
      </c>
      <c r="S1108" s="103">
        <f t="shared" si="600"/>
        <v>0</v>
      </c>
      <c r="T1108" s="113">
        <f t="shared" si="613"/>
        <v>0.1</v>
      </c>
      <c r="U1108" s="111">
        <f t="shared" si="594"/>
        <v>1</v>
      </c>
      <c r="V1108" s="111">
        <v>252</v>
      </c>
      <c r="W1108" s="110">
        <f t="shared" si="606"/>
        <v>1.0003782859999999</v>
      </c>
      <c r="X1108" s="103">
        <f t="shared" si="607"/>
        <v>0.1505146</v>
      </c>
      <c r="Y1108" s="103">
        <f t="shared" si="608"/>
        <v>0</v>
      </c>
      <c r="Z1108" s="114" t="str">
        <f t="shared" si="616"/>
        <v>A+J=</v>
      </c>
      <c r="AA1108" s="108">
        <f t="shared" si="617"/>
        <v>45250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2.75" x14ac:dyDescent="0.2">
      <c r="A1109" s="102">
        <f t="shared" si="609"/>
        <v>45223</v>
      </c>
      <c r="B1109" s="103">
        <f t="shared" si="602"/>
        <v>398.26350508000002</v>
      </c>
      <c r="C1109" s="103">
        <f t="shared" si="614"/>
        <v>283.96650577000003</v>
      </c>
      <c r="D1109" s="104">
        <f t="shared" si="610"/>
        <v>1099.71</v>
      </c>
      <c r="E1109" s="105">
        <f t="shared" si="595"/>
        <v>1103.74</v>
      </c>
      <c r="F1109" s="106">
        <f t="shared" si="596"/>
        <v>45189</v>
      </c>
      <c r="G1109" s="107">
        <f t="shared" si="603"/>
        <v>3.6646024861100024E-3</v>
      </c>
      <c r="H1109" s="108">
        <f t="shared" si="615"/>
        <v>45250</v>
      </c>
      <c r="I1109" s="108">
        <f t="shared" si="604"/>
        <v>45250</v>
      </c>
      <c r="J1109" s="109">
        <f t="shared" si="611"/>
        <v>19</v>
      </c>
      <c r="K1109" s="109">
        <f t="shared" si="601"/>
        <v>2</v>
      </c>
      <c r="L1109" s="8">
        <f t="shared" si="612"/>
        <v>1.0003851100000001</v>
      </c>
      <c r="M1109" s="110">
        <f t="shared" si="598"/>
        <v>1</v>
      </c>
      <c r="N1109" s="110">
        <f t="shared" si="593"/>
        <v>1.400901708342142</v>
      </c>
      <c r="O1109" s="103">
        <f t="shared" si="597"/>
        <v>1.4014412000000001</v>
      </c>
      <c r="P1109" s="103">
        <f t="shared" si="605"/>
        <v>397.96236060000001</v>
      </c>
      <c r="Q1109" s="11">
        <f t="shared" si="618"/>
        <v>0</v>
      </c>
      <c r="R1109" s="30">
        <f t="shared" si="599"/>
        <v>0</v>
      </c>
      <c r="S1109" s="103">
        <f t="shared" si="600"/>
        <v>0</v>
      </c>
      <c r="T1109" s="113">
        <f t="shared" si="613"/>
        <v>0.1</v>
      </c>
      <c r="U1109" s="111">
        <f t="shared" si="594"/>
        <v>2</v>
      </c>
      <c r="V1109" s="111">
        <v>252</v>
      </c>
      <c r="W1109" s="110">
        <f t="shared" si="606"/>
        <v>1.0007567159999999</v>
      </c>
      <c r="X1109" s="103">
        <f t="shared" si="607"/>
        <v>0.30114447999999999</v>
      </c>
      <c r="Y1109" s="103">
        <f t="shared" si="608"/>
        <v>0</v>
      </c>
      <c r="Z1109" s="114" t="str">
        <f t="shared" si="616"/>
        <v>A+J=</v>
      </c>
      <c r="AA1109" s="108">
        <f t="shared" si="617"/>
        <v>45250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2.75" x14ac:dyDescent="0.2">
      <c r="A1110" s="102">
        <f t="shared" si="609"/>
        <v>45224</v>
      </c>
      <c r="B1110" s="103">
        <f t="shared" si="602"/>
        <v>398.49087823999997</v>
      </c>
      <c r="C1110" s="103">
        <f t="shared" si="614"/>
        <v>283.96650577000003</v>
      </c>
      <c r="D1110" s="104">
        <f t="shared" si="610"/>
        <v>1099.71</v>
      </c>
      <c r="E1110" s="105">
        <f t="shared" si="595"/>
        <v>1103.74</v>
      </c>
      <c r="F1110" s="106">
        <f t="shared" si="596"/>
        <v>45189</v>
      </c>
      <c r="G1110" s="107">
        <f t="shared" si="603"/>
        <v>3.6646024861100024E-3</v>
      </c>
      <c r="H1110" s="108">
        <f t="shared" si="615"/>
        <v>45250</v>
      </c>
      <c r="I1110" s="108">
        <f t="shared" si="604"/>
        <v>45250</v>
      </c>
      <c r="J1110" s="109">
        <f t="shared" si="611"/>
        <v>19</v>
      </c>
      <c r="K1110" s="109">
        <f t="shared" si="601"/>
        <v>3</v>
      </c>
      <c r="L1110" s="8">
        <f t="shared" si="612"/>
        <v>1.0005777300000001</v>
      </c>
      <c r="M1110" s="110">
        <f t="shared" si="598"/>
        <v>1</v>
      </c>
      <c r="N1110" s="110">
        <f t="shared" si="593"/>
        <v>1.400901708342142</v>
      </c>
      <c r="O1110" s="103">
        <f t="shared" si="597"/>
        <v>1.4017110500000001</v>
      </c>
      <c r="P1110" s="103">
        <f t="shared" si="605"/>
        <v>398.03898895999998</v>
      </c>
      <c r="Q1110" s="11">
        <f t="shared" si="618"/>
        <v>0</v>
      </c>
      <c r="R1110" s="30">
        <f t="shared" si="599"/>
        <v>0</v>
      </c>
      <c r="S1110" s="103">
        <f t="shared" si="600"/>
        <v>0</v>
      </c>
      <c r="T1110" s="113">
        <f t="shared" si="613"/>
        <v>0.1</v>
      </c>
      <c r="U1110" s="111">
        <f t="shared" si="594"/>
        <v>3</v>
      </c>
      <c r="V1110" s="111">
        <v>252</v>
      </c>
      <c r="W1110" s="110">
        <f t="shared" si="606"/>
        <v>1.001135289</v>
      </c>
      <c r="X1110" s="103">
        <f t="shared" si="607"/>
        <v>0.45188928</v>
      </c>
      <c r="Y1110" s="103">
        <f t="shared" si="608"/>
        <v>0</v>
      </c>
      <c r="Z1110" s="114" t="str">
        <f t="shared" si="616"/>
        <v>A+J=</v>
      </c>
      <c r="AA1110" s="108">
        <f t="shared" si="617"/>
        <v>45250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2.75" x14ac:dyDescent="0.2">
      <c r="A1111" s="102">
        <f t="shared" si="609"/>
        <v>45225</v>
      </c>
      <c r="B1111" s="103">
        <f t="shared" si="602"/>
        <v>398.71837488</v>
      </c>
      <c r="C1111" s="103">
        <f t="shared" si="614"/>
        <v>283.96650577000003</v>
      </c>
      <c r="D1111" s="104">
        <f t="shared" si="610"/>
        <v>1099.71</v>
      </c>
      <c r="E1111" s="105">
        <f t="shared" si="595"/>
        <v>1103.74</v>
      </c>
      <c r="F1111" s="106">
        <f t="shared" si="596"/>
        <v>45189</v>
      </c>
      <c r="G1111" s="107">
        <f t="shared" si="603"/>
        <v>3.6646024861100024E-3</v>
      </c>
      <c r="H1111" s="108">
        <f t="shared" si="615"/>
        <v>45250</v>
      </c>
      <c r="I1111" s="108">
        <f t="shared" si="604"/>
        <v>45250</v>
      </c>
      <c r="J1111" s="109">
        <f t="shared" si="611"/>
        <v>19</v>
      </c>
      <c r="K1111" s="109">
        <f t="shared" si="601"/>
        <v>4</v>
      </c>
      <c r="L1111" s="8">
        <f t="shared" si="612"/>
        <v>1.0007703800000001</v>
      </c>
      <c r="M1111" s="110">
        <f t="shared" si="598"/>
        <v>1</v>
      </c>
      <c r="N1111" s="110">
        <f t="shared" si="593"/>
        <v>1.400901708342142</v>
      </c>
      <c r="O1111" s="103">
        <f t="shared" si="597"/>
        <v>1.4019809299999999</v>
      </c>
      <c r="P1111" s="103">
        <f t="shared" si="605"/>
        <v>398.11562584000001</v>
      </c>
      <c r="Q1111" s="11">
        <f t="shared" si="618"/>
        <v>0</v>
      </c>
      <c r="R1111" s="30">
        <f t="shared" si="599"/>
        <v>0</v>
      </c>
      <c r="S1111" s="103">
        <f t="shared" si="600"/>
        <v>0</v>
      </c>
      <c r="T1111" s="113">
        <f t="shared" si="613"/>
        <v>0.1</v>
      </c>
      <c r="U1111" s="111">
        <f t="shared" si="594"/>
        <v>4</v>
      </c>
      <c r="V1111" s="111">
        <v>252</v>
      </c>
      <c r="W1111" s="110">
        <f t="shared" si="606"/>
        <v>1.001514005</v>
      </c>
      <c r="X1111" s="103">
        <f t="shared" si="607"/>
        <v>0.60274903999999996</v>
      </c>
      <c r="Y1111" s="103">
        <f t="shared" si="608"/>
        <v>0</v>
      </c>
      <c r="Z1111" s="114" t="str">
        <f t="shared" si="616"/>
        <v>A+J=</v>
      </c>
      <c r="AA1111" s="108">
        <f t="shared" si="617"/>
        <v>45250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2.75" x14ac:dyDescent="0.2">
      <c r="A1112" s="102">
        <f t="shared" si="609"/>
        <v>45226</v>
      </c>
      <c r="B1112" s="103">
        <f t="shared" si="602"/>
        <v>398.94600073999999</v>
      </c>
      <c r="C1112" s="103">
        <f t="shared" si="614"/>
        <v>283.96650577000003</v>
      </c>
      <c r="D1112" s="104">
        <f t="shared" si="610"/>
        <v>1099.71</v>
      </c>
      <c r="E1112" s="105">
        <f t="shared" si="595"/>
        <v>1103.74</v>
      </c>
      <c r="F1112" s="106">
        <f t="shared" si="596"/>
        <v>45189</v>
      </c>
      <c r="G1112" s="107">
        <f t="shared" si="603"/>
        <v>3.6646024861100024E-3</v>
      </c>
      <c r="H1112" s="108">
        <f t="shared" si="615"/>
        <v>45250</v>
      </c>
      <c r="I1112" s="108">
        <f t="shared" si="604"/>
        <v>45250</v>
      </c>
      <c r="J1112" s="109">
        <f t="shared" si="611"/>
        <v>19</v>
      </c>
      <c r="K1112" s="109">
        <f t="shared" si="601"/>
        <v>5</v>
      </c>
      <c r="L1112" s="8">
        <f t="shared" si="612"/>
        <v>1.0009630599999999</v>
      </c>
      <c r="M1112" s="110">
        <f t="shared" si="598"/>
        <v>1</v>
      </c>
      <c r="N1112" s="110">
        <f t="shared" si="593"/>
        <v>1.400901708342142</v>
      </c>
      <c r="O1112" s="103">
        <f t="shared" si="597"/>
        <v>1.4022508600000001</v>
      </c>
      <c r="P1112" s="103">
        <f t="shared" si="605"/>
        <v>398.19227691999998</v>
      </c>
      <c r="Q1112" s="11">
        <f t="shared" si="618"/>
        <v>0</v>
      </c>
      <c r="R1112" s="30">
        <f t="shared" si="599"/>
        <v>0</v>
      </c>
      <c r="S1112" s="103">
        <f t="shared" si="600"/>
        <v>0</v>
      </c>
      <c r="T1112" s="113">
        <f t="shared" si="613"/>
        <v>0.1</v>
      </c>
      <c r="U1112" s="111">
        <f t="shared" si="594"/>
        <v>5</v>
      </c>
      <c r="V1112" s="111">
        <v>252</v>
      </c>
      <c r="W1112" s="110">
        <f t="shared" si="606"/>
        <v>1.001892864</v>
      </c>
      <c r="X1112" s="103">
        <f t="shared" si="607"/>
        <v>0.75372382000000004</v>
      </c>
      <c r="Y1112" s="103">
        <f t="shared" si="608"/>
        <v>0</v>
      </c>
      <c r="Z1112" s="114" t="str">
        <f t="shared" si="616"/>
        <v>A+J=</v>
      </c>
      <c r="AA1112" s="108">
        <f t="shared" si="617"/>
        <v>45250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2.75" x14ac:dyDescent="0.2">
      <c r="A1113" s="102">
        <f t="shared" si="609"/>
        <v>45227</v>
      </c>
      <c r="B1113" s="103">
        <f t="shared" si="602"/>
        <v>399.17375910999999</v>
      </c>
      <c r="C1113" s="103">
        <f t="shared" si="614"/>
        <v>283.96650577000003</v>
      </c>
      <c r="D1113" s="104">
        <f t="shared" si="610"/>
        <v>1099.71</v>
      </c>
      <c r="E1113" s="105">
        <f t="shared" si="595"/>
        <v>1103.74</v>
      </c>
      <c r="F1113" s="106">
        <f t="shared" si="596"/>
        <v>45189</v>
      </c>
      <c r="G1113" s="107">
        <f t="shared" si="603"/>
        <v>3.6646024861100024E-3</v>
      </c>
      <c r="H1113" s="108">
        <f t="shared" si="615"/>
        <v>45250</v>
      </c>
      <c r="I1113" s="108">
        <f t="shared" si="604"/>
        <v>45250</v>
      </c>
      <c r="J1113" s="109">
        <f t="shared" si="611"/>
        <v>19</v>
      </c>
      <c r="K1113" s="109">
        <f t="shared" si="601"/>
        <v>6</v>
      </c>
      <c r="L1113" s="8">
        <f t="shared" si="612"/>
        <v>1.0011557900000001</v>
      </c>
      <c r="M1113" s="110">
        <f t="shared" si="598"/>
        <v>1</v>
      </c>
      <c r="N1113" s="110">
        <f t="shared" si="593"/>
        <v>1.400901708342142</v>
      </c>
      <c r="O1113" s="103">
        <f t="shared" si="597"/>
        <v>1.4025208499999999</v>
      </c>
      <c r="P1113" s="103">
        <f t="shared" si="605"/>
        <v>398.26894504000001</v>
      </c>
      <c r="Q1113" s="11">
        <f t="shared" si="618"/>
        <v>0</v>
      </c>
      <c r="R1113" s="30">
        <f t="shared" si="599"/>
        <v>0</v>
      </c>
      <c r="S1113" s="103">
        <f t="shared" si="600"/>
        <v>0</v>
      </c>
      <c r="T1113" s="113">
        <f t="shared" si="613"/>
        <v>0.1</v>
      </c>
      <c r="U1113" s="111">
        <f t="shared" si="594"/>
        <v>6</v>
      </c>
      <c r="V1113" s="111">
        <v>252</v>
      </c>
      <c r="W1113" s="110">
        <f t="shared" si="606"/>
        <v>1.0022718669999999</v>
      </c>
      <c r="X1113" s="103">
        <f t="shared" si="607"/>
        <v>0.90481407000000003</v>
      </c>
      <c r="Y1113" s="103">
        <f t="shared" si="608"/>
        <v>0</v>
      </c>
      <c r="Z1113" s="114" t="str">
        <f t="shared" si="616"/>
        <v>A+J=</v>
      </c>
      <c r="AA1113" s="108">
        <f t="shared" si="617"/>
        <v>45250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2.75" x14ac:dyDescent="0.2">
      <c r="A1114" s="102">
        <f t="shared" si="609"/>
        <v>45228</v>
      </c>
      <c r="B1114" s="103">
        <f t="shared" si="602"/>
        <v>399.17375910999999</v>
      </c>
      <c r="C1114" s="103">
        <f t="shared" si="614"/>
        <v>283.96650577000003</v>
      </c>
      <c r="D1114" s="104">
        <f t="shared" si="610"/>
        <v>1099.71</v>
      </c>
      <c r="E1114" s="105">
        <f t="shared" si="595"/>
        <v>1103.74</v>
      </c>
      <c r="F1114" s="106">
        <f t="shared" si="596"/>
        <v>45189</v>
      </c>
      <c r="G1114" s="107">
        <f t="shared" si="603"/>
        <v>3.6646024861100024E-3</v>
      </c>
      <c r="H1114" s="108">
        <f t="shared" si="615"/>
        <v>45250</v>
      </c>
      <c r="I1114" s="108">
        <f t="shared" si="604"/>
        <v>45250</v>
      </c>
      <c r="J1114" s="109">
        <f t="shared" si="611"/>
        <v>19</v>
      </c>
      <c r="K1114" s="109">
        <f t="shared" si="601"/>
        <v>6</v>
      </c>
      <c r="L1114" s="8">
        <f t="shared" si="612"/>
        <v>1.0011557900000001</v>
      </c>
      <c r="M1114" s="110">
        <f t="shared" si="598"/>
        <v>1</v>
      </c>
      <c r="N1114" s="110">
        <f t="shared" si="593"/>
        <v>1.400901708342142</v>
      </c>
      <c r="O1114" s="103">
        <f t="shared" si="597"/>
        <v>1.4025208499999999</v>
      </c>
      <c r="P1114" s="103">
        <f t="shared" si="605"/>
        <v>398.26894504000001</v>
      </c>
      <c r="Q1114" s="11">
        <f t="shared" si="618"/>
        <v>0</v>
      </c>
      <c r="R1114" s="30">
        <f t="shared" si="599"/>
        <v>0</v>
      </c>
      <c r="S1114" s="103">
        <f t="shared" si="600"/>
        <v>0</v>
      </c>
      <c r="T1114" s="113">
        <f t="shared" si="613"/>
        <v>0.1</v>
      </c>
      <c r="U1114" s="111">
        <f t="shared" si="594"/>
        <v>6</v>
      </c>
      <c r="V1114" s="111">
        <v>252</v>
      </c>
      <c r="W1114" s="110">
        <f t="shared" si="606"/>
        <v>1.0022718669999999</v>
      </c>
      <c r="X1114" s="103">
        <f t="shared" si="607"/>
        <v>0.90481407000000003</v>
      </c>
      <c r="Y1114" s="103">
        <f t="shared" si="608"/>
        <v>0</v>
      </c>
      <c r="Z1114" s="114" t="str">
        <f t="shared" si="616"/>
        <v>A+J=</v>
      </c>
      <c r="AA1114" s="108">
        <f t="shared" si="617"/>
        <v>45250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2.75" x14ac:dyDescent="0.2">
      <c r="A1115" s="102">
        <f t="shared" si="609"/>
        <v>45229</v>
      </c>
      <c r="B1115" s="103">
        <f t="shared" si="602"/>
        <v>399.17375910999999</v>
      </c>
      <c r="C1115" s="103">
        <f t="shared" si="614"/>
        <v>283.96650577000003</v>
      </c>
      <c r="D1115" s="104">
        <f t="shared" si="610"/>
        <v>1099.71</v>
      </c>
      <c r="E1115" s="105">
        <f t="shared" si="595"/>
        <v>1103.74</v>
      </c>
      <c r="F1115" s="106">
        <f t="shared" si="596"/>
        <v>45189</v>
      </c>
      <c r="G1115" s="107">
        <f t="shared" si="603"/>
        <v>3.6646024861100024E-3</v>
      </c>
      <c r="H1115" s="108">
        <f t="shared" si="615"/>
        <v>45250</v>
      </c>
      <c r="I1115" s="108">
        <f t="shared" si="604"/>
        <v>45250</v>
      </c>
      <c r="J1115" s="109">
        <f t="shared" si="611"/>
        <v>19</v>
      </c>
      <c r="K1115" s="109">
        <f t="shared" si="601"/>
        <v>6</v>
      </c>
      <c r="L1115" s="8">
        <f t="shared" si="612"/>
        <v>1.0011557900000001</v>
      </c>
      <c r="M1115" s="110">
        <f t="shared" si="598"/>
        <v>1</v>
      </c>
      <c r="N1115" s="110">
        <f t="shared" si="593"/>
        <v>1.400901708342142</v>
      </c>
      <c r="O1115" s="103">
        <f t="shared" si="597"/>
        <v>1.4025208499999999</v>
      </c>
      <c r="P1115" s="103">
        <f t="shared" si="605"/>
        <v>398.26894504000001</v>
      </c>
      <c r="Q1115" s="11">
        <f t="shared" si="618"/>
        <v>0</v>
      </c>
      <c r="R1115" s="30">
        <f t="shared" si="599"/>
        <v>0</v>
      </c>
      <c r="S1115" s="103">
        <f t="shared" si="600"/>
        <v>0</v>
      </c>
      <c r="T1115" s="113">
        <f t="shared" si="613"/>
        <v>0.1</v>
      </c>
      <c r="U1115" s="111">
        <f t="shared" si="594"/>
        <v>6</v>
      </c>
      <c r="V1115" s="111">
        <v>252</v>
      </c>
      <c r="W1115" s="110">
        <f t="shared" si="606"/>
        <v>1.0022718669999999</v>
      </c>
      <c r="X1115" s="103">
        <f t="shared" si="607"/>
        <v>0.90481407000000003</v>
      </c>
      <c r="Y1115" s="103">
        <f t="shared" si="608"/>
        <v>0</v>
      </c>
      <c r="Z1115" s="114" t="str">
        <f t="shared" si="616"/>
        <v>A+J=</v>
      </c>
      <c r="AA1115" s="108">
        <f t="shared" si="617"/>
        <v>45250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2.75" x14ac:dyDescent="0.2">
      <c r="A1116" s="102">
        <f t="shared" si="609"/>
        <v>45230</v>
      </c>
      <c r="B1116" s="103">
        <f t="shared" si="602"/>
        <v>399.40164677999996</v>
      </c>
      <c r="C1116" s="103">
        <f t="shared" si="614"/>
        <v>283.96650577000003</v>
      </c>
      <c r="D1116" s="104">
        <f t="shared" si="610"/>
        <v>1099.71</v>
      </c>
      <c r="E1116" s="105">
        <f t="shared" si="595"/>
        <v>1103.74</v>
      </c>
      <c r="F1116" s="106">
        <f t="shared" si="596"/>
        <v>45189</v>
      </c>
      <c r="G1116" s="107">
        <f t="shared" si="603"/>
        <v>3.6646024861100024E-3</v>
      </c>
      <c r="H1116" s="108">
        <f t="shared" si="615"/>
        <v>45250</v>
      </c>
      <c r="I1116" s="108">
        <f t="shared" si="604"/>
        <v>45250</v>
      </c>
      <c r="J1116" s="109">
        <f t="shared" si="611"/>
        <v>19</v>
      </c>
      <c r="K1116" s="109">
        <f t="shared" si="601"/>
        <v>7</v>
      </c>
      <c r="L1116" s="8">
        <f t="shared" si="612"/>
        <v>1.0013485499999999</v>
      </c>
      <c r="M1116" s="110">
        <f t="shared" si="598"/>
        <v>1</v>
      </c>
      <c r="N1116" s="110">
        <f t="shared" si="593"/>
        <v>1.400901708342142</v>
      </c>
      <c r="O1116" s="103">
        <f t="shared" si="597"/>
        <v>1.4027908899999999</v>
      </c>
      <c r="P1116" s="103">
        <f t="shared" si="605"/>
        <v>398.34562734999997</v>
      </c>
      <c r="Q1116" s="11">
        <f t="shared" si="618"/>
        <v>0</v>
      </c>
      <c r="R1116" s="30">
        <f t="shared" si="599"/>
        <v>0</v>
      </c>
      <c r="S1116" s="103">
        <f t="shared" si="600"/>
        <v>0</v>
      </c>
      <c r="T1116" s="113">
        <f t="shared" si="613"/>
        <v>0.1</v>
      </c>
      <c r="U1116" s="111">
        <f t="shared" si="594"/>
        <v>7</v>
      </c>
      <c r="V1116" s="111">
        <v>252</v>
      </c>
      <c r="W1116" s="110">
        <f t="shared" si="606"/>
        <v>1.0026510129999999</v>
      </c>
      <c r="X1116" s="103">
        <f t="shared" si="607"/>
        <v>1.0560194300000001</v>
      </c>
      <c r="Y1116" s="103">
        <f t="shared" si="608"/>
        <v>0</v>
      </c>
      <c r="Z1116" s="114" t="str">
        <f t="shared" si="616"/>
        <v>A+J=</v>
      </c>
      <c r="AA1116" s="108">
        <f t="shared" si="617"/>
        <v>45250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2.75" x14ac:dyDescent="0.2">
      <c r="A1117" s="102">
        <f t="shared" si="609"/>
        <v>45231</v>
      </c>
      <c r="B1117" s="103">
        <f t="shared" si="602"/>
        <v>399.62966383000003</v>
      </c>
      <c r="C1117" s="103">
        <f t="shared" si="614"/>
        <v>283.96650577000003</v>
      </c>
      <c r="D1117" s="104">
        <f t="shared" si="610"/>
        <v>1099.71</v>
      </c>
      <c r="E1117" s="105">
        <f t="shared" si="595"/>
        <v>1103.74</v>
      </c>
      <c r="F1117" s="106">
        <f t="shared" si="596"/>
        <v>45189</v>
      </c>
      <c r="G1117" s="107">
        <f t="shared" si="603"/>
        <v>3.6646024861100024E-3</v>
      </c>
      <c r="H1117" s="108">
        <f t="shared" si="615"/>
        <v>45250</v>
      </c>
      <c r="I1117" s="108">
        <f t="shared" si="604"/>
        <v>45250</v>
      </c>
      <c r="J1117" s="109">
        <f t="shared" si="611"/>
        <v>19</v>
      </c>
      <c r="K1117" s="109">
        <f t="shared" si="601"/>
        <v>8</v>
      </c>
      <c r="L1117" s="8">
        <f t="shared" si="612"/>
        <v>1.0015413500000001</v>
      </c>
      <c r="M1117" s="110">
        <f t="shared" si="598"/>
        <v>1</v>
      </c>
      <c r="N1117" s="110">
        <f t="shared" si="593"/>
        <v>1.400901708342142</v>
      </c>
      <c r="O1117" s="103">
        <f t="shared" si="597"/>
        <v>1.40306098</v>
      </c>
      <c r="P1117" s="103">
        <f t="shared" si="605"/>
        <v>398.42232387000001</v>
      </c>
      <c r="Q1117" s="11">
        <f t="shared" si="618"/>
        <v>0</v>
      </c>
      <c r="R1117" s="30">
        <f t="shared" si="599"/>
        <v>0</v>
      </c>
      <c r="S1117" s="103">
        <f t="shared" si="600"/>
        <v>0</v>
      </c>
      <c r="T1117" s="113">
        <f t="shared" si="613"/>
        <v>0.1</v>
      </c>
      <c r="U1117" s="111">
        <f t="shared" si="594"/>
        <v>8</v>
      </c>
      <c r="V1117" s="111">
        <v>252</v>
      </c>
      <c r="W1117" s="110">
        <f t="shared" si="606"/>
        <v>1.003030302</v>
      </c>
      <c r="X1117" s="103">
        <f t="shared" si="607"/>
        <v>1.2073399600000001</v>
      </c>
      <c r="Y1117" s="103">
        <f t="shared" si="608"/>
        <v>0</v>
      </c>
      <c r="Z1117" s="114" t="str">
        <f t="shared" si="616"/>
        <v>A+J=</v>
      </c>
      <c r="AA1117" s="108">
        <f t="shared" si="617"/>
        <v>45250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2.75" x14ac:dyDescent="0.2">
      <c r="A1118" s="102">
        <f t="shared" si="609"/>
        <v>45232</v>
      </c>
      <c r="B1118" s="103">
        <f t="shared" si="602"/>
        <v>399.85781352999999</v>
      </c>
      <c r="C1118" s="103">
        <f t="shared" si="614"/>
        <v>283.96650577000003</v>
      </c>
      <c r="D1118" s="104">
        <f t="shared" si="610"/>
        <v>1099.71</v>
      </c>
      <c r="E1118" s="105">
        <f t="shared" si="595"/>
        <v>1103.74</v>
      </c>
      <c r="F1118" s="106">
        <f t="shared" si="596"/>
        <v>45189</v>
      </c>
      <c r="G1118" s="107">
        <f t="shared" si="603"/>
        <v>3.6646024861100024E-3</v>
      </c>
      <c r="H1118" s="108">
        <f t="shared" si="615"/>
        <v>45250</v>
      </c>
      <c r="I1118" s="108">
        <f t="shared" si="604"/>
        <v>45250</v>
      </c>
      <c r="J1118" s="109">
        <f t="shared" si="611"/>
        <v>19</v>
      </c>
      <c r="K1118" s="109">
        <f t="shared" si="601"/>
        <v>9</v>
      </c>
      <c r="L1118" s="8">
        <f t="shared" si="612"/>
        <v>1.0017341900000001</v>
      </c>
      <c r="M1118" s="110">
        <f t="shared" si="598"/>
        <v>1</v>
      </c>
      <c r="N1118" s="110">
        <f t="shared" si="593"/>
        <v>1.400901708342142</v>
      </c>
      <c r="O1118" s="103">
        <f t="shared" si="597"/>
        <v>1.40333113</v>
      </c>
      <c r="P1118" s="103">
        <f t="shared" si="605"/>
        <v>398.49903741999998</v>
      </c>
      <c r="Q1118" s="11">
        <f t="shared" si="618"/>
        <v>0</v>
      </c>
      <c r="R1118" s="30">
        <f t="shared" si="599"/>
        <v>0</v>
      </c>
      <c r="S1118" s="103">
        <f t="shared" si="600"/>
        <v>0</v>
      </c>
      <c r="T1118" s="113">
        <f t="shared" si="613"/>
        <v>0.1</v>
      </c>
      <c r="U1118" s="111">
        <f t="shared" si="594"/>
        <v>9</v>
      </c>
      <c r="V1118" s="111">
        <v>252</v>
      </c>
      <c r="W1118" s="110">
        <f t="shared" si="606"/>
        <v>1.003409735</v>
      </c>
      <c r="X1118" s="103">
        <f t="shared" si="607"/>
        <v>1.35877611</v>
      </c>
      <c r="Y1118" s="103">
        <f t="shared" si="608"/>
        <v>0</v>
      </c>
      <c r="Z1118" s="114" t="str">
        <f t="shared" si="616"/>
        <v>A+J=</v>
      </c>
      <c r="AA1118" s="108">
        <f t="shared" si="617"/>
        <v>45250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2.75" x14ac:dyDescent="0.2">
      <c r="A1119" s="102">
        <f t="shared" si="609"/>
        <v>45233</v>
      </c>
      <c r="B1119" s="103">
        <f t="shared" si="602"/>
        <v>399.85781352999999</v>
      </c>
      <c r="C1119" s="103">
        <f t="shared" si="614"/>
        <v>283.96650577000003</v>
      </c>
      <c r="D1119" s="104">
        <f t="shared" si="610"/>
        <v>1099.71</v>
      </c>
      <c r="E1119" s="105">
        <f t="shared" si="595"/>
        <v>1103.74</v>
      </c>
      <c r="F1119" s="106">
        <f t="shared" si="596"/>
        <v>45189</v>
      </c>
      <c r="G1119" s="107">
        <f t="shared" si="603"/>
        <v>3.6646024861100024E-3</v>
      </c>
      <c r="H1119" s="108">
        <f t="shared" si="615"/>
        <v>45250</v>
      </c>
      <c r="I1119" s="108">
        <f t="shared" si="604"/>
        <v>45250</v>
      </c>
      <c r="J1119" s="109">
        <f t="shared" si="611"/>
        <v>19</v>
      </c>
      <c r="K1119" s="109">
        <f t="shared" si="601"/>
        <v>9</v>
      </c>
      <c r="L1119" s="8">
        <f t="shared" si="612"/>
        <v>1.0017341900000001</v>
      </c>
      <c r="M1119" s="110">
        <f t="shared" si="598"/>
        <v>1</v>
      </c>
      <c r="N1119" s="110">
        <f t="shared" ref="N1119:N1182" si="619">IF(I1119&gt;I1118,N1118*M1119,N1118)</f>
        <v>1.400901708342142</v>
      </c>
      <c r="O1119" s="103">
        <f t="shared" si="597"/>
        <v>1.40333113</v>
      </c>
      <c r="P1119" s="103">
        <f t="shared" si="605"/>
        <v>398.49903741999998</v>
      </c>
      <c r="Q1119" s="11">
        <f t="shared" si="618"/>
        <v>0</v>
      </c>
      <c r="R1119" s="30">
        <f t="shared" si="599"/>
        <v>0</v>
      </c>
      <c r="S1119" s="103">
        <f t="shared" si="600"/>
        <v>0</v>
      </c>
      <c r="T1119" s="113">
        <f t="shared" si="613"/>
        <v>0.1</v>
      </c>
      <c r="U1119" s="111">
        <f t="shared" si="594"/>
        <v>9</v>
      </c>
      <c r="V1119" s="111">
        <v>252</v>
      </c>
      <c r="W1119" s="110">
        <f t="shared" si="606"/>
        <v>1.003409735</v>
      </c>
      <c r="X1119" s="103">
        <f t="shared" si="607"/>
        <v>1.35877611</v>
      </c>
      <c r="Y1119" s="103">
        <f t="shared" si="608"/>
        <v>0</v>
      </c>
      <c r="Z1119" s="114" t="str">
        <f t="shared" si="616"/>
        <v>A+J=</v>
      </c>
      <c r="AA1119" s="108">
        <f t="shared" si="617"/>
        <v>45250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2.75" x14ac:dyDescent="0.2">
      <c r="A1120" s="102">
        <f t="shared" si="609"/>
        <v>45234</v>
      </c>
      <c r="B1120" s="103">
        <f t="shared" si="602"/>
        <v>400.08608984999995</v>
      </c>
      <c r="C1120" s="103">
        <f t="shared" si="614"/>
        <v>283.96650577000003</v>
      </c>
      <c r="D1120" s="104">
        <f t="shared" si="610"/>
        <v>1099.71</v>
      </c>
      <c r="E1120" s="105">
        <f t="shared" si="595"/>
        <v>1103.74</v>
      </c>
      <c r="F1120" s="106">
        <f t="shared" si="596"/>
        <v>45189</v>
      </c>
      <c r="G1120" s="107">
        <f t="shared" si="603"/>
        <v>3.6646024861100024E-3</v>
      </c>
      <c r="H1120" s="108">
        <f t="shared" si="615"/>
        <v>45250</v>
      </c>
      <c r="I1120" s="108">
        <f t="shared" si="604"/>
        <v>45250</v>
      </c>
      <c r="J1120" s="109">
        <f t="shared" si="611"/>
        <v>19</v>
      </c>
      <c r="K1120" s="109">
        <f t="shared" si="601"/>
        <v>10</v>
      </c>
      <c r="L1120" s="8">
        <f t="shared" si="612"/>
        <v>1.0019270600000001</v>
      </c>
      <c r="M1120" s="110">
        <f t="shared" si="598"/>
        <v>1</v>
      </c>
      <c r="N1120" s="110">
        <f t="shared" si="619"/>
        <v>1.400901708342142</v>
      </c>
      <c r="O1120" s="103">
        <f t="shared" si="597"/>
        <v>1.4036013199999999</v>
      </c>
      <c r="P1120" s="103">
        <f t="shared" si="605"/>
        <v>398.57576232999998</v>
      </c>
      <c r="Q1120" s="11">
        <f t="shared" si="618"/>
        <v>0</v>
      </c>
      <c r="R1120" s="30">
        <f t="shared" si="599"/>
        <v>0</v>
      </c>
      <c r="S1120" s="103">
        <f t="shared" si="600"/>
        <v>0</v>
      </c>
      <c r="T1120" s="113">
        <f t="shared" si="613"/>
        <v>0.1</v>
      </c>
      <c r="U1120" s="111">
        <f t="shared" si="594"/>
        <v>10</v>
      </c>
      <c r="V1120" s="111">
        <v>252</v>
      </c>
      <c r="W1120" s="110">
        <f t="shared" si="606"/>
        <v>1.003789311</v>
      </c>
      <c r="X1120" s="103">
        <f t="shared" si="607"/>
        <v>1.5103275199999999</v>
      </c>
      <c r="Y1120" s="103">
        <f t="shared" si="608"/>
        <v>0</v>
      </c>
      <c r="Z1120" s="114" t="str">
        <f t="shared" si="616"/>
        <v>A+J=</v>
      </c>
      <c r="AA1120" s="108">
        <f t="shared" si="617"/>
        <v>45250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2.75" x14ac:dyDescent="0.2">
      <c r="A1121" s="102">
        <f t="shared" si="609"/>
        <v>45235</v>
      </c>
      <c r="B1121" s="103">
        <f t="shared" si="602"/>
        <v>400.08608984999995</v>
      </c>
      <c r="C1121" s="103">
        <f t="shared" si="614"/>
        <v>283.96650577000003</v>
      </c>
      <c r="D1121" s="104">
        <f t="shared" si="610"/>
        <v>1099.71</v>
      </c>
      <c r="E1121" s="105">
        <f t="shared" si="595"/>
        <v>1103.74</v>
      </c>
      <c r="F1121" s="106">
        <f t="shared" si="596"/>
        <v>45189</v>
      </c>
      <c r="G1121" s="107">
        <f t="shared" si="603"/>
        <v>3.6646024861100024E-3</v>
      </c>
      <c r="H1121" s="108">
        <f t="shared" si="615"/>
        <v>45250</v>
      </c>
      <c r="I1121" s="108">
        <f t="shared" si="604"/>
        <v>45250</v>
      </c>
      <c r="J1121" s="109">
        <f t="shared" si="611"/>
        <v>19</v>
      </c>
      <c r="K1121" s="109">
        <f t="shared" si="601"/>
        <v>10</v>
      </c>
      <c r="L1121" s="8">
        <f t="shared" si="612"/>
        <v>1.0019270600000001</v>
      </c>
      <c r="M1121" s="110">
        <f t="shared" si="598"/>
        <v>1</v>
      </c>
      <c r="N1121" s="110">
        <f t="shared" si="619"/>
        <v>1.400901708342142</v>
      </c>
      <c r="O1121" s="103">
        <f t="shared" si="597"/>
        <v>1.4036013199999999</v>
      </c>
      <c r="P1121" s="103">
        <f t="shared" si="605"/>
        <v>398.57576232999998</v>
      </c>
      <c r="Q1121" s="11">
        <f t="shared" si="618"/>
        <v>0</v>
      </c>
      <c r="R1121" s="30">
        <f t="shared" si="599"/>
        <v>0</v>
      </c>
      <c r="S1121" s="103">
        <f t="shared" si="600"/>
        <v>0</v>
      </c>
      <c r="T1121" s="113">
        <f t="shared" si="613"/>
        <v>0.1</v>
      </c>
      <c r="U1121" s="111">
        <f t="shared" si="594"/>
        <v>10</v>
      </c>
      <c r="V1121" s="111">
        <v>252</v>
      </c>
      <c r="W1121" s="110">
        <f t="shared" si="606"/>
        <v>1.003789311</v>
      </c>
      <c r="X1121" s="103">
        <f t="shared" si="607"/>
        <v>1.5103275199999999</v>
      </c>
      <c r="Y1121" s="103">
        <f t="shared" si="608"/>
        <v>0</v>
      </c>
      <c r="Z1121" s="114" t="str">
        <f t="shared" si="616"/>
        <v>A+J=</v>
      </c>
      <c r="AA1121" s="108">
        <f t="shared" si="617"/>
        <v>45250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2.75" x14ac:dyDescent="0.2">
      <c r="A1122" s="102">
        <f t="shared" si="609"/>
        <v>45236</v>
      </c>
      <c r="B1122" s="103">
        <f t="shared" si="602"/>
        <v>400.08608984999995</v>
      </c>
      <c r="C1122" s="103">
        <f t="shared" si="614"/>
        <v>283.96650577000003</v>
      </c>
      <c r="D1122" s="104">
        <f t="shared" si="610"/>
        <v>1099.71</v>
      </c>
      <c r="E1122" s="105">
        <f t="shared" si="595"/>
        <v>1103.74</v>
      </c>
      <c r="F1122" s="106">
        <f t="shared" si="596"/>
        <v>45189</v>
      </c>
      <c r="G1122" s="107">
        <f t="shared" si="603"/>
        <v>3.6646024861100024E-3</v>
      </c>
      <c r="H1122" s="108">
        <f t="shared" si="615"/>
        <v>45250</v>
      </c>
      <c r="I1122" s="108">
        <f t="shared" si="604"/>
        <v>45250</v>
      </c>
      <c r="J1122" s="109">
        <f t="shared" si="611"/>
        <v>19</v>
      </c>
      <c r="K1122" s="109">
        <f t="shared" si="601"/>
        <v>10</v>
      </c>
      <c r="L1122" s="8">
        <f t="shared" si="612"/>
        <v>1.0019270600000001</v>
      </c>
      <c r="M1122" s="110">
        <f t="shared" si="598"/>
        <v>1</v>
      </c>
      <c r="N1122" s="110">
        <f t="shared" si="619"/>
        <v>1.400901708342142</v>
      </c>
      <c r="O1122" s="103">
        <f t="shared" si="597"/>
        <v>1.4036013199999999</v>
      </c>
      <c r="P1122" s="103">
        <f t="shared" si="605"/>
        <v>398.57576232999998</v>
      </c>
      <c r="Q1122" s="11">
        <f t="shared" si="618"/>
        <v>0</v>
      </c>
      <c r="R1122" s="30">
        <f t="shared" si="599"/>
        <v>0</v>
      </c>
      <c r="S1122" s="103">
        <f t="shared" si="600"/>
        <v>0</v>
      </c>
      <c r="T1122" s="113">
        <f t="shared" si="613"/>
        <v>0.1</v>
      </c>
      <c r="U1122" s="111">
        <f t="shared" si="594"/>
        <v>10</v>
      </c>
      <c r="V1122" s="111">
        <v>252</v>
      </c>
      <c r="W1122" s="110">
        <f t="shared" si="606"/>
        <v>1.003789311</v>
      </c>
      <c r="X1122" s="103">
        <f t="shared" si="607"/>
        <v>1.5103275199999999</v>
      </c>
      <c r="Y1122" s="103">
        <f t="shared" si="608"/>
        <v>0</v>
      </c>
      <c r="Z1122" s="114" t="str">
        <f t="shared" si="616"/>
        <v>A+J=</v>
      </c>
      <c r="AA1122" s="108">
        <f t="shared" si="617"/>
        <v>45250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2.75" x14ac:dyDescent="0.2">
      <c r="A1123" s="102">
        <f t="shared" si="609"/>
        <v>45237</v>
      </c>
      <c r="B1123" s="103">
        <f t="shared" si="602"/>
        <v>400.31449892000001</v>
      </c>
      <c r="C1123" s="103">
        <f t="shared" si="614"/>
        <v>283.96650577000003</v>
      </c>
      <c r="D1123" s="104">
        <f t="shared" si="610"/>
        <v>1099.71</v>
      </c>
      <c r="E1123" s="105">
        <f t="shared" si="595"/>
        <v>1103.74</v>
      </c>
      <c r="F1123" s="106">
        <f t="shared" si="596"/>
        <v>45189</v>
      </c>
      <c r="G1123" s="107">
        <f t="shared" si="603"/>
        <v>3.6646024861100024E-3</v>
      </c>
      <c r="H1123" s="108">
        <f t="shared" si="615"/>
        <v>45250</v>
      </c>
      <c r="I1123" s="108">
        <f t="shared" si="604"/>
        <v>45250</v>
      </c>
      <c r="J1123" s="109">
        <f t="shared" si="611"/>
        <v>19</v>
      </c>
      <c r="K1123" s="109">
        <f t="shared" si="601"/>
        <v>11</v>
      </c>
      <c r="L1123" s="8">
        <f t="shared" si="612"/>
        <v>1.0021199700000001</v>
      </c>
      <c r="M1123" s="110">
        <f t="shared" si="598"/>
        <v>1</v>
      </c>
      <c r="N1123" s="110">
        <f t="shared" si="619"/>
        <v>1.400901708342142</v>
      </c>
      <c r="O1123" s="103">
        <f t="shared" si="597"/>
        <v>1.40387157</v>
      </c>
      <c r="P1123" s="103">
        <f t="shared" si="605"/>
        <v>398.65250428000002</v>
      </c>
      <c r="Q1123" s="11">
        <f t="shared" si="618"/>
        <v>0</v>
      </c>
      <c r="R1123" s="30">
        <f t="shared" si="599"/>
        <v>0</v>
      </c>
      <c r="S1123" s="103">
        <f t="shared" si="600"/>
        <v>0</v>
      </c>
      <c r="T1123" s="113">
        <f t="shared" si="613"/>
        <v>0.1</v>
      </c>
      <c r="U1123" s="111">
        <f t="shared" si="594"/>
        <v>11</v>
      </c>
      <c r="V1123" s="111">
        <v>252</v>
      </c>
      <c r="W1123" s="110">
        <f t="shared" si="606"/>
        <v>1.004169031</v>
      </c>
      <c r="X1123" s="103">
        <f t="shared" si="607"/>
        <v>1.6619946400000001</v>
      </c>
      <c r="Y1123" s="103">
        <f t="shared" si="608"/>
        <v>0</v>
      </c>
      <c r="Z1123" s="114" t="str">
        <f t="shared" si="616"/>
        <v>A+J=</v>
      </c>
      <c r="AA1123" s="108">
        <f t="shared" si="617"/>
        <v>45250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2.75" x14ac:dyDescent="0.2">
      <c r="A1124" s="102">
        <f t="shared" si="609"/>
        <v>45238</v>
      </c>
      <c r="B1124" s="103">
        <f t="shared" si="602"/>
        <v>400.54304080999998</v>
      </c>
      <c r="C1124" s="103">
        <f t="shared" si="614"/>
        <v>283.96650577000003</v>
      </c>
      <c r="D1124" s="104">
        <f t="shared" si="610"/>
        <v>1099.71</v>
      </c>
      <c r="E1124" s="105">
        <f t="shared" si="595"/>
        <v>1103.74</v>
      </c>
      <c r="F1124" s="106">
        <f t="shared" si="596"/>
        <v>45189</v>
      </c>
      <c r="G1124" s="107">
        <f t="shared" si="603"/>
        <v>3.6646024861100024E-3</v>
      </c>
      <c r="H1124" s="108">
        <f t="shared" si="615"/>
        <v>45250</v>
      </c>
      <c r="I1124" s="108">
        <f t="shared" si="604"/>
        <v>45250</v>
      </c>
      <c r="J1124" s="109">
        <f t="shared" si="611"/>
        <v>19</v>
      </c>
      <c r="K1124" s="109">
        <f t="shared" si="601"/>
        <v>12</v>
      </c>
      <c r="L1124" s="8">
        <f t="shared" si="612"/>
        <v>1.0023129200000001</v>
      </c>
      <c r="M1124" s="110">
        <f t="shared" si="598"/>
        <v>1</v>
      </c>
      <c r="N1124" s="110">
        <f t="shared" si="619"/>
        <v>1.400901708342142</v>
      </c>
      <c r="O1124" s="103">
        <f t="shared" si="597"/>
        <v>1.4041418800000001</v>
      </c>
      <c r="P1124" s="103">
        <f t="shared" si="605"/>
        <v>398.72926325999998</v>
      </c>
      <c r="Q1124" s="11">
        <f t="shared" si="618"/>
        <v>0</v>
      </c>
      <c r="R1124" s="30">
        <f t="shared" si="599"/>
        <v>0</v>
      </c>
      <c r="S1124" s="103">
        <f t="shared" si="600"/>
        <v>0</v>
      </c>
      <c r="T1124" s="113">
        <f t="shared" si="613"/>
        <v>0.1</v>
      </c>
      <c r="U1124" s="111">
        <f t="shared" si="594"/>
        <v>12</v>
      </c>
      <c r="V1124" s="111">
        <v>252</v>
      </c>
      <c r="W1124" s="110">
        <f t="shared" si="606"/>
        <v>1.0045488950000001</v>
      </c>
      <c r="X1124" s="103">
        <f t="shared" si="607"/>
        <v>1.81377755</v>
      </c>
      <c r="Y1124" s="103">
        <f t="shared" si="608"/>
        <v>0</v>
      </c>
      <c r="Z1124" s="114" t="str">
        <f t="shared" si="616"/>
        <v>A+J=</v>
      </c>
      <c r="AA1124" s="108">
        <f t="shared" si="617"/>
        <v>45250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2.75" x14ac:dyDescent="0.2">
      <c r="A1125" s="102">
        <f t="shared" si="609"/>
        <v>45239</v>
      </c>
      <c r="B1125" s="103">
        <f t="shared" si="602"/>
        <v>400.77171232000001</v>
      </c>
      <c r="C1125" s="103">
        <f t="shared" si="614"/>
        <v>283.96650577000003</v>
      </c>
      <c r="D1125" s="104">
        <f t="shared" si="610"/>
        <v>1099.71</v>
      </c>
      <c r="E1125" s="105">
        <f t="shared" si="595"/>
        <v>1103.74</v>
      </c>
      <c r="F1125" s="106">
        <f t="shared" si="596"/>
        <v>45189</v>
      </c>
      <c r="G1125" s="107">
        <f t="shared" si="603"/>
        <v>3.6646024861100024E-3</v>
      </c>
      <c r="H1125" s="108">
        <f t="shared" si="615"/>
        <v>45250</v>
      </c>
      <c r="I1125" s="108">
        <f t="shared" si="604"/>
        <v>45250</v>
      </c>
      <c r="J1125" s="109">
        <f t="shared" si="611"/>
        <v>19</v>
      </c>
      <c r="K1125" s="109">
        <f t="shared" si="601"/>
        <v>13</v>
      </c>
      <c r="L1125" s="8">
        <f t="shared" si="612"/>
        <v>1.00250591</v>
      </c>
      <c r="M1125" s="110">
        <f t="shared" si="598"/>
        <v>1</v>
      </c>
      <c r="N1125" s="110">
        <f t="shared" si="619"/>
        <v>1.400901708342142</v>
      </c>
      <c r="O1125" s="103">
        <f t="shared" si="597"/>
        <v>1.4044122400000001</v>
      </c>
      <c r="P1125" s="103">
        <f t="shared" si="605"/>
        <v>398.80603645000002</v>
      </c>
      <c r="Q1125" s="11">
        <f t="shared" si="618"/>
        <v>0</v>
      </c>
      <c r="R1125" s="30">
        <f t="shared" si="599"/>
        <v>0</v>
      </c>
      <c r="S1125" s="103">
        <f t="shared" si="600"/>
        <v>0</v>
      </c>
      <c r="T1125" s="113">
        <f t="shared" si="613"/>
        <v>0.1</v>
      </c>
      <c r="U1125" s="111">
        <f t="shared" ref="U1125:U1188" si="620">IF(Q1124&gt;0,1,IF(K1125=K1124,U1124,U1124+1))</f>
        <v>13</v>
      </c>
      <c r="V1125" s="111">
        <v>252</v>
      </c>
      <c r="W1125" s="110">
        <f t="shared" si="606"/>
        <v>1.0049289020000001</v>
      </c>
      <c r="X1125" s="103">
        <f t="shared" si="607"/>
        <v>1.9656758700000001</v>
      </c>
      <c r="Y1125" s="103">
        <f t="shared" si="608"/>
        <v>0</v>
      </c>
      <c r="Z1125" s="114" t="str">
        <f t="shared" si="616"/>
        <v>A+J=</v>
      </c>
      <c r="AA1125" s="108">
        <f t="shared" si="617"/>
        <v>45250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2.75" x14ac:dyDescent="0.2">
      <c r="A1126" s="102">
        <f t="shared" si="609"/>
        <v>45240</v>
      </c>
      <c r="B1126" s="103">
        <f t="shared" si="602"/>
        <v>401.00051102000003</v>
      </c>
      <c r="C1126" s="103">
        <f t="shared" si="614"/>
        <v>283.96650577000003</v>
      </c>
      <c r="D1126" s="104">
        <f t="shared" si="610"/>
        <v>1099.71</v>
      </c>
      <c r="E1126" s="105">
        <f t="shared" si="595"/>
        <v>1103.74</v>
      </c>
      <c r="F1126" s="106">
        <f t="shared" si="596"/>
        <v>45189</v>
      </c>
      <c r="G1126" s="107">
        <f t="shared" si="603"/>
        <v>3.6646024861100024E-3</v>
      </c>
      <c r="H1126" s="108">
        <f t="shared" si="615"/>
        <v>45250</v>
      </c>
      <c r="I1126" s="108">
        <f t="shared" si="604"/>
        <v>45250</v>
      </c>
      <c r="J1126" s="109">
        <f t="shared" si="611"/>
        <v>19</v>
      </c>
      <c r="K1126" s="109">
        <f t="shared" si="601"/>
        <v>14</v>
      </c>
      <c r="L1126" s="8">
        <f t="shared" si="612"/>
        <v>1.00269893</v>
      </c>
      <c r="M1126" s="110">
        <f t="shared" si="598"/>
        <v>1</v>
      </c>
      <c r="N1126" s="110">
        <f t="shared" si="619"/>
        <v>1.400901708342142</v>
      </c>
      <c r="O1126" s="103">
        <f t="shared" si="597"/>
        <v>1.4046826400000001</v>
      </c>
      <c r="P1126" s="103">
        <f t="shared" si="605"/>
        <v>398.88282099000003</v>
      </c>
      <c r="Q1126" s="11">
        <f t="shared" si="618"/>
        <v>0</v>
      </c>
      <c r="R1126" s="30">
        <f t="shared" si="599"/>
        <v>0</v>
      </c>
      <c r="S1126" s="103">
        <f t="shared" si="600"/>
        <v>0</v>
      </c>
      <c r="T1126" s="113">
        <f t="shared" si="613"/>
        <v>0.1</v>
      </c>
      <c r="U1126" s="111">
        <f t="shared" si="620"/>
        <v>14</v>
      </c>
      <c r="V1126" s="111">
        <v>252</v>
      </c>
      <c r="W1126" s="110">
        <f t="shared" si="606"/>
        <v>1.005309053</v>
      </c>
      <c r="X1126" s="103">
        <f t="shared" si="607"/>
        <v>2.1176900299999999</v>
      </c>
      <c r="Y1126" s="103">
        <f t="shared" si="608"/>
        <v>0</v>
      </c>
      <c r="Z1126" s="114" t="str">
        <f t="shared" si="616"/>
        <v>A+J=</v>
      </c>
      <c r="AA1126" s="108">
        <f t="shared" si="617"/>
        <v>45250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2.75" x14ac:dyDescent="0.2">
      <c r="A1127" s="102">
        <f t="shared" si="609"/>
        <v>45241</v>
      </c>
      <c r="B1127" s="103">
        <f t="shared" si="602"/>
        <v>401.22944270000005</v>
      </c>
      <c r="C1127" s="103">
        <f t="shared" si="614"/>
        <v>283.96650577000003</v>
      </c>
      <c r="D1127" s="104">
        <f t="shared" si="610"/>
        <v>1099.71</v>
      </c>
      <c r="E1127" s="105">
        <f t="shared" si="595"/>
        <v>1103.74</v>
      </c>
      <c r="F1127" s="106">
        <f t="shared" si="596"/>
        <v>45189</v>
      </c>
      <c r="G1127" s="107">
        <f t="shared" si="603"/>
        <v>3.6646024861100024E-3</v>
      </c>
      <c r="H1127" s="108">
        <f t="shared" si="615"/>
        <v>45250</v>
      </c>
      <c r="I1127" s="108">
        <f t="shared" si="604"/>
        <v>45250</v>
      </c>
      <c r="J1127" s="109">
        <f t="shared" si="611"/>
        <v>19</v>
      </c>
      <c r="K1127" s="109">
        <f t="shared" si="601"/>
        <v>15</v>
      </c>
      <c r="L1127" s="8">
        <f t="shared" si="612"/>
        <v>1.00289199</v>
      </c>
      <c r="M1127" s="110">
        <f t="shared" si="598"/>
        <v>1</v>
      </c>
      <c r="N1127" s="110">
        <f t="shared" si="619"/>
        <v>1.400901708342142</v>
      </c>
      <c r="O1127" s="103">
        <f t="shared" si="597"/>
        <v>1.4049531</v>
      </c>
      <c r="P1127" s="103">
        <f t="shared" si="605"/>
        <v>398.95962257000002</v>
      </c>
      <c r="Q1127" s="11">
        <f t="shared" si="618"/>
        <v>0</v>
      </c>
      <c r="R1127" s="30">
        <f t="shared" si="599"/>
        <v>0</v>
      </c>
      <c r="S1127" s="103">
        <f t="shared" si="600"/>
        <v>0</v>
      </c>
      <c r="T1127" s="113">
        <f t="shared" si="613"/>
        <v>0.1</v>
      </c>
      <c r="U1127" s="111">
        <f t="shared" si="620"/>
        <v>15</v>
      </c>
      <c r="V1127" s="111">
        <v>252</v>
      </c>
      <c r="W1127" s="110">
        <f t="shared" si="606"/>
        <v>1.005689348</v>
      </c>
      <c r="X1127" s="103">
        <f t="shared" si="607"/>
        <v>2.2698201299999998</v>
      </c>
      <c r="Y1127" s="103">
        <f t="shared" si="608"/>
        <v>0</v>
      </c>
      <c r="Z1127" s="114" t="str">
        <f t="shared" si="616"/>
        <v>A+J=</v>
      </c>
      <c r="AA1127" s="108">
        <f t="shared" si="617"/>
        <v>45250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2.75" x14ac:dyDescent="0.2">
      <c r="A1128" s="102">
        <f t="shared" si="609"/>
        <v>45242</v>
      </c>
      <c r="B1128" s="103">
        <f t="shared" si="602"/>
        <v>401.22944270000005</v>
      </c>
      <c r="C1128" s="103">
        <f t="shared" si="614"/>
        <v>283.96650577000003</v>
      </c>
      <c r="D1128" s="104">
        <f t="shared" si="610"/>
        <v>1099.71</v>
      </c>
      <c r="E1128" s="105">
        <f t="shared" ref="E1128:E1191" si="621">IF($K1128=1,VLOOKUP($A1127,$AO$10:$AS$165,4),E1127)</f>
        <v>1103.74</v>
      </c>
      <c r="F1128" s="106">
        <f t="shared" ref="F1128:F1191" si="622">IF($K1128=1,VLOOKUP($A1127,$AO$10:$AS$165,5),F1127)</f>
        <v>45189</v>
      </c>
      <c r="G1128" s="107">
        <f t="shared" si="603"/>
        <v>3.6646024861100024E-3</v>
      </c>
      <c r="H1128" s="108">
        <f t="shared" si="615"/>
        <v>45250</v>
      </c>
      <c r="I1128" s="108">
        <f t="shared" si="604"/>
        <v>45250</v>
      </c>
      <c r="J1128" s="109">
        <f t="shared" si="611"/>
        <v>19</v>
      </c>
      <c r="K1128" s="109">
        <f t="shared" si="601"/>
        <v>15</v>
      </c>
      <c r="L1128" s="8">
        <f t="shared" si="612"/>
        <v>1.00289199</v>
      </c>
      <c r="M1128" s="110">
        <f t="shared" si="598"/>
        <v>1</v>
      </c>
      <c r="N1128" s="110">
        <f t="shared" si="619"/>
        <v>1.400901708342142</v>
      </c>
      <c r="O1128" s="103">
        <f t="shared" si="597"/>
        <v>1.4049531</v>
      </c>
      <c r="P1128" s="103">
        <f t="shared" si="605"/>
        <v>398.95962257000002</v>
      </c>
      <c r="Q1128" s="11">
        <f t="shared" si="618"/>
        <v>0</v>
      </c>
      <c r="R1128" s="30">
        <f t="shared" si="599"/>
        <v>0</v>
      </c>
      <c r="S1128" s="103">
        <f t="shared" si="600"/>
        <v>0</v>
      </c>
      <c r="T1128" s="113">
        <f t="shared" si="613"/>
        <v>0.1</v>
      </c>
      <c r="U1128" s="111">
        <f t="shared" si="620"/>
        <v>15</v>
      </c>
      <c r="V1128" s="111">
        <v>252</v>
      </c>
      <c r="W1128" s="110">
        <f t="shared" si="606"/>
        <v>1.005689348</v>
      </c>
      <c r="X1128" s="103">
        <f t="shared" si="607"/>
        <v>2.2698201299999998</v>
      </c>
      <c r="Y1128" s="103">
        <f t="shared" si="608"/>
        <v>0</v>
      </c>
      <c r="Z1128" s="114" t="str">
        <f t="shared" si="616"/>
        <v>A+J=</v>
      </c>
      <c r="AA1128" s="108">
        <f t="shared" si="617"/>
        <v>45250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2.75" x14ac:dyDescent="0.2">
      <c r="A1129" s="102">
        <f t="shared" si="609"/>
        <v>45243</v>
      </c>
      <c r="B1129" s="103">
        <f t="shared" si="602"/>
        <v>401.22944270000005</v>
      </c>
      <c r="C1129" s="103">
        <f t="shared" si="614"/>
        <v>283.96650577000003</v>
      </c>
      <c r="D1129" s="104">
        <f t="shared" si="610"/>
        <v>1099.71</v>
      </c>
      <c r="E1129" s="105">
        <f t="shared" si="621"/>
        <v>1103.74</v>
      </c>
      <c r="F1129" s="106">
        <f t="shared" si="622"/>
        <v>45189</v>
      </c>
      <c r="G1129" s="107">
        <f t="shared" si="603"/>
        <v>3.6646024861100024E-3</v>
      </c>
      <c r="H1129" s="108">
        <f t="shared" si="615"/>
        <v>45250</v>
      </c>
      <c r="I1129" s="108">
        <f t="shared" si="604"/>
        <v>45250</v>
      </c>
      <c r="J1129" s="109">
        <f t="shared" si="611"/>
        <v>19</v>
      </c>
      <c r="K1129" s="109">
        <f t="shared" si="601"/>
        <v>15</v>
      </c>
      <c r="L1129" s="8">
        <f t="shared" si="612"/>
        <v>1.00289199</v>
      </c>
      <c r="M1129" s="110">
        <f t="shared" si="598"/>
        <v>1</v>
      </c>
      <c r="N1129" s="110">
        <f t="shared" si="619"/>
        <v>1.400901708342142</v>
      </c>
      <c r="O1129" s="103">
        <f t="shared" ref="O1129:O1192" si="623">TRUNC(TRUNC((L1129*N1129),15),8)</f>
        <v>1.4049531</v>
      </c>
      <c r="P1129" s="103">
        <f t="shared" si="605"/>
        <v>398.95962257000002</v>
      </c>
      <c r="Q1129" s="11">
        <f t="shared" si="618"/>
        <v>0</v>
      </c>
      <c r="R1129" s="30">
        <f t="shared" si="599"/>
        <v>0</v>
      </c>
      <c r="S1129" s="103">
        <f t="shared" si="600"/>
        <v>0</v>
      </c>
      <c r="T1129" s="113">
        <f t="shared" si="613"/>
        <v>0.1</v>
      </c>
      <c r="U1129" s="111">
        <f t="shared" si="620"/>
        <v>15</v>
      </c>
      <c r="V1129" s="111">
        <v>252</v>
      </c>
      <c r="W1129" s="110">
        <f t="shared" si="606"/>
        <v>1.005689348</v>
      </c>
      <c r="X1129" s="103">
        <f t="shared" si="607"/>
        <v>2.2698201299999998</v>
      </c>
      <c r="Y1129" s="103">
        <f t="shared" si="608"/>
        <v>0</v>
      </c>
      <c r="Z1129" s="114" t="str">
        <f t="shared" si="616"/>
        <v>A+J=</v>
      </c>
      <c r="AA1129" s="108">
        <f t="shared" si="617"/>
        <v>45250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2.75" x14ac:dyDescent="0.2">
      <c r="A1130" s="102">
        <f t="shared" si="609"/>
        <v>45244</v>
      </c>
      <c r="B1130" s="103">
        <f t="shared" si="602"/>
        <v>401.45850166999998</v>
      </c>
      <c r="C1130" s="103">
        <f t="shared" si="614"/>
        <v>283.96650577000003</v>
      </c>
      <c r="D1130" s="104">
        <f t="shared" si="610"/>
        <v>1099.71</v>
      </c>
      <c r="E1130" s="105">
        <f t="shared" si="621"/>
        <v>1103.74</v>
      </c>
      <c r="F1130" s="106">
        <f t="shared" si="622"/>
        <v>45189</v>
      </c>
      <c r="G1130" s="107">
        <f t="shared" si="603"/>
        <v>3.6646024861100024E-3</v>
      </c>
      <c r="H1130" s="108">
        <f t="shared" si="615"/>
        <v>45250</v>
      </c>
      <c r="I1130" s="108">
        <f t="shared" si="604"/>
        <v>45250</v>
      </c>
      <c r="J1130" s="109">
        <f t="shared" si="611"/>
        <v>19</v>
      </c>
      <c r="K1130" s="109">
        <f t="shared" si="601"/>
        <v>16</v>
      </c>
      <c r="L1130" s="8">
        <f t="shared" si="612"/>
        <v>1.00308508</v>
      </c>
      <c r="M1130" s="110">
        <f t="shared" ref="M1130:M1193" si="624">IF(I1130&gt;I1129,L1129,M1129)</f>
        <v>1</v>
      </c>
      <c r="N1130" s="110">
        <f t="shared" si="619"/>
        <v>1.400901708342142</v>
      </c>
      <c r="O1130" s="103">
        <f t="shared" si="623"/>
        <v>1.4052236</v>
      </c>
      <c r="P1130" s="103">
        <f t="shared" si="605"/>
        <v>399.03643550999999</v>
      </c>
      <c r="Q1130" s="11">
        <f t="shared" si="618"/>
        <v>0</v>
      </c>
      <c r="R1130" s="30">
        <f t="shared" si="599"/>
        <v>0</v>
      </c>
      <c r="S1130" s="103">
        <f t="shared" si="600"/>
        <v>0</v>
      </c>
      <c r="T1130" s="113">
        <f t="shared" si="613"/>
        <v>0.1</v>
      </c>
      <c r="U1130" s="111">
        <f t="shared" si="620"/>
        <v>16</v>
      </c>
      <c r="V1130" s="111">
        <v>252</v>
      </c>
      <c r="W1130" s="110">
        <f t="shared" si="606"/>
        <v>1.0060697869999999</v>
      </c>
      <c r="X1130" s="103">
        <f t="shared" si="607"/>
        <v>2.42206616</v>
      </c>
      <c r="Y1130" s="103">
        <f t="shared" si="608"/>
        <v>0</v>
      </c>
      <c r="Z1130" s="114" t="str">
        <f t="shared" si="616"/>
        <v>A+J=</v>
      </c>
      <c r="AA1130" s="108">
        <f t="shared" si="617"/>
        <v>45250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2.75" x14ac:dyDescent="0.2">
      <c r="A1131" s="102">
        <f t="shared" si="609"/>
        <v>45245</v>
      </c>
      <c r="B1131" s="103">
        <f t="shared" si="602"/>
        <v>401.68769657999997</v>
      </c>
      <c r="C1131" s="103">
        <f t="shared" si="614"/>
        <v>283.96650577000003</v>
      </c>
      <c r="D1131" s="104">
        <f t="shared" si="610"/>
        <v>1099.71</v>
      </c>
      <c r="E1131" s="105">
        <f t="shared" si="621"/>
        <v>1103.74</v>
      </c>
      <c r="F1131" s="106">
        <f t="shared" si="622"/>
        <v>45189</v>
      </c>
      <c r="G1131" s="107">
        <f t="shared" si="603"/>
        <v>3.6646024861100024E-3</v>
      </c>
      <c r="H1131" s="108">
        <f t="shared" si="615"/>
        <v>45250</v>
      </c>
      <c r="I1131" s="108">
        <f t="shared" si="604"/>
        <v>45250</v>
      </c>
      <c r="J1131" s="109">
        <f t="shared" si="611"/>
        <v>19</v>
      </c>
      <c r="K1131" s="109">
        <f t="shared" si="601"/>
        <v>17</v>
      </c>
      <c r="L1131" s="8">
        <f t="shared" si="612"/>
        <v>1.0032782200000001</v>
      </c>
      <c r="M1131" s="110">
        <f t="shared" si="624"/>
        <v>1</v>
      </c>
      <c r="N1131" s="110">
        <f t="shared" si="619"/>
        <v>1.400901708342142</v>
      </c>
      <c r="O1131" s="103">
        <f t="shared" si="623"/>
        <v>1.4054941700000001</v>
      </c>
      <c r="P1131" s="103">
        <f t="shared" si="605"/>
        <v>399.11326832999998</v>
      </c>
      <c r="Q1131" s="11">
        <f t="shared" si="618"/>
        <v>0</v>
      </c>
      <c r="R1131" s="30">
        <f t="shared" ref="R1131:R1194" si="625">IF(Q1131&gt;0,VLOOKUP($A1131,$AD$10:$AI$165,6),0)</f>
        <v>0</v>
      </c>
      <c r="S1131" s="103">
        <f t="shared" ref="S1131:S1194" si="626">IF(R1131&gt;0,TRUNC(R1131*P1131,8),0)</f>
        <v>0</v>
      </c>
      <c r="T1131" s="113">
        <f t="shared" si="613"/>
        <v>0.1</v>
      </c>
      <c r="U1131" s="111">
        <f t="shared" si="620"/>
        <v>17</v>
      </c>
      <c r="V1131" s="111">
        <v>252</v>
      </c>
      <c r="W1131" s="110">
        <f t="shared" si="606"/>
        <v>1.00645037</v>
      </c>
      <c r="X1131" s="103">
        <f t="shared" si="607"/>
        <v>2.57442825</v>
      </c>
      <c r="Y1131" s="103">
        <f t="shared" si="608"/>
        <v>0</v>
      </c>
      <c r="Z1131" s="114" t="str">
        <f t="shared" si="616"/>
        <v>A+J=</v>
      </c>
      <c r="AA1131" s="108">
        <f t="shared" si="617"/>
        <v>45250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2.75" x14ac:dyDescent="0.2">
      <c r="A1132" s="102">
        <f t="shared" si="609"/>
        <v>45246</v>
      </c>
      <c r="B1132" s="103">
        <f t="shared" si="602"/>
        <v>401.68769657999997</v>
      </c>
      <c r="C1132" s="103">
        <f t="shared" si="614"/>
        <v>283.96650577000003</v>
      </c>
      <c r="D1132" s="104">
        <f t="shared" si="610"/>
        <v>1099.71</v>
      </c>
      <c r="E1132" s="105">
        <f t="shared" si="621"/>
        <v>1103.74</v>
      </c>
      <c r="F1132" s="106">
        <f t="shared" si="622"/>
        <v>45189</v>
      </c>
      <c r="G1132" s="107">
        <f t="shared" si="603"/>
        <v>3.6646024861100024E-3</v>
      </c>
      <c r="H1132" s="108">
        <f t="shared" si="615"/>
        <v>45250</v>
      </c>
      <c r="I1132" s="108">
        <f t="shared" si="604"/>
        <v>45250</v>
      </c>
      <c r="J1132" s="109">
        <f t="shared" si="611"/>
        <v>19</v>
      </c>
      <c r="K1132" s="109">
        <f t="shared" ref="K1132:K1195" si="627">(J1132-(NETWORKDAYS(A1132,I1132,AD$171:AD$502)-1))</f>
        <v>17</v>
      </c>
      <c r="L1132" s="8">
        <f t="shared" si="612"/>
        <v>1.0032782200000001</v>
      </c>
      <c r="M1132" s="110">
        <f t="shared" si="624"/>
        <v>1</v>
      </c>
      <c r="N1132" s="110">
        <f t="shared" si="619"/>
        <v>1.400901708342142</v>
      </c>
      <c r="O1132" s="103">
        <f t="shared" si="623"/>
        <v>1.4054941700000001</v>
      </c>
      <c r="P1132" s="103">
        <f t="shared" si="605"/>
        <v>399.11326832999998</v>
      </c>
      <c r="Q1132" s="11">
        <f t="shared" si="618"/>
        <v>0</v>
      </c>
      <c r="R1132" s="30">
        <f t="shared" si="625"/>
        <v>0</v>
      </c>
      <c r="S1132" s="103">
        <f t="shared" si="626"/>
        <v>0</v>
      </c>
      <c r="T1132" s="113">
        <f t="shared" si="613"/>
        <v>0.1</v>
      </c>
      <c r="U1132" s="111">
        <f t="shared" si="620"/>
        <v>17</v>
      </c>
      <c r="V1132" s="111">
        <v>252</v>
      </c>
      <c r="W1132" s="110">
        <f t="shared" si="606"/>
        <v>1.00645037</v>
      </c>
      <c r="X1132" s="103">
        <f t="shared" si="607"/>
        <v>2.57442825</v>
      </c>
      <c r="Y1132" s="103">
        <f t="shared" si="608"/>
        <v>0</v>
      </c>
      <c r="Z1132" s="114" t="str">
        <f t="shared" si="616"/>
        <v>A+J=</v>
      </c>
      <c r="AA1132" s="108">
        <f t="shared" si="617"/>
        <v>45250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2.75" x14ac:dyDescent="0.2">
      <c r="A1133" s="102">
        <f t="shared" si="609"/>
        <v>45247</v>
      </c>
      <c r="B1133" s="103">
        <f t="shared" si="602"/>
        <v>401.91701849000003</v>
      </c>
      <c r="C1133" s="103">
        <f t="shared" si="614"/>
        <v>283.96650577000003</v>
      </c>
      <c r="D1133" s="104">
        <f t="shared" si="610"/>
        <v>1099.71</v>
      </c>
      <c r="E1133" s="105">
        <f t="shared" si="621"/>
        <v>1103.74</v>
      </c>
      <c r="F1133" s="106">
        <f t="shared" si="622"/>
        <v>45189</v>
      </c>
      <c r="G1133" s="107">
        <f t="shared" si="603"/>
        <v>3.6646024861100024E-3</v>
      </c>
      <c r="H1133" s="108">
        <f t="shared" si="615"/>
        <v>45250</v>
      </c>
      <c r="I1133" s="108">
        <f t="shared" si="604"/>
        <v>45250</v>
      </c>
      <c r="J1133" s="109">
        <f t="shared" si="611"/>
        <v>19</v>
      </c>
      <c r="K1133" s="109">
        <f t="shared" si="627"/>
        <v>18</v>
      </c>
      <c r="L1133" s="8">
        <f t="shared" si="612"/>
        <v>1.0034713900000001</v>
      </c>
      <c r="M1133" s="110">
        <f t="shared" si="624"/>
        <v>1</v>
      </c>
      <c r="N1133" s="110">
        <f t="shared" si="619"/>
        <v>1.400901708342142</v>
      </c>
      <c r="O1133" s="103">
        <f t="shared" si="623"/>
        <v>1.4057647799999999</v>
      </c>
      <c r="P1133" s="103">
        <f t="shared" si="605"/>
        <v>399.19011251000001</v>
      </c>
      <c r="Q1133" s="11">
        <f t="shared" si="618"/>
        <v>0</v>
      </c>
      <c r="R1133" s="30">
        <f t="shared" si="625"/>
        <v>0</v>
      </c>
      <c r="S1133" s="103">
        <f t="shared" si="626"/>
        <v>0</v>
      </c>
      <c r="T1133" s="113">
        <f t="shared" si="613"/>
        <v>0.1</v>
      </c>
      <c r="U1133" s="111">
        <f t="shared" si="620"/>
        <v>18</v>
      </c>
      <c r="V1133" s="111">
        <v>252</v>
      </c>
      <c r="W1133" s="110">
        <f t="shared" si="606"/>
        <v>1.006831096</v>
      </c>
      <c r="X1133" s="103">
        <f t="shared" si="607"/>
        <v>2.7269059800000002</v>
      </c>
      <c r="Y1133" s="103">
        <f t="shared" si="608"/>
        <v>0</v>
      </c>
      <c r="Z1133" s="114" t="str">
        <f t="shared" si="616"/>
        <v>A+J=</v>
      </c>
      <c r="AA1133" s="108">
        <f t="shared" si="617"/>
        <v>45250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2.75" x14ac:dyDescent="0.2">
      <c r="A1134" s="102">
        <f t="shared" si="609"/>
        <v>45248</v>
      </c>
      <c r="B1134" s="103">
        <f t="shared" si="602"/>
        <v>402.14647395000003</v>
      </c>
      <c r="C1134" s="103">
        <f t="shared" si="614"/>
        <v>283.96650577000003</v>
      </c>
      <c r="D1134" s="104">
        <f t="shared" si="610"/>
        <v>1099.71</v>
      </c>
      <c r="E1134" s="105">
        <f t="shared" si="621"/>
        <v>1103.74</v>
      </c>
      <c r="F1134" s="106">
        <f t="shared" si="622"/>
        <v>45189</v>
      </c>
      <c r="G1134" s="107">
        <f t="shared" si="603"/>
        <v>3.6646024861100024E-3</v>
      </c>
      <c r="H1134" s="108">
        <f t="shared" si="615"/>
        <v>45250</v>
      </c>
      <c r="I1134" s="108">
        <f t="shared" si="604"/>
        <v>45250</v>
      </c>
      <c r="J1134" s="109">
        <f t="shared" si="611"/>
        <v>19</v>
      </c>
      <c r="K1134" s="109">
        <f t="shared" si="627"/>
        <v>19</v>
      </c>
      <c r="L1134" s="8">
        <f t="shared" si="612"/>
        <v>1.0036646</v>
      </c>
      <c r="M1134" s="110">
        <f t="shared" si="624"/>
        <v>1</v>
      </c>
      <c r="N1134" s="110">
        <f t="shared" si="619"/>
        <v>1.400901708342142</v>
      </c>
      <c r="O1134" s="103">
        <f t="shared" si="623"/>
        <v>1.4060354500000001</v>
      </c>
      <c r="P1134" s="103">
        <f t="shared" si="605"/>
        <v>399.26697372000001</v>
      </c>
      <c r="Q1134" s="11">
        <f t="shared" si="618"/>
        <v>0</v>
      </c>
      <c r="R1134" s="30">
        <f t="shared" si="625"/>
        <v>0</v>
      </c>
      <c r="S1134" s="103">
        <f t="shared" si="626"/>
        <v>0</v>
      </c>
      <c r="T1134" s="113">
        <f t="shared" si="613"/>
        <v>0.1</v>
      </c>
      <c r="U1134" s="111">
        <f t="shared" si="620"/>
        <v>19</v>
      </c>
      <c r="V1134" s="111">
        <v>252</v>
      </c>
      <c r="W1134" s="110">
        <f t="shared" si="606"/>
        <v>1.0072119669999999</v>
      </c>
      <c r="X1134" s="103">
        <f t="shared" si="607"/>
        <v>2.8795002300000001</v>
      </c>
      <c r="Y1134" s="103">
        <f t="shared" si="608"/>
        <v>0</v>
      </c>
      <c r="Z1134" s="114" t="str">
        <f t="shared" si="616"/>
        <v>A+J=</v>
      </c>
      <c r="AA1134" s="108">
        <f t="shared" si="617"/>
        <v>45250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2.75" x14ac:dyDescent="0.2">
      <c r="A1135" s="102">
        <f t="shared" si="609"/>
        <v>45249</v>
      </c>
      <c r="B1135" s="103">
        <f t="shared" si="602"/>
        <v>402.14647395000003</v>
      </c>
      <c r="C1135" s="103">
        <f t="shared" si="614"/>
        <v>283.96650577000003</v>
      </c>
      <c r="D1135" s="104">
        <f t="shared" si="610"/>
        <v>1099.71</v>
      </c>
      <c r="E1135" s="105">
        <f t="shared" si="621"/>
        <v>1103.74</v>
      </c>
      <c r="F1135" s="106">
        <f t="shared" si="622"/>
        <v>45189</v>
      </c>
      <c r="G1135" s="107">
        <f t="shared" si="603"/>
        <v>3.6646024861100024E-3</v>
      </c>
      <c r="H1135" s="108">
        <f t="shared" si="615"/>
        <v>45250</v>
      </c>
      <c r="I1135" s="108">
        <f t="shared" si="604"/>
        <v>45250</v>
      </c>
      <c r="J1135" s="109">
        <f t="shared" si="611"/>
        <v>19</v>
      </c>
      <c r="K1135" s="109">
        <f t="shared" si="627"/>
        <v>19</v>
      </c>
      <c r="L1135" s="8">
        <f t="shared" si="612"/>
        <v>1.0036646</v>
      </c>
      <c r="M1135" s="110">
        <f t="shared" si="624"/>
        <v>1</v>
      </c>
      <c r="N1135" s="110">
        <f t="shared" si="619"/>
        <v>1.400901708342142</v>
      </c>
      <c r="O1135" s="103">
        <f t="shared" si="623"/>
        <v>1.4060354500000001</v>
      </c>
      <c r="P1135" s="103">
        <f t="shared" si="605"/>
        <v>399.26697372000001</v>
      </c>
      <c r="Q1135" s="11">
        <f t="shared" si="618"/>
        <v>0</v>
      </c>
      <c r="R1135" s="30">
        <f t="shared" si="625"/>
        <v>0</v>
      </c>
      <c r="S1135" s="103">
        <f t="shared" si="626"/>
        <v>0</v>
      </c>
      <c r="T1135" s="113">
        <f t="shared" si="613"/>
        <v>0.1</v>
      </c>
      <c r="U1135" s="111">
        <f t="shared" si="620"/>
        <v>19</v>
      </c>
      <c r="V1135" s="111">
        <v>252</v>
      </c>
      <c r="W1135" s="110">
        <f t="shared" si="606"/>
        <v>1.0072119669999999</v>
      </c>
      <c r="X1135" s="103">
        <f t="shared" si="607"/>
        <v>2.8795002300000001</v>
      </c>
      <c r="Y1135" s="103">
        <f t="shared" si="608"/>
        <v>0</v>
      </c>
      <c r="Z1135" s="114" t="str">
        <f t="shared" si="616"/>
        <v>A+J=</v>
      </c>
      <c r="AA1135" s="108">
        <f t="shared" si="617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2.75" x14ac:dyDescent="0.2">
      <c r="A1136" s="102">
        <f t="shared" si="609"/>
        <v>45250</v>
      </c>
      <c r="B1136" s="103">
        <f t="shared" si="602"/>
        <v>402.14647395000003</v>
      </c>
      <c r="C1136" s="103">
        <f t="shared" si="614"/>
        <v>283.96650577000003</v>
      </c>
      <c r="D1136" s="104">
        <f t="shared" si="610"/>
        <v>1099.71</v>
      </c>
      <c r="E1136" s="105">
        <f t="shared" si="621"/>
        <v>1103.74</v>
      </c>
      <c r="F1136" s="106">
        <f t="shared" si="622"/>
        <v>45189</v>
      </c>
      <c r="G1136" s="107">
        <f t="shared" si="603"/>
        <v>3.6646024861100024E-3</v>
      </c>
      <c r="H1136" s="108">
        <f t="shared" si="615"/>
        <v>45280</v>
      </c>
      <c r="I1136" s="108">
        <f t="shared" si="604"/>
        <v>45250</v>
      </c>
      <c r="J1136" s="109">
        <f t="shared" si="611"/>
        <v>19</v>
      </c>
      <c r="K1136" s="109">
        <f t="shared" si="627"/>
        <v>19</v>
      </c>
      <c r="L1136" s="8">
        <f t="shared" si="612"/>
        <v>1.0036646</v>
      </c>
      <c r="M1136" s="110">
        <f t="shared" si="624"/>
        <v>1</v>
      </c>
      <c r="N1136" s="110">
        <f t="shared" si="619"/>
        <v>1.400901708342142</v>
      </c>
      <c r="O1136" s="103">
        <f t="shared" si="623"/>
        <v>1.4060354500000001</v>
      </c>
      <c r="P1136" s="103">
        <f t="shared" si="605"/>
        <v>399.26697372000001</v>
      </c>
      <c r="Q1136" s="11">
        <f t="shared" si="618"/>
        <v>37</v>
      </c>
      <c r="R1136" s="30">
        <f t="shared" si="625"/>
        <v>5.6510999999999999E-2</v>
      </c>
      <c r="S1136" s="103">
        <f t="shared" si="626"/>
        <v>22.562975949999998</v>
      </c>
      <c r="T1136" s="113">
        <f t="shared" si="613"/>
        <v>0.1</v>
      </c>
      <c r="U1136" s="111">
        <f t="shared" si="620"/>
        <v>19</v>
      </c>
      <c r="V1136" s="111">
        <v>252</v>
      </c>
      <c r="W1136" s="110">
        <f t="shared" si="606"/>
        <v>1.0072119669999999</v>
      </c>
      <c r="X1136" s="103">
        <f t="shared" si="607"/>
        <v>2.8795002300000001</v>
      </c>
      <c r="Y1136" s="103">
        <f t="shared" si="608"/>
        <v>25.44247618</v>
      </c>
      <c r="Z1136" s="114" t="str">
        <f t="shared" si="616"/>
        <v>A+J=</v>
      </c>
      <c r="AA1136" s="108">
        <f t="shared" si="617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2.75" x14ac:dyDescent="0.2">
      <c r="A1137" s="102">
        <f t="shared" si="609"/>
        <v>45251</v>
      </c>
      <c r="B1137" s="103">
        <f t="shared" si="602"/>
        <v>376.93159081000005</v>
      </c>
      <c r="C1137" s="103">
        <f t="shared" si="614"/>
        <v>267.91927457000003</v>
      </c>
      <c r="D1137" s="104">
        <f t="shared" si="610"/>
        <v>1103.74</v>
      </c>
      <c r="E1137" s="105">
        <f t="shared" si="621"/>
        <v>1109.2360000000001</v>
      </c>
      <c r="F1137" s="106">
        <f t="shared" si="622"/>
        <v>45219</v>
      </c>
      <c r="G1137" s="107">
        <f t="shared" si="603"/>
        <v>4.9794335622521668E-3</v>
      </c>
      <c r="H1137" s="108">
        <f t="shared" si="615"/>
        <v>45280</v>
      </c>
      <c r="I1137" s="108">
        <f t="shared" si="604"/>
        <v>45280</v>
      </c>
      <c r="J1137" s="109">
        <f t="shared" si="611"/>
        <v>22</v>
      </c>
      <c r="K1137" s="109">
        <f t="shared" si="627"/>
        <v>1</v>
      </c>
      <c r="L1137" s="8">
        <f t="shared" si="612"/>
        <v>1.0002257999999999</v>
      </c>
      <c r="M1137" s="110">
        <f t="shared" si="624"/>
        <v>1.0036646</v>
      </c>
      <c r="N1137" s="110">
        <f t="shared" si="619"/>
        <v>1.4060354527425327</v>
      </c>
      <c r="O1137" s="103">
        <f t="shared" si="623"/>
        <v>1.4063529299999999</v>
      </c>
      <c r="P1137" s="103">
        <f t="shared" si="605"/>
        <v>376.78905679000002</v>
      </c>
      <c r="Q1137" s="11">
        <f t="shared" si="618"/>
        <v>0</v>
      </c>
      <c r="R1137" s="30">
        <f t="shared" si="625"/>
        <v>0</v>
      </c>
      <c r="S1137" s="103">
        <f t="shared" si="626"/>
        <v>0</v>
      </c>
      <c r="T1137" s="113">
        <f t="shared" si="613"/>
        <v>0.1</v>
      </c>
      <c r="U1137" s="111">
        <f t="shared" si="620"/>
        <v>1</v>
      </c>
      <c r="V1137" s="111">
        <v>252</v>
      </c>
      <c r="W1137" s="110">
        <f t="shared" si="606"/>
        <v>1.0003782859999999</v>
      </c>
      <c r="X1137" s="103">
        <f t="shared" si="607"/>
        <v>0.14253402000000001</v>
      </c>
      <c r="Y1137" s="103">
        <f t="shared" si="608"/>
        <v>0</v>
      </c>
      <c r="Z1137" s="114" t="str">
        <f t="shared" si="616"/>
        <v>A+J=</v>
      </c>
      <c r="AA1137" s="108">
        <f t="shared" si="617"/>
        <v>45280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2.75" x14ac:dyDescent="0.2">
      <c r="A1138" s="102">
        <f t="shared" si="609"/>
        <v>45252</v>
      </c>
      <c r="B1138" s="103">
        <f t="shared" si="602"/>
        <v>377.15932124</v>
      </c>
      <c r="C1138" s="103">
        <f t="shared" si="614"/>
        <v>267.91927457000003</v>
      </c>
      <c r="D1138" s="104">
        <f t="shared" si="610"/>
        <v>1103.74</v>
      </c>
      <c r="E1138" s="105">
        <f t="shared" si="621"/>
        <v>1109.2360000000001</v>
      </c>
      <c r="F1138" s="106">
        <f t="shared" si="622"/>
        <v>45219</v>
      </c>
      <c r="G1138" s="107">
        <f t="shared" si="603"/>
        <v>4.9794335622521668E-3</v>
      </c>
      <c r="H1138" s="108">
        <f t="shared" si="615"/>
        <v>45280</v>
      </c>
      <c r="I1138" s="108">
        <f t="shared" si="604"/>
        <v>45280</v>
      </c>
      <c r="J1138" s="109">
        <f t="shared" si="611"/>
        <v>22</v>
      </c>
      <c r="K1138" s="109">
        <f t="shared" si="627"/>
        <v>2</v>
      </c>
      <c r="L1138" s="8">
        <f t="shared" si="612"/>
        <v>1.00045165</v>
      </c>
      <c r="M1138" s="110">
        <f t="shared" si="624"/>
        <v>1.0036646</v>
      </c>
      <c r="N1138" s="110">
        <f t="shared" si="619"/>
        <v>1.4060354527425327</v>
      </c>
      <c r="O1138" s="103">
        <f t="shared" si="623"/>
        <v>1.4066704800000001</v>
      </c>
      <c r="P1138" s="103">
        <f t="shared" si="605"/>
        <v>376.87413456000002</v>
      </c>
      <c r="Q1138" s="11">
        <f t="shared" si="618"/>
        <v>0</v>
      </c>
      <c r="R1138" s="30">
        <f t="shared" si="625"/>
        <v>0</v>
      </c>
      <c r="S1138" s="103">
        <f t="shared" si="626"/>
        <v>0</v>
      </c>
      <c r="T1138" s="113">
        <f t="shared" si="613"/>
        <v>0.1</v>
      </c>
      <c r="U1138" s="111">
        <f t="shared" si="620"/>
        <v>2</v>
      </c>
      <c r="V1138" s="111">
        <v>252</v>
      </c>
      <c r="W1138" s="110">
        <f t="shared" si="606"/>
        <v>1.0007567159999999</v>
      </c>
      <c r="X1138" s="103">
        <f t="shared" si="607"/>
        <v>0.28518668000000003</v>
      </c>
      <c r="Y1138" s="103">
        <f t="shared" si="608"/>
        <v>0</v>
      </c>
      <c r="Z1138" s="114" t="str">
        <f t="shared" si="616"/>
        <v>A+J=</v>
      </c>
      <c r="AA1138" s="108">
        <f t="shared" si="617"/>
        <v>45280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2.75" x14ac:dyDescent="0.2">
      <c r="A1139" s="102">
        <f t="shared" si="609"/>
        <v>45253</v>
      </c>
      <c r="B1139" s="103">
        <f t="shared" si="602"/>
        <v>377.38719142000002</v>
      </c>
      <c r="C1139" s="103">
        <f t="shared" si="614"/>
        <v>267.91927457000003</v>
      </c>
      <c r="D1139" s="104">
        <f t="shared" si="610"/>
        <v>1103.74</v>
      </c>
      <c r="E1139" s="105">
        <f t="shared" si="621"/>
        <v>1109.2360000000001</v>
      </c>
      <c r="F1139" s="106">
        <f t="shared" si="622"/>
        <v>45219</v>
      </c>
      <c r="G1139" s="107">
        <f t="shared" si="603"/>
        <v>4.9794335622521668E-3</v>
      </c>
      <c r="H1139" s="108">
        <f t="shared" si="615"/>
        <v>45280</v>
      </c>
      <c r="I1139" s="108">
        <f t="shared" si="604"/>
        <v>45280</v>
      </c>
      <c r="J1139" s="109">
        <f t="shared" si="611"/>
        <v>22</v>
      </c>
      <c r="K1139" s="109">
        <f t="shared" si="627"/>
        <v>3</v>
      </c>
      <c r="L1139" s="8">
        <f t="shared" si="612"/>
        <v>1.00067755</v>
      </c>
      <c r="M1139" s="110">
        <f t="shared" si="624"/>
        <v>1.0036646</v>
      </c>
      <c r="N1139" s="110">
        <f t="shared" si="619"/>
        <v>1.4060354527425327</v>
      </c>
      <c r="O1139" s="103">
        <f t="shared" si="623"/>
        <v>1.4069881099999999</v>
      </c>
      <c r="P1139" s="103">
        <f t="shared" si="605"/>
        <v>376.95923375000001</v>
      </c>
      <c r="Q1139" s="11">
        <f t="shared" si="618"/>
        <v>0</v>
      </c>
      <c r="R1139" s="30">
        <f t="shared" si="625"/>
        <v>0</v>
      </c>
      <c r="S1139" s="103">
        <f t="shared" si="626"/>
        <v>0</v>
      </c>
      <c r="T1139" s="113">
        <f t="shared" si="613"/>
        <v>0.1</v>
      </c>
      <c r="U1139" s="111">
        <f t="shared" si="620"/>
        <v>3</v>
      </c>
      <c r="V1139" s="111">
        <v>252</v>
      </c>
      <c r="W1139" s="110">
        <f t="shared" si="606"/>
        <v>1.001135289</v>
      </c>
      <c r="X1139" s="103">
        <f t="shared" si="607"/>
        <v>0.42795767000000001</v>
      </c>
      <c r="Y1139" s="103">
        <f t="shared" si="608"/>
        <v>0</v>
      </c>
      <c r="Z1139" s="114" t="str">
        <f t="shared" si="616"/>
        <v>A+J=</v>
      </c>
      <c r="AA1139" s="108">
        <f t="shared" si="617"/>
        <v>45280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2.75" x14ac:dyDescent="0.2">
      <c r="A1140" s="102">
        <f t="shared" si="609"/>
        <v>45254</v>
      </c>
      <c r="B1140" s="103">
        <f t="shared" si="602"/>
        <v>377.61519873999998</v>
      </c>
      <c r="C1140" s="103">
        <f t="shared" si="614"/>
        <v>267.91927457000003</v>
      </c>
      <c r="D1140" s="104">
        <f t="shared" si="610"/>
        <v>1103.74</v>
      </c>
      <c r="E1140" s="105">
        <f t="shared" si="621"/>
        <v>1109.2360000000001</v>
      </c>
      <c r="F1140" s="106">
        <f t="shared" si="622"/>
        <v>45219</v>
      </c>
      <c r="G1140" s="107">
        <f t="shared" si="603"/>
        <v>4.9794335622521668E-3</v>
      </c>
      <c r="H1140" s="108">
        <f t="shared" si="615"/>
        <v>45280</v>
      </c>
      <c r="I1140" s="108">
        <f t="shared" si="604"/>
        <v>45280</v>
      </c>
      <c r="J1140" s="109">
        <f t="shared" si="611"/>
        <v>22</v>
      </c>
      <c r="K1140" s="109">
        <f t="shared" si="627"/>
        <v>4</v>
      </c>
      <c r="L1140" s="8">
        <f t="shared" si="612"/>
        <v>1.0009035100000001</v>
      </c>
      <c r="M1140" s="110">
        <f t="shared" si="624"/>
        <v>1.0036646</v>
      </c>
      <c r="N1140" s="110">
        <f t="shared" si="619"/>
        <v>1.4060354527425327</v>
      </c>
      <c r="O1140" s="103">
        <f t="shared" si="623"/>
        <v>1.40730581</v>
      </c>
      <c r="P1140" s="103">
        <f t="shared" si="605"/>
        <v>377.04435171</v>
      </c>
      <c r="Q1140" s="11">
        <f t="shared" si="618"/>
        <v>0</v>
      </c>
      <c r="R1140" s="30">
        <f t="shared" si="625"/>
        <v>0</v>
      </c>
      <c r="S1140" s="103">
        <f t="shared" si="626"/>
        <v>0</v>
      </c>
      <c r="T1140" s="113">
        <f t="shared" si="613"/>
        <v>0.1</v>
      </c>
      <c r="U1140" s="111">
        <f t="shared" si="620"/>
        <v>4</v>
      </c>
      <c r="V1140" s="111">
        <v>252</v>
      </c>
      <c r="W1140" s="110">
        <f t="shared" si="606"/>
        <v>1.001514005</v>
      </c>
      <c r="X1140" s="103">
        <f t="shared" si="607"/>
        <v>0.57084703000000003</v>
      </c>
      <c r="Y1140" s="103">
        <f t="shared" si="608"/>
        <v>0</v>
      </c>
      <c r="Z1140" s="114" t="str">
        <f t="shared" si="616"/>
        <v>A+J=</v>
      </c>
      <c r="AA1140" s="108">
        <f t="shared" si="617"/>
        <v>45280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2.75" x14ac:dyDescent="0.2">
      <c r="A1141" s="102">
        <f t="shared" si="609"/>
        <v>45255</v>
      </c>
      <c r="B1141" s="103">
        <f t="shared" si="602"/>
        <v>377.84334324999998</v>
      </c>
      <c r="C1141" s="103">
        <f t="shared" si="614"/>
        <v>267.91927457000003</v>
      </c>
      <c r="D1141" s="104">
        <f t="shared" si="610"/>
        <v>1103.74</v>
      </c>
      <c r="E1141" s="105">
        <f t="shared" si="621"/>
        <v>1109.2360000000001</v>
      </c>
      <c r="F1141" s="106">
        <f t="shared" si="622"/>
        <v>45219</v>
      </c>
      <c r="G1141" s="107">
        <f t="shared" si="603"/>
        <v>4.9794335622521668E-3</v>
      </c>
      <c r="H1141" s="108">
        <f t="shared" si="615"/>
        <v>45280</v>
      </c>
      <c r="I1141" s="108">
        <f t="shared" si="604"/>
        <v>45280</v>
      </c>
      <c r="J1141" s="109">
        <f t="shared" si="611"/>
        <v>22</v>
      </c>
      <c r="K1141" s="109">
        <f t="shared" si="627"/>
        <v>5</v>
      </c>
      <c r="L1141" s="8">
        <f t="shared" si="612"/>
        <v>1.0011295099999999</v>
      </c>
      <c r="M1141" s="110">
        <f t="shared" si="624"/>
        <v>1.0036646</v>
      </c>
      <c r="N1141" s="110">
        <f t="shared" si="619"/>
        <v>1.4060354527425327</v>
      </c>
      <c r="O1141" s="103">
        <f t="shared" si="623"/>
        <v>1.4076235800000001</v>
      </c>
      <c r="P1141" s="103">
        <f t="shared" si="605"/>
        <v>377.12948841999997</v>
      </c>
      <c r="Q1141" s="11">
        <f t="shared" si="618"/>
        <v>0</v>
      </c>
      <c r="R1141" s="30">
        <f t="shared" si="625"/>
        <v>0</v>
      </c>
      <c r="S1141" s="103">
        <f t="shared" si="626"/>
        <v>0</v>
      </c>
      <c r="T1141" s="113">
        <f t="shared" si="613"/>
        <v>0.1</v>
      </c>
      <c r="U1141" s="111">
        <f t="shared" si="620"/>
        <v>5</v>
      </c>
      <c r="V1141" s="111">
        <v>252</v>
      </c>
      <c r="W1141" s="110">
        <f t="shared" si="606"/>
        <v>1.001892864</v>
      </c>
      <c r="X1141" s="103">
        <f t="shared" si="607"/>
        <v>0.71385483000000005</v>
      </c>
      <c r="Y1141" s="103">
        <f t="shared" si="608"/>
        <v>0</v>
      </c>
      <c r="Z1141" s="114" t="str">
        <f t="shared" si="616"/>
        <v>A+J=</v>
      </c>
      <c r="AA1141" s="108">
        <f t="shared" si="617"/>
        <v>45280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2.75" x14ac:dyDescent="0.2">
      <c r="A1142" s="102">
        <f t="shared" si="609"/>
        <v>45256</v>
      </c>
      <c r="B1142" s="103">
        <f t="shared" si="602"/>
        <v>377.84334324999998</v>
      </c>
      <c r="C1142" s="103">
        <f t="shared" si="614"/>
        <v>267.91927457000003</v>
      </c>
      <c r="D1142" s="104">
        <f t="shared" si="610"/>
        <v>1103.74</v>
      </c>
      <c r="E1142" s="105">
        <f t="shared" si="621"/>
        <v>1109.2360000000001</v>
      </c>
      <c r="F1142" s="106">
        <f t="shared" si="622"/>
        <v>45219</v>
      </c>
      <c r="G1142" s="107">
        <f t="shared" si="603"/>
        <v>4.9794335622521668E-3</v>
      </c>
      <c r="H1142" s="108">
        <f t="shared" si="615"/>
        <v>45280</v>
      </c>
      <c r="I1142" s="108">
        <f t="shared" si="604"/>
        <v>45280</v>
      </c>
      <c r="J1142" s="109">
        <f t="shared" si="611"/>
        <v>22</v>
      </c>
      <c r="K1142" s="109">
        <f t="shared" si="627"/>
        <v>5</v>
      </c>
      <c r="L1142" s="8">
        <f t="shared" si="612"/>
        <v>1.0011295099999999</v>
      </c>
      <c r="M1142" s="110">
        <f t="shared" si="624"/>
        <v>1.0036646</v>
      </c>
      <c r="N1142" s="110">
        <f t="shared" si="619"/>
        <v>1.4060354527425327</v>
      </c>
      <c r="O1142" s="103">
        <f t="shared" si="623"/>
        <v>1.4076235800000001</v>
      </c>
      <c r="P1142" s="103">
        <f t="shared" si="605"/>
        <v>377.12948841999997</v>
      </c>
      <c r="Q1142" s="11">
        <f t="shared" si="618"/>
        <v>0</v>
      </c>
      <c r="R1142" s="30">
        <f t="shared" si="625"/>
        <v>0</v>
      </c>
      <c r="S1142" s="103">
        <f t="shared" si="626"/>
        <v>0</v>
      </c>
      <c r="T1142" s="113">
        <f t="shared" si="613"/>
        <v>0.1</v>
      </c>
      <c r="U1142" s="111">
        <f t="shared" si="620"/>
        <v>5</v>
      </c>
      <c r="V1142" s="111">
        <v>252</v>
      </c>
      <c r="W1142" s="110">
        <f t="shared" si="606"/>
        <v>1.001892864</v>
      </c>
      <c r="X1142" s="103">
        <f t="shared" si="607"/>
        <v>0.71385483000000005</v>
      </c>
      <c r="Y1142" s="103">
        <f t="shared" si="608"/>
        <v>0</v>
      </c>
      <c r="Z1142" s="114" t="str">
        <f t="shared" si="616"/>
        <v>A+J=</v>
      </c>
      <c r="AA1142" s="108">
        <f t="shared" si="617"/>
        <v>45280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2.75" x14ac:dyDescent="0.2">
      <c r="A1143" s="102">
        <f t="shared" si="609"/>
        <v>45257</v>
      </c>
      <c r="B1143" s="103">
        <f t="shared" si="602"/>
        <v>377.84334324999998</v>
      </c>
      <c r="C1143" s="103">
        <f t="shared" si="614"/>
        <v>267.91927457000003</v>
      </c>
      <c r="D1143" s="104">
        <f t="shared" si="610"/>
        <v>1103.74</v>
      </c>
      <c r="E1143" s="105">
        <f t="shared" si="621"/>
        <v>1109.2360000000001</v>
      </c>
      <c r="F1143" s="106">
        <f t="shared" si="622"/>
        <v>45219</v>
      </c>
      <c r="G1143" s="107">
        <f t="shared" si="603"/>
        <v>4.9794335622521668E-3</v>
      </c>
      <c r="H1143" s="108">
        <f t="shared" si="615"/>
        <v>45280</v>
      </c>
      <c r="I1143" s="108">
        <f t="shared" si="604"/>
        <v>45280</v>
      </c>
      <c r="J1143" s="109">
        <f t="shared" si="611"/>
        <v>22</v>
      </c>
      <c r="K1143" s="109">
        <f t="shared" si="627"/>
        <v>5</v>
      </c>
      <c r="L1143" s="8">
        <f t="shared" si="612"/>
        <v>1.0011295099999999</v>
      </c>
      <c r="M1143" s="110">
        <f t="shared" si="624"/>
        <v>1.0036646</v>
      </c>
      <c r="N1143" s="110">
        <f t="shared" si="619"/>
        <v>1.4060354527425327</v>
      </c>
      <c r="O1143" s="103">
        <f t="shared" si="623"/>
        <v>1.4076235800000001</v>
      </c>
      <c r="P1143" s="103">
        <f t="shared" si="605"/>
        <v>377.12948841999997</v>
      </c>
      <c r="Q1143" s="11">
        <f t="shared" si="618"/>
        <v>0</v>
      </c>
      <c r="R1143" s="30">
        <f t="shared" si="625"/>
        <v>0</v>
      </c>
      <c r="S1143" s="103">
        <f t="shared" si="626"/>
        <v>0</v>
      </c>
      <c r="T1143" s="113">
        <f t="shared" si="613"/>
        <v>0.1</v>
      </c>
      <c r="U1143" s="111">
        <f t="shared" si="620"/>
        <v>5</v>
      </c>
      <c r="V1143" s="111">
        <v>252</v>
      </c>
      <c r="W1143" s="110">
        <f t="shared" si="606"/>
        <v>1.001892864</v>
      </c>
      <c r="X1143" s="103">
        <f t="shared" si="607"/>
        <v>0.71385483000000005</v>
      </c>
      <c r="Y1143" s="103">
        <f t="shared" si="608"/>
        <v>0</v>
      </c>
      <c r="Z1143" s="114" t="str">
        <f t="shared" si="616"/>
        <v>A+J=</v>
      </c>
      <c r="AA1143" s="108">
        <f t="shared" si="617"/>
        <v>45280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2.75" x14ac:dyDescent="0.2">
      <c r="A1144" s="102">
        <f t="shared" si="609"/>
        <v>45258</v>
      </c>
      <c r="B1144" s="103">
        <f t="shared" si="602"/>
        <v>378.07162806000002</v>
      </c>
      <c r="C1144" s="103">
        <f t="shared" si="614"/>
        <v>267.91927457000003</v>
      </c>
      <c r="D1144" s="104">
        <f t="shared" si="610"/>
        <v>1103.74</v>
      </c>
      <c r="E1144" s="105">
        <f t="shared" si="621"/>
        <v>1109.2360000000001</v>
      </c>
      <c r="F1144" s="106">
        <f t="shared" si="622"/>
        <v>45219</v>
      </c>
      <c r="G1144" s="107">
        <f t="shared" si="603"/>
        <v>4.9794335622521668E-3</v>
      </c>
      <c r="H1144" s="108">
        <f t="shared" si="615"/>
        <v>45280</v>
      </c>
      <c r="I1144" s="108">
        <f t="shared" si="604"/>
        <v>45280</v>
      </c>
      <c r="J1144" s="109">
        <f t="shared" si="611"/>
        <v>22</v>
      </c>
      <c r="K1144" s="109">
        <f t="shared" si="627"/>
        <v>6</v>
      </c>
      <c r="L1144" s="8">
        <f t="shared" si="612"/>
        <v>1.0013555700000001</v>
      </c>
      <c r="M1144" s="110">
        <f t="shared" si="624"/>
        <v>1.0036646</v>
      </c>
      <c r="N1144" s="110">
        <f t="shared" si="619"/>
        <v>1.4060354527425327</v>
      </c>
      <c r="O1144" s="103">
        <f t="shared" si="623"/>
        <v>1.4079414299999999</v>
      </c>
      <c r="P1144" s="103">
        <f t="shared" si="605"/>
        <v>377.21464656000001</v>
      </c>
      <c r="Q1144" s="11">
        <f t="shared" si="618"/>
        <v>0</v>
      </c>
      <c r="R1144" s="30">
        <f t="shared" si="625"/>
        <v>0</v>
      </c>
      <c r="S1144" s="103">
        <f t="shared" si="626"/>
        <v>0</v>
      </c>
      <c r="T1144" s="113">
        <f t="shared" si="613"/>
        <v>0.1</v>
      </c>
      <c r="U1144" s="111">
        <f t="shared" si="620"/>
        <v>6</v>
      </c>
      <c r="V1144" s="111">
        <v>252</v>
      </c>
      <c r="W1144" s="110">
        <f t="shared" si="606"/>
        <v>1.0022718669999999</v>
      </c>
      <c r="X1144" s="103">
        <f t="shared" si="607"/>
        <v>0.85698149999999995</v>
      </c>
      <c r="Y1144" s="103">
        <f t="shared" si="608"/>
        <v>0</v>
      </c>
      <c r="Z1144" s="114" t="str">
        <f t="shared" si="616"/>
        <v>A+J=</v>
      </c>
      <c r="AA1144" s="108">
        <f t="shared" si="617"/>
        <v>45280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2.75" x14ac:dyDescent="0.2">
      <c r="A1145" s="102">
        <f t="shared" si="609"/>
        <v>45259</v>
      </c>
      <c r="B1145" s="103">
        <f t="shared" si="602"/>
        <v>378.30005018000003</v>
      </c>
      <c r="C1145" s="103">
        <f t="shared" si="614"/>
        <v>267.91927457000003</v>
      </c>
      <c r="D1145" s="104">
        <f t="shared" si="610"/>
        <v>1103.74</v>
      </c>
      <c r="E1145" s="105">
        <f t="shared" si="621"/>
        <v>1109.2360000000001</v>
      </c>
      <c r="F1145" s="106">
        <f t="shared" si="622"/>
        <v>45219</v>
      </c>
      <c r="G1145" s="107">
        <f t="shared" si="603"/>
        <v>4.9794335622521668E-3</v>
      </c>
      <c r="H1145" s="108">
        <f t="shared" si="615"/>
        <v>45280</v>
      </c>
      <c r="I1145" s="108">
        <f t="shared" si="604"/>
        <v>45280</v>
      </c>
      <c r="J1145" s="109">
        <f t="shared" si="611"/>
        <v>22</v>
      </c>
      <c r="K1145" s="109">
        <f t="shared" si="627"/>
        <v>7</v>
      </c>
      <c r="L1145" s="8">
        <f t="shared" si="612"/>
        <v>1.0015816799999999</v>
      </c>
      <c r="M1145" s="110">
        <f t="shared" si="624"/>
        <v>1.0036646</v>
      </c>
      <c r="N1145" s="110">
        <f t="shared" si="619"/>
        <v>1.4060354527425327</v>
      </c>
      <c r="O1145" s="103">
        <f t="shared" si="623"/>
        <v>1.40825935</v>
      </c>
      <c r="P1145" s="103">
        <f t="shared" si="605"/>
        <v>377.29982345000002</v>
      </c>
      <c r="Q1145" s="11">
        <f t="shared" si="618"/>
        <v>0</v>
      </c>
      <c r="R1145" s="30">
        <f t="shared" si="625"/>
        <v>0</v>
      </c>
      <c r="S1145" s="103">
        <f t="shared" si="626"/>
        <v>0</v>
      </c>
      <c r="T1145" s="113">
        <f t="shared" si="613"/>
        <v>0.1</v>
      </c>
      <c r="U1145" s="111">
        <f t="shared" si="620"/>
        <v>7</v>
      </c>
      <c r="V1145" s="111">
        <v>252</v>
      </c>
      <c r="W1145" s="110">
        <f t="shared" si="606"/>
        <v>1.0026510129999999</v>
      </c>
      <c r="X1145" s="103">
        <f t="shared" si="607"/>
        <v>1.0002267300000001</v>
      </c>
      <c r="Y1145" s="103">
        <f t="shared" si="608"/>
        <v>0</v>
      </c>
      <c r="Z1145" s="114" t="str">
        <f t="shared" si="616"/>
        <v>A+J=</v>
      </c>
      <c r="AA1145" s="108">
        <f t="shared" si="617"/>
        <v>45280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2.75" x14ac:dyDescent="0.2">
      <c r="A1146" s="102">
        <f t="shared" si="609"/>
        <v>45260</v>
      </c>
      <c r="B1146" s="103">
        <f t="shared" si="602"/>
        <v>378.52860699000001</v>
      </c>
      <c r="C1146" s="103">
        <f t="shared" si="614"/>
        <v>267.91927457000003</v>
      </c>
      <c r="D1146" s="104">
        <f t="shared" si="610"/>
        <v>1103.74</v>
      </c>
      <c r="E1146" s="105">
        <f t="shared" si="621"/>
        <v>1109.2360000000001</v>
      </c>
      <c r="F1146" s="106">
        <f t="shared" si="622"/>
        <v>45219</v>
      </c>
      <c r="G1146" s="107">
        <f t="shared" si="603"/>
        <v>4.9794335622521668E-3</v>
      </c>
      <c r="H1146" s="108">
        <f t="shared" si="615"/>
        <v>45280</v>
      </c>
      <c r="I1146" s="108">
        <f t="shared" si="604"/>
        <v>45280</v>
      </c>
      <c r="J1146" s="109">
        <f t="shared" si="611"/>
        <v>22</v>
      </c>
      <c r="K1146" s="109">
        <f t="shared" si="627"/>
        <v>8</v>
      </c>
      <c r="L1146" s="8">
        <f t="shared" si="612"/>
        <v>1.0018078399999999</v>
      </c>
      <c r="M1146" s="110">
        <f t="shared" si="624"/>
        <v>1.0036646</v>
      </c>
      <c r="N1146" s="110">
        <f t="shared" si="619"/>
        <v>1.4060354527425327</v>
      </c>
      <c r="O1146" s="103">
        <f t="shared" si="623"/>
        <v>1.40857733</v>
      </c>
      <c r="P1146" s="103">
        <f t="shared" si="605"/>
        <v>377.38501642</v>
      </c>
      <c r="Q1146" s="11">
        <f t="shared" si="618"/>
        <v>0</v>
      </c>
      <c r="R1146" s="30">
        <f t="shared" si="625"/>
        <v>0</v>
      </c>
      <c r="S1146" s="103">
        <f t="shared" si="626"/>
        <v>0</v>
      </c>
      <c r="T1146" s="113">
        <f t="shared" si="613"/>
        <v>0.1</v>
      </c>
      <c r="U1146" s="111">
        <f t="shared" si="620"/>
        <v>8</v>
      </c>
      <c r="V1146" s="111">
        <v>252</v>
      </c>
      <c r="W1146" s="110">
        <f t="shared" si="606"/>
        <v>1.003030302</v>
      </c>
      <c r="X1146" s="103">
        <f t="shared" si="607"/>
        <v>1.14359057</v>
      </c>
      <c r="Y1146" s="103">
        <f t="shared" si="608"/>
        <v>0</v>
      </c>
      <c r="Z1146" s="114" t="str">
        <f t="shared" si="616"/>
        <v>A+J=</v>
      </c>
      <c r="AA1146" s="108">
        <f t="shared" si="617"/>
        <v>45280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2.75" x14ac:dyDescent="0.2">
      <c r="A1147" s="102">
        <f t="shared" si="609"/>
        <v>45261</v>
      </c>
      <c r="B1147" s="103">
        <f t="shared" si="602"/>
        <v>378.75730427999997</v>
      </c>
      <c r="C1147" s="103">
        <f t="shared" si="614"/>
        <v>267.91927457000003</v>
      </c>
      <c r="D1147" s="104">
        <f t="shared" si="610"/>
        <v>1103.74</v>
      </c>
      <c r="E1147" s="105">
        <f t="shared" si="621"/>
        <v>1109.2360000000001</v>
      </c>
      <c r="F1147" s="106">
        <f t="shared" si="622"/>
        <v>45219</v>
      </c>
      <c r="G1147" s="107">
        <f t="shared" si="603"/>
        <v>4.9794335622521668E-3</v>
      </c>
      <c r="H1147" s="108">
        <f t="shared" si="615"/>
        <v>45280</v>
      </c>
      <c r="I1147" s="108">
        <f t="shared" si="604"/>
        <v>45280</v>
      </c>
      <c r="J1147" s="109">
        <f t="shared" si="611"/>
        <v>22</v>
      </c>
      <c r="K1147" s="109">
        <f t="shared" si="627"/>
        <v>9</v>
      </c>
      <c r="L1147" s="8">
        <f t="shared" si="612"/>
        <v>1.00203405</v>
      </c>
      <c r="M1147" s="110">
        <f t="shared" si="624"/>
        <v>1.0036646</v>
      </c>
      <c r="N1147" s="110">
        <f t="shared" si="619"/>
        <v>1.4060354527425327</v>
      </c>
      <c r="O1147" s="103">
        <f t="shared" si="623"/>
        <v>1.4088953900000001</v>
      </c>
      <c r="P1147" s="103">
        <f t="shared" si="605"/>
        <v>377.47023082999999</v>
      </c>
      <c r="Q1147" s="11">
        <f t="shared" si="618"/>
        <v>0</v>
      </c>
      <c r="R1147" s="30">
        <f t="shared" si="625"/>
        <v>0</v>
      </c>
      <c r="S1147" s="103">
        <f t="shared" si="626"/>
        <v>0</v>
      </c>
      <c r="T1147" s="113">
        <f t="shared" si="613"/>
        <v>0.1</v>
      </c>
      <c r="U1147" s="111">
        <f t="shared" si="620"/>
        <v>9</v>
      </c>
      <c r="V1147" s="111">
        <v>252</v>
      </c>
      <c r="W1147" s="110">
        <f t="shared" si="606"/>
        <v>1.003409735</v>
      </c>
      <c r="X1147" s="103">
        <f t="shared" si="607"/>
        <v>1.2870734500000001</v>
      </c>
      <c r="Y1147" s="103">
        <f t="shared" si="608"/>
        <v>0</v>
      </c>
      <c r="Z1147" s="114" t="str">
        <f t="shared" si="616"/>
        <v>A+J=</v>
      </c>
      <c r="AA1147" s="108">
        <f t="shared" si="617"/>
        <v>45280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2.75" x14ac:dyDescent="0.2">
      <c r="A1148" s="102">
        <f t="shared" si="609"/>
        <v>45262</v>
      </c>
      <c r="B1148" s="103">
        <f t="shared" si="602"/>
        <v>378.98613906000003</v>
      </c>
      <c r="C1148" s="103">
        <f t="shared" si="614"/>
        <v>267.91927457000003</v>
      </c>
      <c r="D1148" s="104">
        <f t="shared" si="610"/>
        <v>1103.74</v>
      </c>
      <c r="E1148" s="105">
        <f t="shared" si="621"/>
        <v>1109.2360000000001</v>
      </c>
      <c r="F1148" s="106">
        <f t="shared" si="622"/>
        <v>45219</v>
      </c>
      <c r="G1148" s="107">
        <f t="shared" si="603"/>
        <v>4.9794335622521668E-3</v>
      </c>
      <c r="H1148" s="108">
        <f t="shared" si="615"/>
        <v>45280</v>
      </c>
      <c r="I1148" s="108">
        <f t="shared" si="604"/>
        <v>45280</v>
      </c>
      <c r="J1148" s="109">
        <f t="shared" si="611"/>
        <v>22</v>
      </c>
      <c r="K1148" s="109">
        <f t="shared" si="627"/>
        <v>10</v>
      </c>
      <c r="L1148" s="8">
        <f t="shared" si="612"/>
        <v>1.00226031</v>
      </c>
      <c r="M1148" s="110">
        <f t="shared" si="624"/>
        <v>1.0036646</v>
      </c>
      <c r="N1148" s="110">
        <f t="shared" si="619"/>
        <v>1.4060354527425327</v>
      </c>
      <c r="O1148" s="103">
        <f t="shared" si="623"/>
        <v>1.40921352</v>
      </c>
      <c r="P1148" s="103">
        <f t="shared" si="605"/>
        <v>377.55546399000002</v>
      </c>
      <c r="Q1148" s="11">
        <f t="shared" si="618"/>
        <v>0</v>
      </c>
      <c r="R1148" s="30">
        <f t="shared" si="625"/>
        <v>0</v>
      </c>
      <c r="S1148" s="103">
        <f t="shared" si="626"/>
        <v>0</v>
      </c>
      <c r="T1148" s="113">
        <f t="shared" si="613"/>
        <v>0.1</v>
      </c>
      <c r="U1148" s="111">
        <f t="shared" si="620"/>
        <v>10</v>
      </c>
      <c r="V1148" s="111">
        <v>252</v>
      </c>
      <c r="W1148" s="110">
        <f t="shared" si="606"/>
        <v>1.003789311</v>
      </c>
      <c r="X1148" s="103">
        <f t="shared" si="607"/>
        <v>1.4306750699999999</v>
      </c>
      <c r="Y1148" s="103">
        <f t="shared" si="608"/>
        <v>0</v>
      </c>
      <c r="Z1148" s="114" t="str">
        <f t="shared" si="616"/>
        <v>A+J=</v>
      </c>
      <c r="AA1148" s="108">
        <f t="shared" si="617"/>
        <v>45280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2.75" x14ac:dyDescent="0.2">
      <c r="A1149" s="102">
        <f t="shared" si="609"/>
        <v>45263</v>
      </c>
      <c r="B1149" s="103">
        <f t="shared" si="602"/>
        <v>378.98613906000003</v>
      </c>
      <c r="C1149" s="103">
        <f t="shared" si="614"/>
        <v>267.91927457000003</v>
      </c>
      <c r="D1149" s="104">
        <f t="shared" si="610"/>
        <v>1103.74</v>
      </c>
      <c r="E1149" s="105">
        <f t="shared" si="621"/>
        <v>1109.2360000000001</v>
      </c>
      <c r="F1149" s="106">
        <f t="shared" si="622"/>
        <v>45219</v>
      </c>
      <c r="G1149" s="107">
        <f t="shared" si="603"/>
        <v>4.9794335622521668E-3</v>
      </c>
      <c r="H1149" s="108">
        <f t="shared" si="615"/>
        <v>45280</v>
      </c>
      <c r="I1149" s="108">
        <f t="shared" si="604"/>
        <v>45280</v>
      </c>
      <c r="J1149" s="109">
        <f t="shared" si="611"/>
        <v>22</v>
      </c>
      <c r="K1149" s="109">
        <f t="shared" si="627"/>
        <v>10</v>
      </c>
      <c r="L1149" s="8">
        <f t="shared" si="612"/>
        <v>1.00226031</v>
      </c>
      <c r="M1149" s="110">
        <f t="shared" si="624"/>
        <v>1.0036646</v>
      </c>
      <c r="N1149" s="110">
        <f t="shared" si="619"/>
        <v>1.4060354527425327</v>
      </c>
      <c r="O1149" s="103">
        <f t="shared" si="623"/>
        <v>1.40921352</v>
      </c>
      <c r="P1149" s="103">
        <f t="shared" si="605"/>
        <v>377.55546399000002</v>
      </c>
      <c r="Q1149" s="11">
        <f t="shared" si="618"/>
        <v>0</v>
      </c>
      <c r="R1149" s="30">
        <f t="shared" si="625"/>
        <v>0</v>
      </c>
      <c r="S1149" s="103">
        <f t="shared" si="626"/>
        <v>0</v>
      </c>
      <c r="T1149" s="113">
        <f t="shared" si="613"/>
        <v>0.1</v>
      </c>
      <c r="U1149" s="111">
        <f t="shared" si="620"/>
        <v>10</v>
      </c>
      <c r="V1149" s="111">
        <v>252</v>
      </c>
      <c r="W1149" s="110">
        <f t="shared" si="606"/>
        <v>1.003789311</v>
      </c>
      <c r="X1149" s="103">
        <f t="shared" si="607"/>
        <v>1.4306750699999999</v>
      </c>
      <c r="Y1149" s="103">
        <f t="shared" si="608"/>
        <v>0</v>
      </c>
      <c r="Z1149" s="114" t="str">
        <f t="shared" si="616"/>
        <v>A+J=</v>
      </c>
      <c r="AA1149" s="108">
        <f t="shared" si="617"/>
        <v>45280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2.75" x14ac:dyDescent="0.2">
      <c r="A1150" s="102">
        <f t="shared" si="609"/>
        <v>45264</v>
      </c>
      <c r="B1150" s="103">
        <f t="shared" si="602"/>
        <v>378.98613906000003</v>
      </c>
      <c r="C1150" s="103">
        <f t="shared" si="614"/>
        <v>267.91927457000003</v>
      </c>
      <c r="D1150" s="104">
        <f t="shared" si="610"/>
        <v>1103.74</v>
      </c>
      <c r="E1150" s="105">
        <f t="shared" si="621"/>
        <v>1109.2360000000001</v>
      </c>
      <c r="F1150" s="106">
        <f t="shared" si="622"/>
        <v>45219</v>
      </c>
      <c r="G1150" s="107">
        <f t="shared" si="603"/>
        <v>4.9794335622521668E-3</v>
      </c>
      <c r="H1150" s="108">
        <f t="shared" si="615"/>
        <v>45280</v>
      </c>
      <c r="I1150" s="108">
        <f t="shared" si="604"/>
        <v>45280</v>
      </c>
      <c r="J1150" s="109">
        <f t="shared" si="611"/>
        <v>22</v>
      </c>
      <c r="K1150" s="109">
        <f t="shared" si="627"/>
        <v>10</v>
      </c>
      <c r="L1150" s="8">
        <f t="shared" si="612"/>
        <v>1.00226031</v>
      </c>
      <c r="M1150" s="110">
        <f t="shared" si="624"/>
        <v>1.0036646</v>
      </c>
      <c r="N1150" s="110">
        <f t="shared" si="619"/>
        <v>1.4060354527425327</v>
      </c>
      <c r="O1150" s="103">
        <f t="shared" si="623"/>
        <v>1.40921352</v>
      </c>
      <c r="P1150" s="103">
        <f t="shared" si="605"/>
        <v>377.55546399000002</v>
      </c>
      <c r="Q1150" s="11">
        <f t="shared" si="618"/>
        <v>0</v>
      </c>
      <c r="R1150" s="30">
        <f t="shared" si="625"/>
        <v>0</v>
      </c>
      <c r="S1150" s="103">
        <f t="shared" si="626"/>
        <v>0</v>
      </c>
      <c r="T1150" s="113">
        <f t="shared" si="613"/>
        <v>0.1</v>
      </c>
      <c r="U1150" s="111">
        <f t="shared" si="620"/>
        <v>10</v>
      </c>
      <c r="V1150" s="111">
        <v>252</v>
      </c>
      <c r="W1150" s="110">
        <f t="shared" si="606"/>
        <v>1.003789311</v>
      </c>
      <c r="X1150" s="103">
        <f t="shared" si="607"/>
        <v>1.4306750699999999</v>
      </c>
      <c r="Y1150" s="103">
        <f t="shared" si="608"/>
        <v>0</v>
      </c>
      <c r="Z1150" s="114" t="str">
        <f t="shared" si="616"/>
        <v>A+J=</v>
      </c>
      <c r="AA1150" s="108">
        <f t="shared" si="617"/>
        <v>45280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2.75" x14ac:dyDescent="0.2">
      <c r="A1151" s="102">
        <f t="shared" si="609"/>
        <v>45265</v>
      </c>
      <c r="B1151" s="103">
        <f t="shared" si="602"/>
        <v>379.21511174999995</v>
      </c>
      <c r="C1151" s="103">
        <f t="shared" si="614"/>
        <v>267.91927457000003</v>
      </c>
      <c r="D1151" s="104">
        <f t="shared" si="610"/>
        <v>1103.74</v>
      </c>
      <c r="E1151" s="105">
        <f t="shared" si="621"/>
        <v>1109.2360000000001</v>
      </c>
      <c r="F1151" s="106">
        <f t="shared" si="622"/>
        <v>45219</v>
      </c>
      <c r="G1151" s="107">
        <f t="shared" si="603"/>
        <v>4.9794335622521668E-3</v>
      </c>
      <c r="H1151" s="108">
        <f t="shared" si="615"/>
        <v>45280</v>
      </c>
      <c r="I1151" s="108">
        <f t="shared" si="604"/>
        <v>45280</v>
      </c>
      <c r="J1151" s="109">
        <f t="shared" si="611"/>
        <v>22</v>
      </c>
      <c r="K1151" s="109">
        <f t="shared" si="627"/>
        <v>11</v>
      </c>
      <c r="L1151" s="8">
        <f t="shared" si="612"/>
        <v>1.00248662</v>
      </c>
      <c r="M1151" s="110">
        <f t="shared" si="624"/>
        <v>1.0036646</v>
      </c>
      <c r="N1151" s="110">
        <f t="shared" si="619"/>
        <v>1.4060354527425327</v>
      </c>
      <c r="O1151" s="103">
        <f t="shared" si="623"/>
        <v>1.4095317199999999</v>
      </c>
      <c r="P1151" s="103">
        <f t="shared" si="605"/>
        <v>377.64071589999998</v>
      </c>
      <c r="Q1151" s="11">
        <f t="shared" si="618"/>
        <v>0</v>
      </c>
      <c r="R1151" s="30">
        <f t="shared" si="625"/>
        <v>0</v>
      </c>
      <c r="S1151" s="103">
        <f t="shared" si="626"/>
        <v>0</v>
      </c>
      <c r="T1151" s="113">
        <f t="shared" si="613"/>
        <v>0.1</v>
      </c>
      <c r="U1151" s="111">
        <f t="shared" si="620"/>
        <v>11</v>
      </c>
      <c r="V1151" s="111">
        <v>252</v>
      </c>
      <c r="W1151" s="110">
        <f t="shared" si="606"/>
        <v>1.004169031</v>
      </c>
      <c r="X1151" s="103">
        <f t="shared" si="607"/>
        <v>1.5743958499999999</v>
      </c>
      <c r="Y1151" s="103">
        <f t="shared" si="608"/>
        <v>0</v>
      </c>
      <c r="Z1151" s="114" t="str">
        <f t="shared" si="616"/>
        <v>A+J=</v>
      </c>
      <c r="AA1151" s="108">
        <f t="shared" si="617"/>
        <v>45280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2.75" x14ac:dyDescent="0.2">
      <c r="A1152" s="102">
        <f t="shared" si="609"/>
        <v>45266</v>
      </c>
      <c r="B1152" s="103">
        <f t="shared" si="602"/>
        <v>379.44422241999996</v>
      </c>
      <c r="C1152" s="103">
        <f t="shared" si="614"/>
        <v>267.91927457000003</v>
      </c>
      <c r="D1152" s="104">
        <f t="shared" si="610"/>
        <v>1103.74</v>
      </c>
      <c r="E1152" s="105">
        <f t="shared" si="621"/>
        <v>1109.2360000000001</v>
      </c>
      <c r="F1152" s="106">
        <f t="shared" si="622"/>
        <v>45219</v>
      </c>
      <c r="G1152" s="107">
        <f t="shared" si="603"/>
        <v>4.9794335622521668E-3</v>
      </c>
      <c r="H1152" s="108">
        <f t="shared" si="615"/>
        <v>45280</v>
      </c>
      <c r="I1152" s="108">
        <f t="shared" si="604"/>
        <v>45280</v>
      </c>
      <c r="J1152" s="109">
        <f t="shared" si="611"/>
        <v>22</v>
      </c>
      <c r="K1152" s="109">
        <f t="shared" si="627"/>
        <v>12</v>
      </c>
      <c r="L1152" s="8">
        <f t="shared" si="612"/>
        <v>1.0027129800000001</v>
      </c>
      <c r="M1152" s="110">
        <f t="shared" si="624"/>
        <v>1.0036646</v>
      </c>
      <c r="N1152" s="110">
        <f t="shared" si="619"/>
        <v>1.4060354527425327</v>
      </c>
      <c r="O1152" s="103">
        <f t="shared" si="623"/>
        <v>1.4098499900000001</v>
      </c>
      <c r="P1152" s="103">
        <f t="shared" si="605"/>
        <v>377.72598656999998</v>
      </c>
      <c r="Q1152" s="11">
        <f t="shared" si="618"/>
        <v>0</v>
      </c>
      <c r="R1152" s="30">
        <f t="shared" si="625"/>
        <v>0</v>
      </c>
      <c r="S1152" s="103">
        <f t="shared" si="626"/>
        <v>0</v>
      </c>
      <c r="T1152" s="113">
        <f t="shared" si="613"/>
        <v>0.1</v>
      </c>
      <c r="U1152" s="111">
        <f t="shared" si="620"/>
        <v>12</v>
      </c>
      <c r="V1152" s="111">
        <v>252</v>
      </c>
      <c r="W1152" s="110">
        <f t="shared" si="606"/>
        <v>1.0045488950000001</v>
      </c>
      <c r="X1152" s="103">
        <f t="shared" si="607"/>
        <v>1.7182358499999999</v>
      </c>
      <c r="Y1152" s="103">
        <f t="shared" si="608"/>
        <v>0</v>
      </c>
      <c r="Z1152" s="114" t="str">
        <f t="shared" si="616"/>
        <v>A+J=</v>
      </c>
      <c r="AA1152" s="108">
        <f t="shared" si="617"/>
        <v>45280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2.75" x14ac:dyDescent="0.2">
      <c r="A1153" s="102">
        <f t="shared" si="609"/>
        <v>45267</v>
      </c>
      <c r="B1153" s="103">
        <f t="shared" si="602"/>
        <v>379.67347612999998</v>
      </c>
      <c r="C1153" s="103">
        <f t="shared" si="614"/>
        <v>267.91927457000003</v>
      </c>
      <c r="D1153" s="104">
        <f t="shared" si="610"/>
        <v>1103.74</v>
      </c>
      <c r="E1153" s="105">
        <f t="shared" si="621"/>
        <v>1109.2360000000001</v>
      </c>
      <c r="F1153" s="106">
        <f t="shared" si="622"/>
        <v>45219</v>
      </c>
      <c r="G1153" s="107">
        <f t="shared" si="603"/>
        <v>4.9794335622521668E-3</v>
      </c>
      <c r="H1153" s="108">
        <f t="shared" si="615"/>
        <v>45280</v>
      </c>
      <c r="I1153" s="108">
        <f t="shared" si="604"/>
        <v>45280</v>
      </c>
      <c r="J1153" s="109">
        <f t="shared" si="611"/>
        <v>22</v>
      </c>
      <c r="K1153" s="109">
        <f t="shared" si="627"/>
        <v>13</v>
      </c>
      <c r="L1153" s="8">
        <f t="shared" si="612"/>
        <v>1.0029394</v>
      </c>
      <c r="M1153" s="110">
        <f t="shared" si="624"/>
        <v>1.0036646</v>
      </c>
      <c r="N1153" s="110">
        <f t="shared" si="619"/>
        <v>1.4060354527425327</v>
      </c>
      <c r="O1153" s="103">
        <f t="shared" si="623"/>
        <v>1.41016835</v>
      </c>
      <c r="P1153" s="103">
        <f t="shared" si="605"/>
        <v>377.81128135</v>
      </c>
      <c r="Q1153" s="11">
        <f t="shared" si="618"/>
        <v>0</v>
      </c>
      <c r="R1153" s="30">
        <f t="shared" si="625"/>
        <v>0</v>
      </c>
      <c r="S1153" s="103">
        <f t="shared" si="626"/>
        <v>0</v>
      </c>
      <c r="T1153" s="113">
        <f t="shared" si="613"/>
        <v>0.1</v>
      </c>
      <c r="U1153" s="111">
        <f t="shared" si="620"/>
        <v>13</v>
      </c>
      <c r="V1153" s="111">
        <v>252</v>
      </c>
      <c r="W1153" s="110">
        <f t="shared" si="606"/>
        <v>1.0049289020000001</v>
      </c>
      <c r="X1153" s="103">
        <f t="shared" si="607"/>
        <v>1.86219478</v>
      </c>
      <c r="Y1153" s="103">
        <f t="shared" si="608"/>
        <v>0</v>
      </c>
      <c r="Z1153" s="114" t="str">
        <f t="shared" si="616"/>
        <v>A+J=</v>
      </c>
      <c r="AA1153" s="108">
        <f t="shared" si="617"/>
        <v>45280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2.75" x14ac:dyDescent="0.2">
      <c r="A1154" s="102">
        <f t="shared" si="609"/>
        <v>45268</v>
      </c>
      <c r="B1154" s="103">
        <f t="shared" si="602"/>
        <v>379.90286254</v>
      </c>
      <c r="C1154" s="103">
        <f t="shared" si="614"/>
        <v>267.91927457000003</v>
      </c>
      <c r="D1154" s="104">
        <f t="shared" si="610"/>
        <v>1103.74</v>
      </c>
      <c r="E1154" s="105">
        <f t="shared" si="621"/>
        <v>1109.2360000000001</v>
      </c>
      <c r="F1154" s="106">
        <f t="shared" si="622"/>
        <v>45219</v>
      </c>
      <c r="G1154" s="107">
        <f t="shared" si="603"/>
        <v>4.9794335622521668E-3</v>
      </c>
      <c r="H1154" s="108">
        <f t="shared" si="615"/>
        <v>45280</v>
      </c>
      <c r="I1154" s="108">
        <f t="shared" si="604"/>
        <v>45280</v>
      </c>
      <c r="J1154" s="109">
        <f t="shared" si="611"/>
        <v>22</v>
      </c>
      <c r="K1154" s="109">
        <f t="shared" si="627"/>
        <v>14</v>
      </c>
      <c r="L1154" s="8">
        <f t="shared" si="612"/>
        <v>1.00316586</v>
      </c>
      <c r="M1154" s="110">
        <f t="shared" si="624"/>
        <v>1.0036646</v>
      </c>
      <c r="N1154" s="110">
        <f t="shared" si="619"/>
        <v>1.4060354527425327</v>
      </c>
      <c r="O1154" s="103">
        <f t="shared" si="623"/>
        <v>1.41048676</v>
      </c>
      <c r="P1154" s="103">
        <f t="shared" si="605"/>
        <v>377.89658952000002</v>
      </c>
      <c r="Q1154" s="11">
        <f t="shared" si="618"/>
        <v>0</v>
      </c>
      <c r="R1154" s="30">
        <f t="shared" si="625"/>
        <v>0</v>
      </c>
      <c r="S1154" s="103">
        <f t="shared" si="626"/>
        <v>0</v>
      </c>
      <c r="T1154" s="113">
        <f t="shared" si="613"/>
        <v>0.1</v>
      </c>
      <c r="U1154" s="111">
        <f t="shared" si="620"/>
        <v>14</v>
      </c>
      <c r="V1154" s="111">
        <v>252</v>
      </c>
      <c r="W1154" s="110">
        <f t="shared" si="606"/>
        <v>1.005309053</v>
      </c>
      <c r="X1154" s="103">
        <f t="shared" si="607"/>
        <v>2.0062730200000001</v>
      </c>
      <c r="Y1154" s="103">
        <f t="shared" si="608"/>
        <v>0</v>
      </c>
      <c r="Z1154" s="114" t="str">
        <f t="shared" si="616"/>
        <v>A+J=</v>
      </c>
      <c r="AA1154" s="108">
        <f t="shared" si="617"/>
        <v>45280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2.75" x14ac:dyDescent="0.2">
      <c r="A1155" s="102">
        <f t="shared" si="609"/>
        <v>45269</v>
      </c>
      <c r="B1155" s="103">
        <f t="shared" si="602"/>
        <v>380.1323898</v>
      </c>
      <c r="C1155" s="103">
        <f t="shared" si="614"/>
        <v>267.91927457000003</v>
      </c>
      <c r="D1155" s="104">
        <f t="shared" si="610"/>
        <v>1103.74</v>
      </c>
      <c r="E1155" s="105">
        <f t="shared" si="621"/>
        <v>1109.2360000000001</v>
      </c>
      <c r="F1155" s="106">
        <f t="shared" si="622"/>
        <v>45219</v>
      </c>
      <c r="G1155" s="107">
        <f t="shared" si="603"/>
        <v>4.9794335622521668E-3</v>
      </c>
      <c r="H1155" s="108">
        <f t="shared" si="615"/>
        <v>45280</v>
      </c>
      <c r="I1155" s="108">
        <f t="shared" si="604"/>
        <v>45280</v>
      </c>
      <c r="J1155" s="109">
        <f t="shared" si="611"/>
        <v>22</v>
      </c>
      <c r="K1155" s="109">
        <f t="shared" si="627"/>
        <v>15</v>
      </c>
      <c r="L1155" s="8">
        <f t="shared" si="612"/>
        <v>1.00339238</v>
      </c>
      <c r="M1155" s="110">
        <f t="shared" si="624"/>
        <v>1.0036646</v>
      </c>
      <c r="N1155" s="110">
        <f t="shared" si="619"/>
        <v>1.4060354527425327</v>
      </c>
      <c r="O1155" s="103">
        <f t="shared" si="623"/>
        <v>1.4108052499999999</v>
      </c>
      <c r="P1155" s="103">
        <f t="shared" si="605"/>
        <v>377.98191912999999</v>
      </c>
      <c r="Q1155" s="11">
        <f t="shared" si="618"/>
        <v>0</v>
      </c>
      <c r="R1155" s="30">
        <f t="shared" si="625"/>
        <v>0</v>
      </c>
      <c r="S1155" s="103">
        <f t="shared" si="626"/>
        <v>0</v>
      </c>
      <c r="T1155" s="113">
        <f t="shared" si="613"/>
        <v>0.1</v>
      </c>
      <c r="U1155" s="111">
        <f t="shared" si="620"/>
        <v>15</v>
      </c>
      <c r="V1155" s="111">
        <v>252</v>
      </c>
      <c r="W1155" s="110">
        <f t="shared" si="606"/>
        <v>1.005689348</v>
      </c>
      <c r="X1155" s="103">
        <f t="shared" si="607"/>
        <v>2.1504706699999998</v>
      </c>
      <c r="Y1155" s="103">
        <f t="shared" si="608"/>
        <v>0</v>
      </c>
      <c r="Z1155" s="114" t="str">
        <f t="shared" si="616"/>
        <v>A+J=</v>
      </c>
      <c r="AA1155" s="108">
        <f t="shared" si="617"/>
        <v>45280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2.75" x14ac:dyDescent="0.2">
      <c r="A1156" s="102">
        <f t="shared" si="609"/>
        <v>45270</v>
      </c>
      <c r="B1156" s="103">
        <f t="shared" si="602"/>
        <v>380.1323898</v>
      </c>
      <c r="C1156" s="103">
        <f t="shared" si="614"/>
        <v>267.91927457000003</v>
      </c>
      <c r="D1156" s="104">
        <f t="shared" si="610"/>
        <v>1103.74</v>
      </c>
      <c r="E1156" s="105">
        <f t="shared" si="621"/>
        <v>1109.2360000000001</v>
      </c>
      <c r="F1156" s="106">
        <f t="shared" si="622"/>
        <v>45219</v>
      </c>
      <c r="G1156" s="107">
        <f t="shared" si="603"/>
        <v>4.9794335622521668E-3</v>
      </c>
      <c r="H1156" s="108">
        <f t="shared" si="615"/>
        <v>45280</v>
      </c>
      <c r="I1156" s="108">
        <f t="shared" si="604"/>
        <v>45280</v>
      </c>
      <c r="J1156" s="109">
        <f t="shared" si="611"/>
        <v>22</v>
      </c>
      <c r="K1156" s="109">
        <f t="shared" si="627"/>
        <v>15</v>
      </c>
      <c r="L1156" s="8">
        <f t="shared" si="612"/>
        <v>1.00339238</v>
      </c>
      <c r="M1156" s="110">
        <f t="shared" si="624"/>
        <v>1.0036646</v>
      </c>
      <c r="N1156" s="110">
        <f t="shared" si="619"/>
        <v>1.4060354527425327</v>
      </c>
      <c r="O1156" s="103">
        <f t="shared" si="623"/>
        <v>1.4108052499999999</v>
      </c>
      <c r="P1156" s="103">
        <f t="shared" si="605"/>
        <v>377.98191912999999</v>
      </c>
      <c r="Q1156" s="11">
        <f t="shared" si="618"/>
        <v>0</v>
      </c>
      <c r="R1156" s="30">
        <f t="shared" si="625"/>
        <v>0</v>
      </c>
      <c r="S1156" s="103">
        <f t="shared" si="626"/>
        <v>0</v>
      </c>
      <c r="T1156" s="113">
        <f t="shared" si="613"/>
        <v>0.1</v>
      </c>
      <c r="U1156" s="111">
        <f t="shared" si="620"/>
        <v>15</v>
      </c>
      <c r="V1156" s="111">
        <v>252</v>
      </c>
      <c r="W1156" s="110">
        <f t="shared" si="606"/>
        <v>1.005689348</v>
      </c>
      <c r="X1156" s="103">
        <f t="shared" si="607"/>
        <v>2.1504706699999998</v>
      </c>
      <c r="Y1156" s="103">
        <f t="shared" si="608"/>
        <v>0</v>
      </c>
      <c r="Z1156" s="114" t="str">
        <f t="shared" si="616"/>
        <v>A+J=</v>
      </c>
      <c r="AA1156" s="108">
        <f t="shared" si="617"/>
        <v>45280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2.75" x14ac:dyDescent="0.2">
      <c r="A1157" s="102">
        <f t="shared" si="609"/>
        <v>45271</v>
      </c>
      <c r="B1157" s="103">
        <f t="shared" si="602"/>
        <v>380.1323898</v>
      </c>
      <c r="C1157" s="103">
        <f t="shared" si="614"/>
        <v>267.91927457000003</v>
      </c>
      <c r="D1157" s="104">
        <f t="shared" si="610"/>
        <v>1103.74</v>
      </c>
      <c r="E1157" s="105">
        <f t="shared" si="621"/>
        <v>1109.2360000000001</v>
      </c>
      <c r="F1157" s="106">
        <f t="shared" si="622"/>
        <v>45219</v>
      </c>
      <c r="G1157" s="107">
        <f t="shared" si="603"/>
        <v>4.9794335622521668E-3</v>
      </c>
      <c r="H1157" s="108">
        <f t="shared" si="615"/>
        <v>45280</v>
      </c>
      <c r="I1157" s="108">
        <f t="shared" si="604"/>
        <v>45280</v>
      </c>
      <c r="J1157" s="109">
        <f t="shared" si="611"/>
        <v>22</v>
      </c>
      <c r="K1157" s="109">
        <f t="shared" si="627"/>
        <v>15</v>
      </c>
      <c r="L1157" s="8">
        <f t="shared" si="612"/>
        <v>1.00339238</v>
      </c>
      <c r="M1157" s="110">
        <f t="shared" si="624"/>
        <v>1.0036646</v>
      </c>
      <c r="N1157" s="110">
        <f t="shared" si="619"/>
        <v>1.4060354527425327</v>
      </c>
      <c r="O1157" s="103">
        <f t="shared" si="623"/>
        <v>1.4108052499999999</v>
      </c>
      <c r="P1157" s="103">
        <f t="shared" si="605"/>
        <v>377.98191912999999</v>
      </c>
      <c r="Q1157" s="11">
        <f t="shared" si="618"/>
        <v>0</v>
      </c>
      <c r="R1157" s="30">
        <f t="shared" si="625"/>
        <v>0</v>
      </c>
      <c r="S1157" s="103">
        <f t="shared" si="626"/>
        <v>0</v>
      </c>
      <c r="T1157" s="113">
        <f t="shared" si="613"/>
        <v>0.1</v>
      </c>
      <c r="U1157" s="111">
        <f t="shared" si="620"/>
        <v>15</v>
      </c>
      <c r="V1157" s="111">
        <v>252</v>
      </c>
      <c r="W1157" s="110">
        <f t="shared" si="606"/>
        <v>1.005689348</v>
      </c>
      <c r="X1157" s="103">
        <f t="shared" si="607"/>
        <v>2.1504706699999998</v>
      </c>
      <c r="Y1157" s="103">
        <f t="shared" si="608"/>
        <v>0</v>
      </c>
      <c r="Z1157" s="114" t="str">
        <f t="shared" si="616"/>
        <v>A+J=</v>
      </c>
      <c r="AA1157" s="108">
        <f t="shared" si="617"/>
        <v>45280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2.75" x14ac:dyDescent="0.2">
      <c r="A1158" s="102">
        <f t="shared" si="609"/>
        <v>45272</v>
      </c>
      <c r="B1158" s="103">
        <f t="shared" si="602"/>
        <v>380.36205797999997</v>
      </c>
      <c r="C1158" s="103">
        <f t="shared" si="614"/>
        <v>267.91927457000003</v>
      </c>
      <c r="D1158" s="104">
        <f t="shared" si="610"/>
        <v>1103.74</v>
      </c>
      <c r="E1158" s="105">
        <f t="shared" si="621"/>
        <v>1109.2360000000001</v>
      </c>
      <c r="F1158" s="106">
        <f t="shared" si="622"/>
        <v>45219</v>
      </c>
      <c r="G1158" s="107">
        <f t="shared" si="603"/>
        <v>4.9794335622521668E-3</v>
      </c>
      <c r="H1158" s="108">
        <f t="shared" si="615"/>
        <v>45280</v>
      </c>
      <c r="I1158" s="108">
        <f t="shared" si="604"/>
        <v>45280</v>
      </c>
      <c r="J1158" s="109">
        <f t="shared" si="611"/>
        <v>22</v>
      </c>
      <c r="K1158" s="109">
        <f t="shared" si="627"/>
        <v>16</v>
      </c>
      <c r="L1158" s="8">
        <f t="shared" si="612"/>
        <v>1.0036189499999999</v>
      </c>
      <c r="M1158" s="110">
        <f t="shared" si="624"/>
        <v>1.0036646</v>
      </c>
      <c r="N1158" s="110">
        <f t="shared" si="619"/>
        <v>1.4060354527425327</v>
      </c>
      <c r="O1158" s="103">
        <f t="shared" si="623"/>
        <v>1.41112382</v>
      </c>
      <c r="P1158" s="103">
        <f t="shared" si="605"/>
        <v>378.06727017999998</v>
      </c>
      <c r="Q1158" s="11">
        <f t="shared" si="618"/>
        <v>0</v>
      </c>
      <c r="R1158" s="30">
        <f t="shared" si="625"/>
        <v>0</v>
      </c>
      <c r="S1158" s="103">
        <f t="shared" si="626"/>
        <v>0</v>
      </c>
      <c r="T1158" s="113">
        <f t="shared" si="613"/>
        <v>0.1</v>
      </c>
      <c r="U1158" s="111">
        <f t="shared" si="620"/>
        <v>16</v>
      </c>
      <c r="V1158" s="111">
        <v>252</v>
      </c>
      <c r="W1158" s="110">
        <f t="shared" si="606"/>
        <v>1.0060697869999999</v>
      </c>
      <c r="X1158" s="103">
        <f t="shared" si="607"/>
        <v>2.2947877999999999</v>
      </c>
      <c r="Y1158" s="103">
        <f t="shared" si="608"/>
        <v>0</v>
      </c>
      <c r="Z1158" s="114" t="str">
        <f t="shared" si="616"/>
        <v>A+J=</v>
      </c>
      <c r="AA1158" s="108">
        <f t="shared" si="617"/>
        <v>45280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2.75" x14ac:dyDescent="0.2">
      <c r="A1159" s="102">
        <f t="shared" si="609"/>
        <v>45273</v>
      </c>
      <c r="B1159" s="103">
        <f t="shared" si="602"/>
        <v>380.59186441999998</v>
      </c>
      <c r="C1159" s="103">
        <f t="shared" si="614"/>
        <v>267.91927457000003</v>
      </c>
      <c r="D1159" s="104">
        <f t="shared" si="610"/>
        <v>1103.74</v>
      </c>
      <c r="E1159" s="105">
        <f t="shared" si="621"/>
        <v>1109.2360000000001</v>
      </c>
      <c r="F1159" s="106">
        <f t="shared" si="622"/>
        <v>45219</v>
      </c>
      <c r="G1159" s="107">
        <f t="shared" si="603"/>
        <v>4.9794335622521668E-3</v>
      </c>
      <c r="H1159" s="108">
        <f t="shared" si="615"/>
        <v>45280</v>
      </c>
      <c r="I1159" s="108">
        <f t="shared" si="604"/>
        <v>45280</v>
      </c>
      <c r="J1159" s="109">
        <f t="shared" si="611"/>
        <v>22</v>
      </c>
      <c r="K1159" s="109">
        <f t="shared" si="627"/>
        <v>17</v>
      </c>
      <c r="L1159" s="8">
        <f t="shared" si="612"/>
        <v>1.00384557</v>
      </c>
      <c r="M1159" s="110">
        <f t="shared" si="624"/>
        <v>1.0036646</v>
      </c>
      <c r="N1159" s="110">
        <f t="shared" si="619"/>
        <v>1.4060354527425327</v>
      </c>
      <c r="O1159" s="103">
        <f t="shared" si="623"/>
        <v>1.41144246</v>
      </c>
      <c r="P1159" s="103">
        <f t="shared" si="605"/>
        <v>378.15263998</v>
      </c>
      <c r="Q1159" s="11">
        <f t="shared" si="618"/>
        <v>0</v>
      </c>
      <c r="R1159" s="30">
        <f t="shared" si="625"/>
        <v>0</v>
      </c>
      <c r="S1159" s="103">
        <f t="shared" si="626"/>
        <v>0</v>
      </c>
      <c r="T1159" s="113">
        <f t="shared" si="613"/>
        <v>0.1</v>
      </c>
      <c r="U1159" s="111">
        <f t="shared" si="620"/>
        <v>17</v>
      </c>
      <c r="V1159" s="111">
        <v>252</v>
      </c>
      <c r="W1159" s="110">
        <f t="shared" si="606"/>
        <v>1.00645037</v>
      </c>
      <c r="X1159" s="103">
        <f t="shared" si="607"/>
        <v>2.4392244399999998</v>
      </c>
      <c r="Y1159" s="103">
        <f t="shared" si="608"/>
        <v>0</v>
      </c>
      <c r="Z1159" s="114" t="str">
        <f t="shared" si="616"/>
        <v>A+J=</v>
      </c>
      <c r="AA1159" s="108">
        <f t="shared" si="617"/>
        <v>45280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2.75" x14ac:dyDescent="0.2">
      <c r="A1160" s="102">
        <f t="shared" si="609"/>
        <v>45274</v>
      </c>
      <c r="B1160" s="103">
        <f t="shared" si="602"/>
        <v>380.82180611000001</v>
      </c>
      <c r="C1160" s="103">
        <f t="shared" si="614"/>
        <v>267.91927457000003</v>
      </c>
      <c r="D1160" s="104">
        <f t="shared" si="610"/>
        <v>1103.74</v>
      </c>
      <c r="E1160" s="105">
        <f t="shared" si="621"/>
        <v>1109.2360000000001</v>
      </c>
      <c r="F1160" s="106">
        <f t="shared" si="622"/>
        <v>45219</v>
      </c>
      <c r="G1160" s="107">
        <f t="shared" si="603"/>
        <v>4.9794335622521668E-3</v>
      </c>
      <c r="H1160" s="108">
        <f t="shared" si="615"/>
        <v>45280</v>
      </c>
      <c r="I1160" s="108">
        <f t="shared" si="604"/>
        <v>45280</v>
      </c>
      <c r="J1160" s="109">
        <f t="shared" si="611"/>
        <v>22</v>
      </c>
      <c r="K1160" s="109">
        <f t="shared" si="627"/>
        <v>18</v>
      </c>
      <c r="L1160" s="8">
        <f t="shared" si="612"/>
        <v>1.0040722399999999</v>
      </c>
      <c r="M1160" s="110">
        <f t="shared" si="624"/>
        <v>1.0036646</v>
      </c>
      <c r="N1160" s="110">
        <f t="shared" si="619"/>
        <v>1.4060354527425327</v>
      </c>
      <c r="O1160" s="103">
        <f t="shared" si="623"/>
        <v>1.41176116</v>
      </c>
      <c r="P1160" s="103">
        <f t="shared" si="605"/>
        <v>378.23802584999999</v>
      </c>
      <c r="Q1160" s="11">
        <f t="shared" si="618"/>
        <v>0</v>
      </c>
      <c r="R1160" s="30">
        <f t="shared" si="625"/>
        <v>0</v>
      </c>
      <c r="S1160" s="103">
        <f t="shared" si="626"/>
        <v>0</v>
      </c>
      <c r="T1160" s="113">
        <f t="shared" si="613"/>
        <v>0.1</v>
      </c>
      <c r="U1160" s="111">
        <f t="shared" si="620"/>
        <v>18</v>
      </c>
      <c r="V1160" s="111">
        <v>252</v>
      </c>
      <c r="W1160" s="110">
        <f t="shared" si="606"/>
        <v>1.006831096</v>
      </c>
      <c r="X1160" s="103">
        <f t="shared" si="607"/>
        <v>2.5837802600000002</v>
      </c>
      <c r="Y1160" s="103">
        <f t="shared" si="608"/>
        <v>0</v>
      </c>
      <c r="Z1160" s="114" t="str">
        <f t="shared" si="616"/>
        <v>A+J=</v>
      </c>
      <c r="AA1160" s="108">
        <f t="shared" si="617"/>
        <v>45280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2.75" x14ac:dyDescent="0.2">
      <c r="A1161" s="102">
        <f t="shared" si="609"/>
        <v>45275</v>
      </c>
      <c r="B1161" s="103">
        <f t="shared" si="602"/>
        <v>381.05188926000005</v>
      </c>
      <c r="C1161" s="103">
        <f t="shared" si="614"/>
        <v>267.91927457000003</v>
      </c>
      <c r="D1161" s="104">
        <f t="shared" si="610"/>
        <v>1103.74</v>
      </c>
      <c r="E1161" s="105">
        <f t="shared" si="621"/>
        <v>1109.2360000000001</v>
      </c>
      <c r="F1161" s="106">
        <f t="shared" si="622"/>
        <v>45219</v>
      </c>
      <c r="G1161" s="107">
        <f t="shared" si="603"/>
        <v>4.9794335622521668E-3</v>
      </c>
      <c r="H1161" s="108">
        <f t="shared" si="615"/>
        <v>45280</v>
      </c>
      <c r="I1161" s="108">
        <f t="shared" si="604"/>
        <v>45280</v>
      </c>
      <c r="J1161" s="109">
        <f t="shared" si="611"/>
        <v>22</v>
      </c>
      <c r="K1161" s="109">
        <f t="shared" si="627"/>
        <v>19</v>
      </c>
      <c r="L1161" s="8">
        <f t="shared" si="612"/>
        <v>1.0042989600000001</v>
      </c>
      <c r="M1161" s="110">
        <f t="shared" si="624"/>
        <v>1.0036646</v>
      </c>
      <c r="N1161" s="110">
        <f t="shared" si="619"/>
        <v>1.4060354527425327</v>
      </c>
      <c r="O1161" s="103">
        <f t="shared" si="623"/>
        <v>1.4120799399999999</v>
      </c>
      <c r="P1161" s="103">
        <f t="shared" si="605"/>
        <v>378.32343315000003</v>
      </c>
      <c r="Q1161" s="11">
        <f t="shared" si="618"/>
        <v>0</v>
      </c>
      <c r="R1161" s="30">
        <f t="shared" si="625"/>
        <v>0</v>
      </c>
      <c r="S1161" s="103">
        <f t="shared" si="626"/>
        <v>0</v>
      </c>
      <c r="T1161" s="113">
        <f t="shared" si="613"/>
        <v>0.1</v>
      </c>
      <c r="U1161" s="111">
        <f t="shared" si="620"/>
        <v>19</v>
      </c>
      <c r="V1161" s="111">
        <v>252</v>
      </c>
      <c r="W1161" s="110">
        <f t="shared" si="606"/>
        <v>1.0072119669999999</v>
      </c>
      <c r="X1161" s="103">
        <f t="shared" si="607"/>
        <v>2.7284561100000002</v>
      </c>
      <c r="Y1161" s="103">
        <f t="shared" si="608"/>
        <v>0</v>
      </c>
      <c r="Z1161" s="114" t="str">
        <f t="shared" si="616"/>
        <v>A+J=</v>
      </c>
      <c r="AA1161" s="108">
        <f t="shared" si="617"/>
        <v>45280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2.75" x14ac:dyDescent="0.2">
      <c r="A1162" s="102">
        <f t="shared" si="609"/>
        <v>45276</v>
      </c>
      <c r="B1162" s="103">
        <f t="shared" ref="B1162:B1225" si="628">(P1162+X1162)</f>
        <v>381.28210817000001</v>
      </c>
      <c r="C1162" s="103">
        <f t="shared" si="614"/>
        <v>267.91927457000003</v>
      </c>
      <c r="D1162" s="104">
        <f t="shared" si="610"/>
        <v>1103.74</v>
      </c>
      <c r="E1162" s="105">
        <f t="shared" si="621"/>
        <v>1109.2360000000001</v>
      </c>
      <c r="F1162" s="106">
        <f t="shared" si="622"/>
        <v>45219</v>
      </c>
      <c r="G1162" s="107">
        <f t="shared" ref="G1162:G1225" si="629">(E1162/D1162)-1</f>
        <v>4.9794335622521668E-3</v>
      </c>
      <c r="H1162" s="108">
        <f t="shared" si="615"/>
        <v>45280</v>
      </c>
      <c r="I1162" s="108">
        <f t="shared" ref="I1162:I1225" si="630">IF(A1162&gt;I1161,H1162,I1161)</f>
        <v>45280</v>
      </c>
      <c r="J1162" s="109">
        <f t="shared" si="611"/>
        <v>22</v>
      </c>
      <c r="K1162" s="109">
        <f t="shared" si="627"/>
        <v>20</v>
      </c>
      <c r="L1162" s="8">
        <f t="shared" si="612"/>
        <v>1.0045257299999999</v>
      </c>
      <c r="M1162" s="110">
        <f t="shared" si="624"/>
        <v>1.0036646</v>
      </c>
      <c r="N1162" s="110">
        <f t="shared" si="619"/>
        <v>1.4060354527425327</v>
      </c>
      <c r="O1162" s="103">
        <f t="shared" si="623"/>
        <v>1.41239878</v>
      </c>
      <c r="P1162" s="103">
        <f t="shared" ref="P1162:P1225" si="631">TRUNC(C1162*O1162,8)</f>
        <v>378.40885653999999</v>
      </c>
      <c r="Q1162" s="11">
        <f t="shared" si="618"/>
        <v>0</v>
      </c>
      <c r="R1162" s="30">
        <f t="shared" si="625"/>
        <v>0</v>
      </c>
      <c r="S1162" s="103">
        <f t="shared" si="626"/>
        <v>0</v>
      </c>
      <c r="T1162" s="113">
        <f t="shared" si="613"/>
        <v>0.1</v>
      </c>
      <c r="U1162" s="111">
        <f t="shared" si="620"/>
        <v>20</v>
      </c>
      <c r="V1162" s="111">
        <v>252</v>
      </c>
      <c r="W1162" s="110">
        <f t="shared" ref="W1162:W1225" si="632">ROUND((1+T1162)^TRUNC((U1162/V1162),9),9)</f>
        <v>1.007592982</v>
      </c>
      <c r="X1162" s="103">
        <f t="shared" ref="X1162:X1225" si="633">TRUNC((P1162*(W1162-1)),8)</f>
        <v>2.8732516299999999</v>
      </c>
      <c r="Y1162" s="103">
        <f t="shared" ref="Y1162:Y1225" si="634">IF(Q1162&gt;0,S1162+X1162,0)</f>
        <v>0</v>
      </c>
      <c r="Z1162" s="114" t="str">
        <f t="shared" si="616"/>
        <v>A+J=</v>
      </c>
      <c r="AA1162" s="108">
        <f t="shared" si="617"/>
        <v>45280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2.75" x14ac:dyDescent="0.2">
      <c r="A1163" s="102">
        <f t="shared" ref="A1163:A1226" si="635">(A1162+1)</f>
        <v>45277</v>
      </c>
      <c r="B1163" s="103">
        <f t="shared" si="628"/>
        <v>381.28210817000001</v>
      </c>
      <c r="C1163" s="103">
        <f t="shared" si="614"/>
        <v>267.91927457000003</v>
      </c>
      <c r="D1163" s="104">
        <f t="shared" ref="D1163:D1226" si="636">IF(E1163=E1162,D1162,E1162)</f>
        <v>1103.74</v>
      </c>
      <c r="E1163" s="105">
        <f t="shared" si="621"/>
        <v>1109.2360000000001</v>
      </c>
      <c r="F1163" s="106">
        <f t="shared" si="622"/>
        <v>45219</v>
      </c>
      <c r="G1163" s="107">
        <f t="shared" si="629"/>
        <v>4.9794335622521668E-3</v>
      </c>
      <c r="H1163" s="108">
        <f t="shared" si="615"/>
        <v>45280</v>
      </c>
      <c r="I1163" s="108">
        <f t="shared" si="630"/>
        <v>45280</v>
      </c>
      <c r="J1163" s="109">
        <f t="shared" ref="J1163:J1226" si="637">IF(I1163=I1162,J1162,NETWORKDAYS(I1162,I1163,$AD$171:$AD$502)-1)</f>
        <v>22</v>
      </c>
      <c r="K1163" s="109">
        <f t="shared" si="627"/>
        <v>20</v>
      </c>
      <c r="L1163" s="8">
        <f t="shared" ref="L1163:L1226" si="638">IF(E1163&lt;D1163,1,TRUNC((E1163/D1163)^TRUNC((K1163/J1163),9),8))</f>
        <v>1.0045257299999999</v>
      </c>
      <c r="M1163" s="110">
        <f t="shared" si="624"/>
        <v>1.0036646</v>
      </c>
      <c r="N1163" s="110">
        <f t="shared" si="619"/>
        <v>1.4060354527425327</v>
      </c>
      <c r="O1163" s="103">
        <f t="shared" si="623"/>
        <v>1.41239878</v>
      </c>
      <c r="P1163" s="103">
        <f t="shared" si="631"/>
        <v>378.40885653999999</v>
      </c>
      <c r="Q1163" s="11">
        <f t="shared" si="618"/>
        <v>0</v>
      </c>
      <c r="R1163" s="30">
        <f t="shared" si="625"/>
        <v>0</v>
      </c>
      <c r="S1163" s="103">
        <f t="shared" si="626"/>
        <v>0</v>
      </c>
      <c r="T1163" s="113">
        <f t="shared" ref="T1163:T1226" si="639">(T1162)</f>
        <v>0.1</v>
      </c>
      <c r="U1163" s="111">
        <f t="shared" si="620"/>
        <v>20</v>
      </c>
      <c r="V1163" s="111">
        <v>252</v>
      </c>
      <c r="W1163" s="110">
        <f t="shared" si="632"/>
        <v>1.007592982</v>
      </c>
      <c r="X1163" s="103">
        <f t="shared" si="633"/>
        <v>2.8732516299999999</v>
      </c>
      <c r="Y1163" s="103">
        <f t="shared" si="634"/>
        <v>0</v>
      </c>
      <c r="Z1163" s="114" t="str">
        <f t="shared" si="616"/>
        <v>A+J=</v>
      </c>
      <c r="AA1163" s="108">
        <f t="shared" si="617"/>
        <v>45280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2.75" x14ac:dyDescent="0.2">
      <c r="A1164" s="102">
        <f t="shared" si="635"/>
        <v>45278</v>
      </c>
      <c r="B1164" s="103">
        <f t="shared" si="628"/>
        <v>381.28210817000001</v>
      </c>
      <c r="C1164" s="103">
        <f t="shared" ref="C1164:C1227" si="640">TRUNC(IF(Q1163&gt;0,VLOOKUP(A1163,$AD$12:$AE$165,2),C1163),8)</f>
        <v>267.91927457000003</v>
      </c>
      <c r="D1164" s="104">
        <f t="shared" si="636"/>
        <v>1103.74</v>
      </c>
      <c r="E1164" s="105">
        <f t="shared" si="621"/>
        <v>1109.2360000000001</v>
      </c>
      <c r="F1164" s="106">
        <f t="shared" si="622"/>
        <v>45219</v>
      </c>
      <c r="G1164" s="107">
        <f t="shared" si="629"/>
        <v>4.9794335622521668E-3</v>
      </c>
      <c r="H1164" s="108">
        <f t="shared" ref="H1164:H1227" si="641">IF(DAY(A1164)=H$9,VLOOKUP(A1164,AH$118:AN$450,4),H1163)</f>
        <v>45280</v>
      </c>
      <c r="I1164" s="108">
        <f t="shared" si="630"/>
        <v>45280</v>
      </c>
      <c r="J1164" s="109">
        <f t="shared" si="637"/>
        <v>22</v>
      </c>
      <c r="K1164" s="109">
        <f t="shared" si="627"/>
        <v>20</v>
      </c>
      <c r="L1164" s="8">
        <f t="shared" si="638"/>
        <v>1.0045257299999999</v>
      </c>
      <c r="M1164" s="110">
        <f t="shared" si="624"/>
        <v>1.0036646</v>
      </c>
      <c r="N1164" s="110">
        <f t="shared" si="619"/>
        <v>1.4060354527425327</v>
      </c>
      <c r="O1164" s="103">
        <f t="shared" si="623"/>
        <v>1.41239878</v>
      </c>
      <c r="P1164" s="103">
        <f t="shared" si="631"/>
        <v>378.40885653999999</v>
      </c>
      <c r="Q1164" s="11">
        <f t="shared" si="618"/>
        <v>0</v>
      </c>
      <c r="R1164" s="30">
        <f t="shared" si="625"/>
        <v>0</v>
      </c>
      <c r="S1164" s="103">
        <f t="shared" si="626"/>
        <v>0</v>
      </c>
      <c r="T1164" s="113">
        <f t="shared" si="639"/>
        <v>0.1</v>
      </c>
      <c r="U1164" s="111">
        <f t="shared" si="620"/>
        <v>20</v>
      </c>
      <c r="V1164" s="111">
        <v>252</v>
      </c>
      <c r="W1164" s="110">
        <f t="shared" si="632"/>
        <v>1.007592982</v>
      </c>
      <c r="X1164" s="103">
        <f t="shared" si="633"/>
        <v>2.8732516299999999</v>
      </c>
      <c r="Y1164" s="103">
        <f t="shared" si="634"/>
        <v>0</v>
      </c>
      <c r="Z1164" s="114" t="str">
        <f t="shared" ref="Z1164:Z1227" si="642">IF($Q1163&gt;0,VLOOKUP($A1163,$AD$10:$AM$165,9),Z1163)</f>
        <v>A+J=</v>
      </c>
      <c r="AA1164" s="108">
        <f t="shared" ref="AA1164:AA1227" si="643">IF($Q1163&gt;0,VLOOKUP($A1163,$AD$10:$AM$165,10),AA1163)</f>
        <v>45280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2.75" x14ac:dyDescent="0.2">
      <c r="A1165" s="102">
        <f t="shared" si="635"/>
        <v>45279</v>
      </c>
      <c r="B1165" s="103">
        <f t="shared" si="628"/>
        <v>381.51246788999998</v>
      </c>
      <c r="C1165" s="103">
        <f t="shared" si="640"/>
        <v>267.91927457000003</v>
      </c>
      <c r="D1165" s="104">
        <f t="shared" si="636"/>
        <v>1103.74</v>
      </c>
      <c r="E1165" s="105">
        <f t="shared" si="621"/>
        <v>1109.2360000000001</v>
      </c>
      <c r="F1165" s="106">
        <f t="shared" si="622"/>
        <v>45219</v>
      </c>
      <c r="G1165" s="107">
        <f t="shared" si="629"/>
        <v>4.9794335622521668E-3</v>
      </c>
      <c r="H1165" s="108">
        <f t="shared" si="641"/>
        <v>45280</v>
      </c>
      <c r="I1165" s="108">
        <f t="shared" si="630"/>
        <v>45280</v>
      </c>
      <c r="J1165" s="109">
        <f t="shared" si="637"/>
        <v>22</v>
      </c>
      <c r="K1165" s="109">
        <f t="shared" si="627"/>
        <v>21</v>
      </c>
      <c r="L1165" s="8">
        <f t="shared" si="638"/>
        <v>1.0047525500000001</v>
      </c>
      <c r="M1165" s="110">
        <f t="shared" si="624"/>
        <v>1.0036646</v>
      </c>
      <c r="N1165" s="110">
        <f t="shared" si="619"/>
        <v>1.4060354527425327</v>
      </c>
      <c r="O1165" s="103">
        <f t="shared" si="623"/>
        <v>1.4127177</v>
      </c>
      <c r="P1165" s="103">
        <f t="shared" si="631"/>
        <v>378.49430135</v>
      </c>
      <c r="Q1165" s="11">
        <f t="shared" ref="Q1165:Q1228" si="644">IF(VLOOKUP(A1165,AD$10:AK$165,8)=VLOOKUP(A1164,AD$10:AK$165,8),0,VLOOKUP(A1165,AD$10:AK$165,8))</f>
        <v>0</v>
      </c>
      <c r="R1165" s="30">
        <f t="shared" si="625"/>
        <v>0</v>
      </c>
      <c r="S1165" s="103">
        <f t="shared" si="626"/>
        <v>0</v>
      </c>
      <c r="T1165" s="113">
        <f t="shared" si="639"/>
        <v>0.1</v>
      </c>
      <c r="U1165" s="111">
        <f t="shared" si="620"/>
        <v>21</v>
      </c>
      <c r="V1165" s="111">
        <v>252</v>
      </c>
      <c r="W1165" s="110">
        <f t="shared" si="632"/>
        <v>1.00797414</v>
      </c>
      <c r="X1165" s="103">
        <f t="shared" si="633"/>
        <v>3.0181665400000002</v>
      </c>
      <c r="Y1165" s="103">
        <f t="shared" si="634"/>
        <v>0</v>
      </c>
      <c r="Z1165" s="114" t="str">
        <f t="shared" si="642"/>
        <v>A+J=</v>
      </c>
      <c r="AA1165" s="108">
        <f t="shared" si="643"/>
        <v>45280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2.75" x14ac:dyDescent="0.2">
      <c r="A1166" s="102">
        <f t="shared" si="635"/>
        <v>45280</v>
      </c>
      <c r="B1166" s="103">
        <f t="shared" si="628"/>
        <v>381.74296926000005</v>
      </c>
      <c r="C1166" s="103">
        <f t="shared" si="640"/>
        <v>267.91927457000003</v>
      </c>
      <c r="D1166" s="104">
        <f t="shared" si="636"/>
        <v>1103.74</v>
      </c>
      <c r="E1166" s="105">
        <f t="shared" si="621"/>
        <v>1109.2360000000001</v>
      </c>
      <c r="F1166" s="106">
        <f t="shared" si="622"/>
        <v>45219</v>
      </c>
      <c r="G1166" s="107">
        <f t="shared" si="629"/>
        <v>4.9794335622521668E-3</v>
      </c>
      <c r="H1166" s="108">
        <f t="shared" si="641"/>
        <v>45313</v>
      </c>
      <c r="I1166" s="108">
        <f t="shared" si="630"/>
        <v>45280</v>
      </c>
      <c r="J1166" s="109">
        <f t="shared" si="637"/>
        <v>22</v>
      </c>
      <c r="K1166" s="109">
        <f t="shared" si="627"/>
        <v>22</v>
      </c>
      <c r="L1166" s="8">
        <f t="shared" si="638"/>
        <v>1.0049794299999999</v>
      </c>
      <c r="M1166" s="110">
        <f t="shared" si="624"/>
        <v>1.0036646</v>
      </c>
      <c r="N1166" s="110">
        <f t="shared" si="619"/>
        <v>1.4060354527425327</v>
      </c>
      <c r="O1166" s="103">
        <f t="shared" si="623"/>
        <v>1.4130366999999999</v>
      </c>
      <c r="P1166" s="103">
        <f t="shared" si="631"/>
        <v>378.57976760000003</v>
      </c>
      <c r="Q1166" s="11">
        <f t="shared" si="644"/>
        <v>38</v>
      </c>
      <c r="R1166" s="30">
        <f t="shared" si="625"/>
        <v>5.6637E-2</v>
      </c>
      <c r="S1166" s="103">
        <f t="shared" si="626"/>
        <v>21.441622290000002</v>
      </c>
      <c r="T1166" s="113">
        <f t="shared" si="639"/>
        <v>0.1</v>
      </c>
      <c r="U1166" s="111">
        <f t="shared" si="620"/>
        <v>22</v>
      </c>
      <c r="V1166" s="111">
        <v>252</v>
      </c>
      <c r="W1166" s="110">
        <f t="shared" si="632"/>
        <v>1.0083554429999999</v>
      </c>
      <c r="X1166" s="103">
        <f t="shared" si="633"/>
        <v>3.1632016599999999</v>
      </c>
      <c r="Y1166" s="103">
        <f t="shared" si="634"/>
        <v>24.60482395</v>
      </c>
      <c r="Z1166" s="114" t="str">
        <f t="shared" si="642"/>
        <v>A+J=</v>
      </c>
      <c r="AA1166" s="108">
        <f t="shared" si="643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2.75" x14ac:dyDescent="0.2">
      <c r="A1167" s="102">
        <f t="shared" si="635"/>
        <v>45281</v>
      </c>
      <c r="B1167" s="103">
        <f t="shared" si="628"/>
        <v>357.37386616000003</v>
      </c>
      <c r="C1167" s="103">
        <f t="shared" si="640"/>
        <v>252.74513062</v>
      </c>
      <c r="D1167" s="104">
        <f t="shared" si="636"/>
        <v>1109.2360000000001</v>
      </c>
      <c r="E1167" s="105">
        <f t="shared" si="621"/>
        <v>1115.8150000000001</v>
      </c>
      <c r="F1167" s="106">
        <f t="shared" si="622"/>
        <v>45250</v>
      </c>
      <c r="G1167" s="107">
        <f t="shared" si="629"/>
        <v>5.9311093401224202E-3</v>
      </c>
      <c r="H1167" s="108">
        <f t="shared" si="641"/>
        <v>45313</v>
      </c>
      <c r="I1167" s="108">
        <f t="shared" si="630"/>
        <v>45313</v>
      </c>
      <c r="J1167" s="109">
        <f t="shared" si="637"/>
        <v>21</v>
      </c>
      <c r="K1167" s="109">
        <f t="shared" si="627"/>
        <v>1</v>
      </c>
      <c r="L1167" s="8">
        <f t="shared" si="638"/>
        <v>1.0002816299999999</v>
      </c>
      <c r="M1167" s="110">
        <f t="shared" si="624"/>
        <v>1.0049794299999999</v>
      </c>
      <c r="N1167" s="110">
        <f t="shared" si="619"/>
        <v>1.4130367078569823</v>
      </c>
      <c r="O1167" s="103">
        <f t="shared" si="623"/>
        <v>1.4134346600000001</v>
      </c>
      <c r="P1167" s="103">
        <f t="shared" si="631"/>
        <v>357.23872776000002</v>
      </c>
      <c r="Q1167" s="11">
        <f t="shared" si="644"/>
        <v>0</v>
      </c>
      <c r="R1167" s="30">
        <f t="shared" si="625"/>
        <v>0</v>
      </c>
      <c r="S1167" s="103">
        <f t="shared" si="626"/>
        <v>0</v>
      </c>
      <c r="T1167" s="113">
        <f t="shared" si="639"/>
        <v>0.1</v>
      </c>
      <c r="U1167" s="111">
        <f t="shared" si="620"/>
        <v>1</v>
      </c>
      <c r="V1167" s="111">
        <v>252</v>
      </c>
      <c r="W1167" s="110">
        <f t="shared" si="632"/>
        <v>1.0003782859999999</v>
      </c>
      <c r="X1167" s="103">
        <f t="shared" si="633"/>
        <v>0.13513839999999999</v>
      </c>
      <c r="Y1167" s="103">
        <f t="shared" si="634"/>
        <v>0</v>
      </c>
      <c r="Z1167" s="114" t="str">
        <f t="shared" si="642"/>
        <v>A+J=</v>
      </c>
      <c r="AA1167" s="108">
        <f t="shared" si="643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2.75" x14ac:dyDescent="0.2">
      <c r="A1168" s="102">
        <f t="shared" si="635"/>
        <v>45282</v>
      </c>
      <c r="B1168" s="103">
        <f t="shared" si="628"/>
        <v>357.60974493000003</v>
      </c>
      <c r="C1168" s="103">
        <f t="shared" si="640"/>
        <v>252.74513062</v>
      </c>
      <c r="D1168" s="104">
        <f t="shared" si="636"/>
        <v>1109.2360000000001</v>
      </c>
      <c r="E1168" s="105">
        <f t="shared" si="621"/>
        <v>1115.8150000000001</v>
      </c>
      <c r="F1168" s="106">
        <f t="shared" si="622"/>
        <v>45250</v>
      </c>
      <c r="G1168" s="107">
        <f t="shared" si="629"/>
        <v>5.9311093401224202E-3</v>
      </c>
      <c r="H1168" s="108">
        <f t="shared" si="641"/>
        <v>45313</v>
      </c>
      <c r="I1168" s="108">
        <f t="shared" si="630"/>
        <v>45313</v>
      </c>
      <c r="J1168" s="109">
        <f t="shared" si="637"/>
        <v>21</v>
      </c>
      <c r="K1168" s="109">
        <f t="shared" si="627"/>
        <v>2</v>
      </c>
      <c r="L1168" s="8">
        <f t="shared" si="638"/>
        <v>1.00056335</v>
      </c>
      <c r="M1168" s="110">
        <f t="shared" si="624"/>
        <v>1.0049794299999999</v>
      </c>
      <c r="N1168" s="110">
        <f t="shared" si="619"/>
        <v>1.4130367078569823</v>
      </c>
      <c r="O1168" s="103">
        <f t="shared" si="623"/>
        <v>1.4138327399999999</v>
      </c>
      <c r="P1168" s="103">
        <f t="shared" si="631"/>
        <v>357.33934054000002</v>
      </c>
      <c r="Q1168" s="11">
        <f t="shared" si="644"/>
        <v>0</v>
      </c>
      <c r="R1168" s="30">
        <f t="shared" si="625"/>
        <v>0</v>
      </c>
      <c r="S1168" s="103">
        <f t="shared" si="626"/>
        <v>0</v>
      </c>
      <c r="T1168" s="113">
        <f t="shared" si="639"/>
        <v>0.1</v>
      </c>
      <c r="U1168" s="111">
        <f t="shared" si="620"/>
        <v>2</v>
      </c>
      <c r="V1168" s="111">
        <v>252</v>
      </c>
      <c r="W1168" s="110">
        <f t="shared" si="632"/>
        <v>1.0007567159999999</v>
      </c>
      <c r="X1168" s="103">
        <f t="shared" si="633"/>
        <v>0.27040438999999999</v>
      </c>
      <c r="Y1168" s="103">
        <f t="shared" si="634"/>
        <v>0</v>
      </c>
      <c r="Z1168" s="114" t="str">
        <f t="shared" si="642"/>
        <v>A+J=</v>
      </c>
      <c r="AA1168" s="108">
        <f t="shared" si="643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2.75" x14ac:dyDescent="0.2">
      <c r="A1169" s="102">
        <f t="shared" si="635"/>
        <v>45283</v>
      </c>
      <c r="B1169" s="103">
        <f t="shared" si="628"/>
        <v>357.84577879000005</v>
      </c>
      <c r="C1169" s="103">
        <f t="shared" si="640"/>
        <v>252.74513062</v>
      </c>
      <c r="D1169" s="104">
        <f t="shared" si="636"/>
        <v>1109.2360000000001</v>
      </c>
      <c r="E1169" s="105">
        <f t="shared" si="621"/>
        <v>1115.8150000000001</v>
      </c>
      <c r="F1169" s="106">
        <f t="shared" si="622"/>
        <v>45250</v>
      </c>
      <c r="G1169" s="107">
        <f t="shared" si="629"/>
        <v>5.9311093401224202E-3</v>
      </c>
      <c r="H1169" s="108">
        <f t="shared" si="641"/>
        <v>45313</v>
      </c>
      <c r="I1169" s="108">
        <f t="shared" si="630"/>
        <v>45313</v>
      </c>
      <c r="J1169" s="109">
        <f t="shared" si="637"/>
        <v>21</v>
      </c>
      <c r="K1169" s="109">
        <f t="shared" si="627"/>
        <v>3</v>
      </c>
      <c r="L1169" s="8">
        <f t="shared" si="638"/>
        <v>1.00084515</v>
      </c>
      <c r="M1169" s="110">
        <f t="shared" si="624"/>
        <v>1.0049794299999999</v>
      </c>
      <c r="N1169" s="110">
        <f t="shared" si="619"/>
        <v>1.4130367078569823</v>
      </c>
      <c r="O1169" s="103">
        <f t="shared" si="623"/>
        <v>1.41423093</v>
      </c>
      <c r="P1169" s="103">
        <f t="shared" si="631"/>
        <v>357.43998112000003</v>
      </c>
      <c r="Q1169" s="11">
        <f t="shared" si="644"/>
        <v>0</v>
      </c>
      <c r="R1169" s="30">
        <f t="shared" si="625"/>
        <v>0</v>
      </c>
      <c r="S1169" s="103">
        <f t="shared" si="626"/>
        <v>0</v>
      </c>
      <c r="T1169" s="113">
        <f t="shared" si="639"/>
        <v>0.1</v>
      </c>
      <c r="U1169" s="111">
        <f t="shared" si="620"/>
        <v>3</v>
      </c>
      <c r="V1169" s="111">
        <v>252</v>
      </c>
      <c r="W1169" s="110">
        <f t="shared" si="632"/>
        <v>1.001135289</v>
      </c>
      <c r="X1169" s="103">
        <f t="shared" si="633"/>
        <v>0.40579767</v>
      </c>
      <c r="Y1169" s="103">
        <f t="shared" si="634"/>
        <v>0</v>
      </c>
      <c r="Z1169" s="114" t="str">
        <f t="shared" si="642"/>
        <v>A+J=</v>
      </c>
      <c r="AA1169" s="108">
        <f t="shared" si="643"/>
        <v>45313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2.75" x14ac:dyDescent="0.2">
      <c r="A1170" s="102">
        <f t="shared" si="635"/>
        <v>45284</v>
      </c>
      <c r="B1170" s="103">
        <f t="shared" si="628"/>
        <v>357.84577879000005</v>
      </c>
      <c r="C1170" s="103">
        <f t="shared" si="640"/>
        <v>252.74513062</v>
      </c>
      <c r="D1170" s="104">
        <f t="shared" si="636"/>
        <v>1109.2360000000001</v>
      </c>
      <c r="E1170" s="105">
        <f t="shared" si="621"/>
        <v>1115.8150000000001</v>
      </c>
      <c r="F1170" s="106">
        <f t="shared" si="622"/>
        <v>45250</v>
      </c>
      <c r="G1170" s="107">
        <f t="shared" si="629"/>
        <v>5.9311093401224202E-3</v>
      </c>
      <c r="H1170" s="108">
        <f t="shared" si="641"/>
        <v>45313</v>
      </c>
      <c r="I1170" s="108">
        <f t="shared" si="630"/>
        <v>45313</v>
      </c>
      <c r="J1170" s="109">
        <f t="shared" si="637"/>
        <v>21</v>
      </c>
      <c r="K1170" s="109">
        <f t="shared" si="627"/>
        <v>3</v>
      </c>
      <c r="L1170" s="8">
        <f t="shared" si="638"/>
        <v>1.00084515</v>
      </c>
      <c r="M1170" s="110">
        <f t="shared" si="624"/>
        <v>1.0049794299999999</v>
      </c>
      <c r="N1170" s="110">
        <f t="shared" si="619"/>
        <v>1.4130367078569823</v>
      </c>
      <c r="O1170" s="103">
        <f t="shared" si="623"/>
        <v>1.41423093</v>
      </c>
      <c r="P1170" s="103">
        <f t="shared" si="631"/>
        <v>357.43998112000003</v>
      </c>
      <c r="Q1170" s="11">
        <f t="shared" si="644"/>
        <v>0</v>
      </c>
      <c r="R1170" s="30">
        <f t="shared" si="625"/>
        <v>0</v>
      </c>
      <c r="S1170" s="103">
        <f t="shared" si="626"/>
        <v>0</v>
      </c>
      <c r="T1170" s="113">
        <f t="shared" si="639"/>
        <v>0.1</v>
      </c>
      <c r="U1170" s="111">
        <f t="shared" si="620"/>
        <v>3</v>
      </c>
      <c r="V1170" s="111">
        <v>252</v>
      </c>
      <c r="W1170" s="110">
        <f t="shared" si="632"/>
        <v>1.001135289</v>
      </c>
      <c r="X1170" s="103">
        <f t="shared" si="633"/>
        <v>0.40579767</v>
      </c>
      <c r="Y1170" s="103">
        <f t="shared" si="634"/>
        <v>0</v>
      </c>
      <c r="Z1170" s="114" t="str">
        <f t="shared" si="642"/>
        <v>A+J=</v>
      </c>
      <c r="AA1170" s="108">
        <f t="shared" si="643"/>
        <v>45313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2.75" x14ac:dyDescent="0.2">
      <c r="A1171" s="102">
        <f t="shared" si="635"/>
        <v>45285</v>
      </c>
      <c r="B1171" s="103">
        <f t="shared" si="628"/>
        <v>357.84577879000005</v>
      </c>
      <c r="C1171" s="103">
        <f t="shared" si="640"/>
        <v>252.74513062</v>
      </c>
      <c r="D1171" s="104">
        <f t="shared" si="636"/>
        <v>1109.2360000000001</v>
      </c>
      <c r="E1171" s="105">
        <f t="shared" si="621"/>
        <v>1115.8150000000001</v>
      </c>
      <c r="F1171" s="106">
        <f t="shared" si="622"/>
        <v>45250</v>
      </c>
      <c r="G1171" s="107">
        <f t="shared" si="629"/>
        <v>5.9311093401224202E-3</v>
      </c>
      <c r="H1171" s="108">
        <f t="shared" si="641"/>
        <v>45313</v>
      </c>
      <c r="I1171" s="108">
        <f t="shared" si="630"/>
        <v>45313</v>
      </c>
      <c r="J1171" s="109">
        <f t="shared" si="637"/>
        <v>21</v>
      </c>
      <c r="K1171" s="109">
        <f t="shared" si="627"/>
        <v>3</v>
      </c>
      <c r="L1171" s="8">
        <f t="shared" si="638"/>
        <v>1.00084515</v>
      </c>
      <c r="M1171" s="110">
        <f t="shared" si="624"/>
        <v>1.0049794299999999</v>
      </c>
      <c r="N1171" s="110">
        <f t="shared" si="619"/>
        <v>1.4130367078569823</v>
      </c>
      <c r="O1171" s="103">
        <f t="shared" si="623"/>
        <v>1.41423093</v>
      </c>
      <c r="P1171" s="103">
        <f t="shared" si="631"/>
        <v>357.43998112000003</v>
      </c>
      <c r="Q1171" s="11">
        <f t="shared" si="644"/>
        <v>0</v>
      </c>
      <c r="R1171" s="30">
        <f t="shared" si="625"/>
        <v>0</v>
      </c>
      <c r="S1171" s="103">
        <f t="shared" si="626"/>
        <v>0</v>
      </c>
      <c r="T1171" s="113">
        <f t="shared" si="639"/>
        <v>0.1</v>
      </c>
      <c r="U1171" s="111">
        <f t="shared" si="620"/>
        <v>3</v>
      </c>
      <c r="V1171" s="111">
        <v>252</v>
      </c>
      <c r="W1171" s="110">
        <f t="shared" si="632"/>
        <v>1.001135289</v>
      </c>
      <c r="X1171" s="103">
        <f t="shared" si="633"/>
        <v>0.40579767</v>
      </c>
      <c r="Y1171" s="103">
        <f t="shared" si="634"/>
        <v>0</v>
      </c>
      <c r="Z1171" s="114" t="str">
        <f t="shared" si="642"/>
        <v>A+J=</v>
      </c>
      <c r="AA1171" s="108">
        <f t="shared" si="643"/>
        <v>45313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2.75" x14ac:dyDescent="0.2">
      <c r="A1172" s="102">
        <f t="shared" si="635"/>
        <v>45286</v>
      </c>
      <c r="B1172" s="103">
        <f t="shared" si="628"/>
        <v>357.84577879000005</v>
      </c>
      <c r="C1172" s="103">
        <f t="shared" si="640"/>
        <v>252.74513062</v>
      </c>
      <c r="D1172" s="104">
        <f t="shared" si="636"/>
        <v>1109.2360000000001</v>
      </c>
      <c r="E1172" s="105">
        <f t="shared" si="621"/>
        <v>1115.8150000000001</v>
      </c>
      <c r="F1172" s="106">
        <f t="shared" si="622"/>
        <v>45250</v>
      </c>
      <c r="G1172" s="107">
        <f t="shared" si="629"/>
        <v>5.9311093401224202E-3</v>
      </c>
      <c r="H1172" s="108">
        <f t="shared" si="641"/>
        <v>45313</v>
      </c>
      <c r="I1172" s="108">
        <f t="shared" si="630"/>
        <v>45313</v>
      </c>
      <c r="J1172" s="109">
        <f t="shared" si="637"/>
        <v>21</v>
      </c>
      <c r="K1172" s="109">
        <f t="shared" si="627"/>
        <v>3</v>
      </c>
      <c r="L1172" s="8">
        <f t="shared" si="638"/>
        <v>1.00084515</v>
      </c>
      <c r="M1172" s="110">
        <f t="shared" si="624"/>
        <v>1.0049794299999999</v>
      </c>
      <c r="N1172" s="110">
        <f t="shared" si="619"/>
        <v>1.4130367078569823</v>
      </c>
      <c r="O1172" s="103">
        <f t="shared" si="623"/>
        <v>1.41423093</v>
      </c>
      <c r="P1172" s="103">
        <f t="shared" si="631"/>
        <v>357.43998112000003</v>
      </c>
      <c r="Q1172" s="11">
        <f t="shared" si="644"/>
        <v>0</v>
      </c>
      <c r="R1172" s="30">
        <f t="shared" si="625"/>
        <v>0</v>
      </c>
      <c r="S1172" s="103">
        <f t="shared" si="626"/>
        <v>0</v>
      </c>
      <c r="T1172" s="113">
        <f t="shared" si="639"/>
        <v>0.1</v>
      </c>
      <c r="U1172" s="111">
        <f t="shared" si="620"/>
        <v>3</v>
      </c>
      <c r="V1172" s="111">
        <v>252</v>
      </c>
      <c r="W1172" s="110">
        <f t="shared" si="632"/>
        <v>1.001135289</v>
      </c>
      <c r="X1172" s="103">
        <f t="shared" si="633"/>
        <v>0.40579767</v>
      </c>
      <c r="Y1172" s="103">
        <f t="shared" si="634"/>
        <v>0</v>
      </c>
      <c r="Z1172" s="114" t="str">
        <f t="shared" si="642"/>
        <v>A+J=</v>
      </c>
      <c r="AA1172" s="108">
        <f t="shared" si="643"/>
        <v>45313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2.75" x14ac:dyDescent="0.2">
      <c r="A1173" s="102">
        <f t="shared" si="635"/>
        <v>45287</v>
      </c>
      <c r="B1173" s="103">
        <f t="shared" si="628"/>
        <v>358.08197037000002</v>
      </c>
      <c r="C1173" s="103">
        <f t="shared" si="640"/>
        <v>252.74513062</v>
      </c>
      <c r="D1173" s="104">
        <f t="shared" si="636"/>
        <v>1109.2360000000001</v>
      </c>
      <c r="E1173" s="105">
        <f t="shared" si="621"/>
        <v>1115.8150000000001</v>
      </c>
      <c r="F1173" s="106">
        <f t="shared" si="622"/>
        <v>45250</v>
      </c>
      <c r="G1173" s="107">
        <f t="shared" si="629"/>
        <v>5.9311093401224202E-3</v>
      </c>
      <c r="H1173" s="108">
        <f t="shared" si="641"/>
        <v>45313</v>
      </c>
      <c r="I1173" s="108">
        <f t="shared" si="630"/>
        <v>45313</v>
      </c>
      <c r="J1173" s="109">
        <f t="shared" si="637"/>
        <v>21</v>
      </c>
      <c r="K1173" s="109">
        <f t="shared" si="627"/>
        <v>4</v>
      </c>
      <c r="L1173" s="8">
        <f t="shared" si="638"/>
        <v>1.0011270299999999</v>
      </c>
      <c r="M1173" s="110">
        <f t="shared" si="624"/>
        <v>1.0049794299999999</v>
      </c>
      <c r="N1173" s="110">
        <f t="shared" si="619"/>
        <v>1.4130367078569823</v>
      </c>
      <c r="O1173" s="103">
        <f t="shared" si="623"/>
        <v>1.41462924</v>
      </c>
      <c r="P1173" s="103">
        <f t="shared" si="631"/>
        <v>357.54065204</v>
      </c>
      <c r="Q1173" s="11">
        <f t="shared" si="644"/>
        <v>0</v>
      </c>
      <c r="R1173" s="30">
        <f t="shared" si="625"/>
        <v>0</v>
      </c>
      <c r="S1173" s="103">
        <f t="shared" si="626"/>
        <v>0</v>
      </c>
      <c r="T1173" s="113">
        <f t="shared" si="639"/>
        <v>0.1</v>
      </c>
      <c r="U1173" s="111">
        <f t="shared" si="620"/>
        <v>4</v>
      </c>
      <c r="V1173" s="111">
        <v>252</v>
      </c>
      <c r="W1173" s="110">
        <f t="shared" si="632"/>
        <v>1.001514005</v>
      </c>
      <c r="X1173" s="103">
        <f t="shared" si="633"/>
        <v>0.54131832999999996</v>
      </c>
      <c r="Y1173" s="103">
        <f t="shared" si="634"/>
        <v>0</v>
      </c>
      <c r="Z1173" s="114" t="str">
        <f t="shared" si="642"/>
        <v>A+J=</v>
      </c>
      <c r="AA1173" s="108">
        <f t="shared" si="643"/>
        <v>45313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2.75" x14ac:dyDescent="0.2">
      <c r="A1174" s="102">
        <f t="shared" si="635"/>
        <v>45288</v>
      </c>
      <c r="B1174" s="103">
        <f t="shared" si="628"/>
        <v>358.31831211999997</v>
      </c>
      <c r="C1174" s="103">
        <f t="shared" si="640"/>
        <v>252.74513062</v>
      </c>
      <c r="D1174" s="104">
        <f t="shared" si="636"/>
        <v>1109.2360000000001</v>
      </c>
      <c r="E1174" s="105">
        <f t="shared" si="621"/>
        <v>1115.8150000000001</v>
      </c>
      <c r="F1174" s="106">
        <f t="shared" si="622"/>
        <v>45250</v>
      </c>
      <c r="G1174" s="107">
        <f t="shared" si="629"/>
        <v>5.9311093401224202E-3</v>
      </c>
      <c r="H1174" s="108">
        <f t="shared" si="641"/>
        <v>45313</v>
      </c>
      <c r="I1174" s="108">
        <f t="shared" si="630"/>
        <v>45313</v>
      </c>
      <c r="J1174" s="109">
        <f t="shared" si="637"/>
        <v>21</v>
      </c>
      <c r="K1174" s="109">
        <f t="shared" si="627"/>
        <v>5</v>
      </c>
      <c r="L1174" s="8">
        <f t="shared" si="638"/>
        <v>1.0014089799999999</v>
      </c>
      <c r="M1174" s="110">
        <f t="shared" si="624"/>
        <v>1.0049794299999999</v>
      </c>
      <c r="N1174" s="110">
        <f t="shared" si="619"/>
        <v>1.4130367078569823</v>
      </c>
      <c r="O1174" s="103">
        <f t="shared" si="623"/>
        <v>1.4150276399999999</v>
      </c>
      <c r="P1174" s="103">
        <f t="shared" si="631"/>
        <v>357.64134569999999</v>
      </c>
      <c r="Q1174" s="11">
        <f t="shared" si="644"/>
        <v>0</v>
      </c>
      <c r="R1174" s="30">
        <f t="shared" si="625"/>
        <v>0</v>
      </c>
      <c r="S1174" s="103">
        <f t="shared" si="626"/>
        <v>0</v>
      </c>
      <c r="T1174" s="113">
        <f t="shared" si="639"/>
        <v>0.1</v>
      </c>
      <c r="U1174" s="111">
        <f t="shared" si="620"/>
        <v>5</v>
      </c>
      <c r="V1174" s="111">
        <v>252</v>
      </c>
      <c r="W1174" s="110">
        <f t="shared" si="632"/>
        <v>1.001892864</v>
      </c>
      <c r="X1174" s="103">
        <f t="shared" si="633"/>
        <v>0.67696641999999996</v>
      </c>
      <c r="Y1174" s="103">
        <f t="shared" si="634"/>
        <v>0</v>
      </c>
      <c r="Z1174" s="114" t="str">
        <f t="shared" si="642"/>
        <v>A+J=</v>
      </c>
      <c r="AA1174" s="108">
        <f t="shared" si="643"/>
        <v>45313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2.75" x14ac:dyDescent="0.2">
      <c r="A1175" s="102">
        <f t="shared" si="635"/>
        <v>45289</v>
      </c>
      <c r="B1175" s="103">
        <f t="shared" si="628"/>
        <v>358.55481715000002</v>
      </c>
      <c r="C1175" s="103">
        <f t="shared" si="640"/>
        <v>252.74513062</v>
      </c>
      <c r="D1175" s="104">
        <f t="shared" si="636"/>
        <v>1109.2360000000001</v>
      </c>
      <c r="E1175" s="105">
        <f t="shared" si="621"/>
        <v>1115.8150000000001</v>
      </c>
      <c r="F1175" s="106">
        <f t="shared" si="622"/>
        <v>45250</v>
      </c>
      <c r="G1175" s="107">
        <f t="shared" si="629"/>
        <v>5.9311093401224202E-3</v>
      </c>
      <c r="H1175" s="108">
        <f t="shared" si="641"/>
        <v>45313</v>
      </c>
      <c r="I1175" s="108">
        <f t="shared" si="630"/>
        <v>45313</v>
      </c>
      <c r="J1175" s="109">
        <f t="shared" si="637"/>
        <v>21</v>
      </c>
      <c r="K1175" s="109">
        <f t="shared" si="627"/>
        <v>6</v>
      </c>
      <c r="L1175" s="8">
        <f t="shared" si="638"/>
        <v>1.00169102</v>
      </c>
      <c r="M1175" s="110">
        <f t="shared" si="624"/>
        <v>1.0049794299999999</v>
      </c>
      <c r="N1175" s="110">
        <f t="shared" si="619"/>
        <v>1.4130367078569823</v>
      </c>
      <c r="O1175" s="103">
        <f t="shared" si="623"/>
        <v>1.4154261800000001</v>
      </c>
      <c r="P1175" s="103">
        <f t="shared" si="631"/>
        <v>357.74207474000002</v>
      </c>
      <c r="Q1175" s="11">
        <f t="shared" si="644"/>
        <v>0</v>
      </c>
      <c r="R1175" s="30">
        <f t="shared" si="625"/>
        <v>0</v>
      </c>
      <c r="S1175" s="103">
        <f t="shared" si="626"/>
        <v>0</v>
      </c>
      <c r="T1175" s="113">
        <f t="shared" si="639"/>
        <v>0.1</v>
      </c>
      <c r="U1175" s="111">
        <f t="shared" si="620"/>
        <v>6</v>
      </c>
      <c r="V1175" s="111">
        <v>252</v>
      </c>
      <c r="W1175" s="110">
        <f t="shared" si="632"/>
        <v>1.0022718669999999</v>
      </c>
      <c r="X1175" s="103">
        <f t="shared" si="633"/>
        <v>0.81274241000000003</v>
      </c>
      <c r="Y1175" s="103">
        <f t="shared" si="634"/>
        <v>0</v>
      </c>
      <c r="Z1175" s="114" t="str">
        <f t="shared" si="642"/>
        <v>A+J=</v>
      </c>
      <c r="AA1175" s="108">
        <f t="shared" si="643"/>
        <v>45313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2.75" x14ac:dyDescent="0.2">
      <c r="A1176" s="102">
        <f t="shared" si="635"/>
        <v>45290</v>
      </c>
      <c r="B1176" s="103">
        <f t="shared" si="628"/>
        <v>358.79147504999997</v>
      </c>
      <c r="C1176" s="103">
        <f t="shared" si="640"/>
        <v>252.74513062</v>
      </c>
      <c r="D1176" s="104">
        <f t="shared" si="636"/>
        <v>1109.2360000000001</v>
      </c>
      <c r="E1176" s="105">
        <f t="shared" si="621"/>
        <v>1115.8150000000001</v>
      </c>
      <c r="F1176" s="106">
        <f t="shared" si="622"/>
        <v>45250</v>
      </c>
      <c r="G1176" s="107">
        <f t="shared" si="629"/>
        <v>5.9311093401224202E-3</v>
      </c>
      <c r="H1176" s="108">
        <f t="shared" si="641"/>
        <v>45313</v>
      </c>
      <c r="I1176" s="108">
        <f t="shared" si="630"/>
        <v>45313</v>
      </c>
      <c r="J1176" s="109">
        <f t="shared" si="637"/>
        <v>21</v>
      </c>
      <c r="K1176" s="109">
        <f t="shared" si="627"/>
        <v>7</v>
      </c>
      <c r="L1176" s="8">
        <f t="shared" si="638"/>
        <v>1.00197314</v>
      </c>
      <c r="M1176" s="110">
        <f t="shared" si="624"/>
        <v>1.0049794299999999</v>
      </c>
      <c r="N1176" s="110">
        <f t="shared" si="619"/>
        <v>1.4130367078569823</v>
      </c>
      <c r="O1176" s="103">
        <f t="shared" si="623"/>
        <v>1.4158248200000001</v>
      </c>
      <c r="P1176" s="103">
        <f t="shared" si="631"/>
        <v>357.84282905999999</v>
      </c>
      <c r="Q1176" s="11">
        <f t="shared" si="644"/>
        <v>0</v>
      </c>
      <c r="R1176" s="30">
        <f t="shared" si="625"/>
        <v>0</v>
      </c>
      <c r="S1176" s="103">
        <f t="shared" si="626"/>
        <v>0</v>
      </c>
      <c r="T1176" s="113">
        <f t="shared" si="639"/>
        <v>0.1</v>
      </c>
      <c r="U1176" s="111">
        <f t="shared" si="620"/>
        <v>7</v>
      </c>
      <c r="V1176" s="111">
        <v>252</v>
      </c>
      <c r="W1176" s="110">
        <f t="shared" si="632"/>
        <v>1.0026510129999999</v>
      </c>
      <c r="X1176" s="103">
        <f t="shared" si="633"/>
        <v>0.94864599000000005</v>
      </c>
      <c r="Y1176" s="103">
        <f t="shared" si="634"/>
        <v>0</v>
      </c>
      <c r="Z1176" s="114" t="str">
        <f t="shared" si="642"/>
        <v>A+J=</v>
      </c>
      <c r="AA1176" s="108">
        <f t="shared" si="643"/>
        <v>45313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2.75" x14ac:dyDescent="0.2">
      <c r="A1177" s="102">
        <f t="shared" si="635"/>
        <v>45291</v>
      </c>
      <c r="B1177" s="103">
        <f t="shared" si="628"/>
        <v>358.79147504999997</v>
      </c>
      <c r="C1177" s="103">
        <f t="shared" si="640"/>
        <v>252.74513062</v>
      </c>
      <c r="D1177" s="104">
        <f t="shared" si="636"/>
        <v>1109.2360000000001</v>
      </c>
      <c r="E1177" s="105">
        <f t="shared" si="621"/>
        <v>1115.8150000000001</v>
      </c>
      <c r="F1177" s="106">
        <f t="shared" si="622"/>
        <v>45250</v>
      </c>
      <c r="G1177" s="107">
        <f t="shared" si="629"/>
        <v>5.9311093401224202E-3</v>
      </c>
      <c r="H1177" s="108">
        <f t="shared" si="641"/>
        <v>45313</v>
      </c>
      <c r="I1177" s="108">
        <f t="shared" si="630"/>
        <v>45313</v>
      </c>
      <c r="J1177" s="109">
        <f t="shared" si="637"/>
        <v>21</v>
      </c>
      <c r="K1177" s="109">
        <f t="shared" si="627"/>
        <v>7</v>
      </c>
      <c r="L1177" s="8">
        <f t="shared" si="638"/>
        <v>1.00197314</v>
      </c>
      <c r="M1177" s="110">
        <f t="shared" si="624"/>
        <v>1.0049794299999999</v>
      </c>
      <c r="N1177" s="110">
        <f t="shared" si="619"/>
        <v>1.4130367078569823</v>
      </c>
      <c r="O1177" s="103">
        <f t="shared" si="623"/>
        <v>1.4158248200000001</v>
      </c>
      <c r="P1177" s="103">
        <f t="shared" si="631"/>
        <v>357.84282905999999</v>
      </c>
      <c r="Q1177" s="11">
        <f t="shared" si="644"/>
        <v>0</v>
      </c>
      <c r="R1177" s="30">
        <f t="shared" si="625"/>
        <v>0</v>
      </c>
      <c r="S1177" s="103">
        <f t="shared" si="626"/>
        <v>0</v>
      </c>
      <c r="T1177" s="113">
        <f t="shared" si="639"/>
        <v>0.1</v>
      </c>
      <c r="U1177" s="111">
        <f t="shared" si="620"/>
        <v>7</v>
      </c>
      <c r="V1177" s="111">
        <v>252</v>
      </c>
      <c r="W1177" s="110">
        <f t="shared" si="632"/>
        <v>1.0026510129999999</v>
      </c>
      <c r="X1177" s="103">
        <f t="shared" si="633"/>
        <v>0.94864599000000005</v>
      </c>
      <c r="Y1177" s="103">
        <f t="shared" si="634"/>
        <v>0</v>
      </c>
      <c r="Z1177" s="114" t="str">
        <f t="shared" si="642"/>
        <v>A+J=</v>
      </c>
      <c r="AA1177" s="108">
        <f t="shared" si="643"/>
        <v>45313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2.75" x14ac:dyDescent="0.2">
      <c r="A1178" s="102">
        <f t="shared" si="635"/>
        <v>45292</v>
      </c>
      <c r="B1178" s="103">
        <f t="shared" si="628"/>
        <v>358.79147504999997</v>
      </c>
      <c r="C1178" s="103">
        <f t="shared" si="640"/>
        <v>252.74513062</v>
      </c>
      <c r="D1178" s="104">
        <f t="shared" si="636"/>
        <v>1109.2360000000001</v>
      </c>
      <c r="E1178" s="105">
        <f t="shared" si="621"/>
        <v>1115.8150000000001</v>
      </c>
      <c r="F1178" s="106">
        <f t="shared" si="622"/>
        <v>45250</v>
      </c>
      <c r="G1178" s="107">
        <f t="shared" si="629"/>
        <v>5.9311093401224202E-3</v>
      </c>
      <c r="H1178" s="108">
        <f t="shared" si="641"/>
        <v>45313</v>
      </c>
      <c r="I1178" s="108">
        <f t="shared" si="630"/>
        <v>45313</v>
      </c>
      <c r="J1178" s="109">
        <f t="shared" si="637"/>
        <v>21</v>
      </c>
      <c r="K1178" s="109">
        <f t="shared" si="627"/>
        <v>7</v>
      </c>
      <c r="L1178" s="8">
        <f t="shared" si="638"/>
        <v>1.00197314</v>
      </c>
      <c r="M1178" s="110">
        <f t="shared" si="624"/>
        <v>1.0049794299999999</v>
      </c>
      <c r="N1178" s="110">
        <f t="shared" si="619"/>
        <v>1.4130367078569823</v>
      </c>
      <c r="O1178" s="103">
        <f t="shared" si="623"/>
        <v>1.4158248200000001</v>
      </c>
      <c r="P1178" s="103">
        <f t="shared" si="631"/>
        <v>357.84282905999999</v>
      </c>
      <c r="Q1178" s="11">
        <f t="shared" si="644"/>
        <v>0</v>
      </c>
      <c r="R1178" s="30">
        <f t="shared" si="625"/>
        <v>0</v>
      </c>
      <c r="S1178" s="103">
        <f t="shared" si="626"/>
        <v>0</v>
      </c>
      <c r="T1178" s="113">
        <f t="shared" si="639"/>
        <v>0.1</v>
      </c>
      <c r="U1178" s="111">
        <f t="shared" si="620"/>
        <v>7</v>
      </c>
      <c r="V1178" s="111">
        <v>252</v>
      </c>
      <c r="W1178" s="110">
        <f t="shared" si="632"/>
        <v>1.0026510129999999</v>
      </c>
      <c r="X1178" s="103">
        <f t="shared" si="633"/>
        <v>0.94864599000000005</v>
      </c>
      <c r="Y1178" s="103">
        <f t="shared" si="634"/>
        <v>0</v>
      </c>
      <c r="Z1178" s="114" t="str">
        <f t="shared" si="642"/>
        <v>A+J=</v>
      </c>
      <c r="AA1178" s="108">
        <f t="shared" si="643"/>
        <v>45313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2.75" x14ac:dyDescent="0.2">
      <c r="A1179" s="102">
        <f t="shared" si="635"/>
        <v>45293</v>
      </c>
      <c r="B1179" s="103">
        <f t="shared" si="628"/>
        <v>358.79147504999997</v>
      </c>
      <c r="C1179" s="103">
        <f t="shared" si="640"/>
        <v>252.74513062</v>
      </c>
      <c r="D1179" s="104">
        <f t="shared" si="636"/>
        <v>1109.2360000000001</v>
      </c>
      <c r="E1179" s="105">
        <f t="shared" si="621"/>
        <v>1115.8150000000001</v>
      </c>
      <c r="F1179" s="106">
        <f t="shared" si="622"/>
        <v>45250</v>
      </c>
      <c r="G1179" s="107">
        <f t="shared" si="629"/>
        <v>5.9311093401224202E-3</v>
      </c>
      <c r="H1179" s="108">
        <f t="shared" si="641"/>
        <v>45313</v>
      </c>
      <c r="I1179" s="108">
        <f t="shared" si="630"/>
        <v>45313</v>
      </c>
      <c r="J1179" s="109">
        <f t="shared" si="637"/>
        <v>21</v>
      </c>
      <c r="K1179" s="109">
        <f t="shared" si="627"/>
        <v>7</v>
      </c>
      <c r="L1179" s="8">
        <f t="shared" si="638"/>
        <v>1.00197314</v>
      </c>
      <c r="M1179" s="110">
        <f t="shared" si="624"/>
        <v>1.0049794299999999</v>
      </c>
      <c r="N1179" s="110">
        <f t="shared" si="619"/>
        <v>1.4130367078569823</v>
      </c>
      <c r="O1179" s="103">
        <f t="shared" si="623"/>
        <v>1.4158248200000001</v>
      </c>
      <c r="P1179" s="103">
        <f t="shared" si="631"/>
        <v>357.84282905999999</v>
      </c>
      <c r="Q1179" s="11">
        <f t="shared" si="644"/>
        <v>0</v>
      </c>
      <c r="R1179" s="30">
        <f t="shared" si="625"/>
        <v>0</v>
      </c>
      <c r="S1179" s="103">
        <f t="shared" si="626"/>
        <v>0</v>
      </c>
      <c r="T1179" s="113">
        <f t="shared" si="639"/>
        <v>0.1</v>
      </c>
      <c r="U1179" s="111">
        <f t="shared" si="620"/>
        <v>7</v>
      </c>
      <c r="V1179" s="111">
        <v>252</v>
      </c>
      <c r="W1179" s="110">
        <f t="shared" si="632"/>
        <v>1.0026510129999999</v>
      </c>
      <c r="X1179" s="103">
        <f t="shared" si="633"/>
        <v>0.94864599000000005</v>
      </c>
      <c r="Y1179" s="103">
        <f t="shared" si="634"/>
        <v>0</v>
      </c>
      <c r="Z1179" s="114" t="str">
        <f t="shared" si="642"/>
        <v>A+J=</v>
      </c>
      <c r="AA1179" s="108">
        <f t="shared" si="643"/>
        <v>45313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2.75" x14ac:dyDescent="0.2">
      <c r="A1180" s="102">
        <f t="shared" si="635"/>
        <v>45294</v>
      </c>
      <c r="B1180" s="103">
        <f t="shared" si="628"/>
        <v>359.02828842000002</v>
      </c>
      <c r="C1180" s="103">
        <f t="shared" si="640"/>
        <v>252.74513062</v>
      </c>
      <c r="D1180" s="104">
        <f t="shared" si="636"/>
        <v>1109.2360000000001</v>
      </c>
      <c r="E1180" s="105">
        <f t="shared" si="621"/>
        <v>1115.8150000000001</v>
      </c>
      <c r="F1180" s="106">
        <f t="shared" si="622"/>
        <v>45250</v>
      </c>
      <c r="G1180" s="107">
        <f t="shared" si="629"/>
        <v>5.9311093401224202E-3</v>
      </c>
      <c r="H1180" s="108">
        <f t="shared" si="641"/>
        <v>45313</v>
      </c>
      <c r="I1180" s="108">
        <f t="shared" si="630"/>
        <v>45313</v>
      </c>
      <c r="J1180" s="109">
        <f t="shared" si="637"/>
        <v>21</v>
      </c>
      <c r="K1180" s="109">
        <f t="shared" si="627"/>
        <v>8</v>
      </c>
      <c r="L1180" s="8">
        <f t="shared" si="638"/>
        <v>1.0022553300000001</v>
      </c>
      <c r="M1180" s="110">
        <f t="shared" si="624"/>
        <v>1.0049794299999999</v>
      </c>
      <c r="N1180" s="110">
        <f t="shared" si="619"/>
        <v>1.4130367078569823</v>
      </c>
      <c r="O1180" s="103">
        <f t="shared" si="623"/>
        <v>1.4162235700000001</v>
      </c>
      <c r="P1180" s="103">
        <f t="shared" si="631"/>
        <v>357.94361118</v>
      </c>
      <c r="Q1180" s="11">
        <f t="shared" si="644"/>
        <v>0</v>
      </c>
      <c r="R1180" s="30">
        <f t="shared" si="625"/>
        <v>0</v>
      </c>
      <c r="S1180" s="103">
        <f t="shared" si="626"/>
        <v>0</v>
      </c>
      <c r="T1180" s="113">
        <f t="shared" si="639"/>
        <v>0.1</v>
      </c>
      <c r="U1180" s="111">
        <f t="shared" si="620"/>
        <v>8</v>
      </c>
      <c r="V1180" s="111">
        <v>252</v>
      </c>
      <c r="W1180" s="110">
        <f t="shared" si="632"/>
        <v>1.003030302</v>
      </c>
      <c r="X1180" s="103">
        <f t="shared" si="633"/>
        <v>1.08467724</v>
      </c>
      <c r="Y1180" s="103">
        <f t="shared" si="634"/>
        <v>0</v>
      </c>
      <c r="Z1180" s="114" t="str">
        <f t="shared" si="642"/>
        <v>A+J=</v>
      </c>
      <c r="AA1180" s="108">
        <f t="shared" si="643"/>
        <v>45313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2.75" x14ac:dyDescent="0.2">
      <c r="A1181" s="102">
        <f t="shared" si="635"/>
        <v>45295</v>
      </c>
      <c r="B1181" s="103">
        <f t="shared" si="628"/>
        <v>359.26525516000004</v>
      </c>
      <c r="C1181" s="103">
        <f t="shared" si="640"/>
        <v>252.74513062</v>
      </c>
      <c r="D1181" s="104">
        <f t="shared" si="636"/>
        <v>1109.2360000000001</v>
      </c>
      <c r="E1181" s="105">
        <f t="shared" si="621"/>
        <v>1115.8150000000001</v>
      </c>
      <c r="F1181" s="106">
        <f t="shared" si="622"/>
        <v>45250</v>
      </c>
      <c r="G1181" s="107">
        <f t="shared" si="629"/>
        <v>5.9311093401224202E-3</v>
      </c>
      <c r="H1181" s="108">
        <f t="shared" si="641"/>
        <v>45313</v>
      </c>
      <c r="I1181" s="108">
        <f t="shared" si="630"/>
        <v>45313</v>
      </c>
      <c r="J1181" s="109">
        <f t="shared" si="637"/>
        <v>21</v>
      </c>
      <c r="K1181" s="109">
        <f t="shared" si="627"/>
        <v>9</v>
      </c>
      <c r="L1181" s="8">
        <f t="shared" si="638"/>
        <v>1.0025375999999999</v>
      </c>
      <c r="M1181" s="110">
        <f t="shared" si="624"/>
        <v>1.0049794299999999</v>
      </c>
      <c r="N1181" s="110">
        <f t="shared" si="619"/>
        <v>1.4130367078569823</v>
      </c>
      <c r="O1181" s="103">
        <f t="shared" si="623"/>
        <v>1.4166224199999999</v>
      </c>
      <c r="P1181" s="103">
        <f t="shared" si="631"/>
        <v>358.04441858000001</v>
      </c>
      <c r="Q1181" s="11">
        <f t="shared" si="644"/>
        <v>0</v>
      </c>
      <c r="R1181" s="30">
        <f t="shared" si="625"/>
        <v>0</v>
      </c>
      <c r="S1181" s="103">
        <f t="shared" si="626"/>
        <v>0</v>
      </c>
      <c r="T1181" s="113">
        <f t="shared" si="639"/>
        <v>0.1</v>
      </c>
      <c r="U1181" s="111">
        <f t="shared" si="620"/>
        <v>9</v>
      </c>
      <c r="V1181" s="111">
        <v>252</v>
      </c>
      <c r="W1181" s="110">
        <f t="shared" si="632"/>
        <v>1.003409735</v>
      </c>
      <c r="X1181" s="103">
        <f t="shared" si="633"/>
        <v>1.2208365800000001</v>
      </c>
      <c r="Y1181" s="103">
        <f t="shared" si="634"/>
        <v>0</v>
      </c>
      <c r="Z1181" s="114" t="str">
        <f t="shared" si="642"/>
        <v>A+J=</v>
      </c>
      <c r="AA1181" s="108">
        <f t="shared" si="643"/>
        <v>45313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2.75" x14ac:dyDescent="0.2">
      <c r="A1182" s="102">
        <f t="shared" si="635"/>
        <v>45296</v>
      </c>
      <c r="B1182" s="103">
        <f t="shared" si="628"/>
        <v>359.50238512999999</v>
      </c>
      <c r="C1182" s="103">
        <f t="shared" si="640"/>
        <v>252.74513062</v>
      </c>
      <c r="D1182" s="104">
        <f t="shared" si="636"/>
        <v>1109.2360000000001</v>
      </c>
      <c r="E1182" s="105">
        <f t="shared" si="621"/>
        <v>1115.8150000000001</v>
      </c>
      <c r="F1182" s="106">
        <f t="shared" si="622"/>
        <v>45250</v>
      </c>
      <c r="G1182" s="107">
        <f t="shared" si="629"/>
        <v>5.9311093401224202E-3</v>
      </c>
      <c r="H1182" s="108">
        <f t="shared" si="641"/>
        <v>45313</v>
      </c>
      <c r="I1182" s="108">
        <f t="shared" si="630"/>
        <v>45313</v>
      </c>
      <c r="J1182" s="109">
        <f t="shared" si="637"/>
        <v>21</v>
      </c>
      <c r="K1182" s="109">
        <f t="shared" si="627"/>
        <v>10</v>
      </c>
      <c r="L1182" s="8">
        <f t="shared" si="638"/>
        <v>1.0028199600000001</v>
      </c>
      <c r="M1182" s="110">
        <f t="shared" si="624"/>
        <v>1.0049794299999999</v>
      </c>
      <c r="N1182" s="110">
        <f t="shared" si="619"/>
        <v>1.4130367078569823</v>
      </c>
      <c r="O1182" s="103">
        <f t="shared" si="623"/>
        <v>1.41702141</v>
      </c>
      <c r="P1182" s="103">
        <f t="shared" si="631"/>
        <v>358.14526136000001</v>
      </c>
      <c r="Q1182" s="11">
        <f t="shared" si="644"/>
        <v>0</v>
      </c>
      <c r="R1182" s="30">
        <f t="shared" si="625"/>
        <v>0</v>
      </c>
      <c r="S1182" s="103">
        <f t="shared" si="626"/>
        <v>0</v>
      </c>
      <c r="T1182" s="113">
        <f t="shared" si="639"/>
        <v>0.1</v>
      </c>
      <c r="U1182" s="111">
        <f t="shared" si="620"/>
        <v>10</v>
      </c>
      <c r="V1182" s="111">
        <v>252</v>
      </c>
      <c r="W1182" s="110">
        <f t="shared" si="632"/>
        <v>1.003789311</v>
      </c>
      <c r="X1182" s="103">
        <f t="shared" si="633"/>
        <v>1.3571237700000001</v>
      </c>
      <c r="Y1182" s="103">
        <f t="shared" si="634"/>
        <v>0</v>
      </c>
      <c r="Z1182" s="114" t="str">
        <f t="shared" si="642"/>
        <v>A+J=</v>
      </c>
      <c r="AA1182" s="108">
        <f t="shared" si="643"/>
        <v>45313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2.75" x14ac:dyDescent="0.2">
      <c r="A1183" s="102">
        <f t="shared" si="635"/>
        <v>45297</v>
      </c>
      <c r="B1183" s="103">
        <f t="shared" si="628"/>
        <v>359.73966608000001</v>
      </c>
      <c r="C1183" s="103">
        <f t="shared" si="640"/>
        <v>252.74513062</v>
      </c>
      <c r="D1183" s="104">
        <f t="shared" si="636"/>
        <v>1109.2360000000001</v>
      </c>
      <c r="E1183" s="105">
        <f t="shared" si="621"/>
        <v>1115.8150000000001</v>
      </c>
      <c r="F1183" s="106">
        <f t="shared" si="622"/>
        <v>45250</v>
      </c>
      <c r="G1183" s="107">
        <f t="shared" si="629"/>
        <v>5.9311093401224202E-3</v>
      </c>
      <c r="H1183" s="108">
        <f t="shared" si="641"/>
        <v>45313</v>
      </c>
      <c r="I1183" s="108">
        <f t="shared" si="630"/>
        <v>45313</v>
      </c>
      <c r="J1183" s="109">
        <f t="shared" si="637"/>
        <v>21</v>
      </c>
      <c r="K1183" s="109">
        <f t="shared" si="627"/>
        <v>11</v>
      </c>
      <c r="L1183" s="8">
        <f t="shared" si="638"/>
        <v>1.00310239</v>
      </c>
      <c r="M1183" s="110">
        <f t="shared" si="624"/>
        <v>1.0049794299999999</v>
      </c>
      <c r="N1183" s="110">
        <f t="shared" ref="N1183:N1246" si="645">IF(I1183&gt;I1182,N1182*M1183,N1182)</f>
        <v>1.4130367078569823</v>
      </c>
      <c r="O1183" s="103">
        <f t="shared" si="623"/>
        <v>1.41742049</v>
      </c>
      <c r="P1183" s="103">
        <f t="shared" si="631"/>
        <v>358.24612688000002</v>
      </c>
      <c r="Q1183" s="11">
        <f t="shared" si="644"/>
        <v>0</v>
      </c>
      <c r="R1183" s="30">
        <f t="shared" si="625"/>
        <v>0</v>
      </c>
      <c r="S1183" s="103">
        <f t="shared" si="626"/>
        <v>0</v>
      </c>
      <c r="T1183" s="113">
        <f t="shared" si="639"/>
        <v>0.1</v>
      </c>
      <c r="U1183" s="111">
        <f t="shared" si="620"/>
        <v>11</v>
      </c>
      <c r="V1183" s="111">
        <v>252</v>
      </c>
      <c r="W1183" s="110">
        <f t="shared" si="632"/>
        <v>1.004169031</v>
      </c>
      <c r="X1183" s="103">
        <f t="shared" si="633"/>
        <v>1.4935392000000001</v>
      </c>
      <c r="Y1183" s="103">
        <f t="shared" si="634"/>
        <v>0</v>
      </c>
      <c r="Z1183" s="114" t="str">
        <f t="shared" si="642"/>
        <v>A+J=</v>
      </c>
      <c r="AA1183" s="108">
        <f t="shared" si="643"/>
        <v>45313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2.75" x14ac:dyDescent="0.2">
      <c r="A1184" s="102">
        <f t="shared" si="635"/>
        <v>45298</v>
      </c>
      <c r="B1184" s="103">
        <f t="shared" si="628"/>
        <v>359.73966608000001</v>
      </c>
      <c r="C1184" s="103">
        <f t="shared" si="640"/>
        <v>252.74513062</v>
      </c>
      <c r="D1184" s="104">
        <f t="shared" si="636"/>
        <v>1109.2360000000001</v>
      </c>
      <c r="E1184" s="105">
        <f t="shared" si="621"/>
        <v>1115.8150000000001</v>
      </c>
      <c r="F1184" s="106">
        <f t="shared" si="622"/>
        <v>45250</v>
      </c>
      <c r="G1184" s="107">
        <f t="shared" si="629"/>
        <v>5.9311093401224202E-3</v>
      </c>
      <c r="H1184" s="108">
        <f t="shared" si="641"/>
        <v>45313</v>
      </c>
      <c r="I1184" s="108">
        <f t="shared" si="630"/>
        <v>45313</v>
      </c>
      <c r="J1184" s="109">
        <f t="shared" si="637"/>
        <v>21</v>
      </c>
      <c r="K1184" s="109">
        <f t="shared" si="627"/>
        <v>11</v>
      </c>
      <c r="L1184" s="8">
        <f t="shared" si="638"/>
        <v>1.00310239</v>
      </c>
      <c r="M1184" s="110">
        <f t="shared" si="624"/>
        <v>1.0049794299999999</v>
      </c>
      <c r="N1184" s="110">
        <f t="shared" si="645"/>
        <v>1.4130367078569823</v>
      </c>
      <c r="O1184" s="103">
        <f t="shared" si="623"/>
        <v>1.41742049</v>
      </c>
      <c r="P1184" s="103">
        <f t="shared" si="631"/>
        <v>358.24612688000002</v>
      </c>
      <c r="Q1184" s="11">
        <f t="shared" si="644"/>
        <v>0</v>
      </c>
      <c r="R1184" s="30">
        <f t="shared" si="625"/>
        <v>0</v>
      </c>
      <c r="S1184" s="103">
        <f t="shared" si="626"/>
        <v>0</v>
      </c>
      <c r="T1184" s="113">
        <f t="shared" si="639"/>
        <v>0.1</v>
      </c>
      <c r="U1184" s="111">
        <f t="shared" si="620"/>
        <v>11</v>
      </c>
      <c r="V1184" s="111">
        <v>252</v>
      </c>
      <c r="W1184" s="110">
        <f t="shared" si="632"/>
        <v>1.004169031</v>
      </c>
      <c r="X1184" s="103">
        <f t="shared" si="633"/>
        <v>1.4935392000000001</v>
      </c>
      <c r="Y1184" s="103">
        <f t="shared" si="634"/>
        <v>0</v>
      </c>
      <c r="Z1184" s="114" t="str">
        <f t="shared" si="642"/>
        <v>A+J=</v>
      </c>
      <c r="AA1184" s="108">
        <f t="shared" si="643"/>
        <v>45313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2.75" x14ac:dyDescent="0.2">
      <c r="A1185" s="102">
        <f t="shared" si="635"/>
        <v>45299</v>
      </c>
      <c r="B1185" s="103">
        <f t="shared" si="628"/>
        <v>359.73966608000001</v>
      </c>
      <c r="C1185" s="103">
        <f t="shared" si="640"/>
        <v>252.74513062</v>
      </c>
      <c r="D1185" s="104">
        <f t="shared" si="636"/>
        <v>1109.2360000000001</v>
      </c>
      <c r="E1185" s="105">
        <f t="shared" si="621"/>
        <v>1115.8150000000001</v>
      </c>
      <c r="F1185" s="106">
        <f t="shared" si="622"/>
        <v>45250</v>
      </c>
      <c r="G1185" s="107">
        <f t="shared" si="629"/>
        <v>5.9311093401224202E-3</v>
      </c>
      <c r="H1185" s="108">
        <f t="shared" si="641"/>
        <v>45313</v>
      </c>
      <c r="I1185" s="108">
        <f t="shared" si="630"/>
        <v>45313</v>
      </c>
      <c r="J1185" s="109">
        <f t="shared" si="637"/>
        <v>21</v>
      </c>
      <c r="K1185" s="109">
        <f t="shared" si="627"/>
        <v>11</v>
      </c>
      <c r="L1185" s="8">
        <f t="shared" si="638"/>
        <v>1.00310239</v>
      </c>
      <c r="M1185" s="110">
        <f t="shared" si="624"/>
        <v>1.0049794299999999</v>
      </c>
      <c r="N1185" s="110">
        <f t="shared" si="645"/>
        <v>1.4130367078569823</v>
      </c>
      <c r="O1185" s="103">
        <f t="shared" si="623"/>
        <v>1.41742049</v>
      </c>
      <c r="P1185" s="103">
        <f t="shared" si="631"/>
        <v>358.24612688000002</v>
      </c>
      <c r="Q1185" s="11">
        <f t="shared" si="644"/>
        <v>0</v>
      </c>
      <c r="R1185" s="30">
        <f t="shared" si="625"/>
        <v>0</v>
      </c>
      <c r="S1185" s="103">
        <f t="shared" si="626"/>
        <v>0</v>
      </c>
      <c r="T1185" s="113">
        <f t="shared" si="639"/>
        <v>0.1</v>
      </c>
      <c r="U1185" s="111">
        <f t="shared" si="620"/>
        <v>11</v>
      </c>
      <c r="V1185" s="111">
        <v>252</v>
      </c>
      <c r="W1185" s="110">
        <f t="shared" si="632"/>
        <v>1.004169031</v>
      </c>
      <c r="X1185" s="103">
        <f t="shared" si="633"/>
        <v>1.4935392000000001</v>
      </c>
      <c r="Y1185" s="103">
        <f t="shared" si="634"/>
        <v>0</v>
      </c>
      <c r="Z1185" s="114" t="str">
        <f t="shared" si="642"/>
        <v>A+J=</v>
      </c>
      <c r="AA1185" s="108">
        <f t="shared" si="643"/>
        <v>45313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2.75" x14ac:dyDescent="0.2">
      <c r="A1186" s="102">
        <f t="shared" si="635"/>
        <v>45300</v>
      </c>
      <c r="B1186" s="103">
        <f t="shared" si="628"/>
        <v>359.97710572</v>
      </c>
      <c r="C1186" s="103">
        <f t="shared" si="640"/>
        <v>252.74513062</v>
      </c>
      <c r="D1186" s="104">
        <f t="shared" si="636"/>
        <v>1109.2360000000001</v>
      </c>
      <c r="E1186" s="105">
        <f t="shared" si="621"/>
        <v>1115.8150000000001</v>
      </c>
      <c r="F1186" s="106">
        <f t="shared" si="622"/>
        <v>45250</v>
      </c>
      <c r="G1186" s="107">
        <f t="shared" si="629"/>
        <v>5.9311093401224202E-3</v>
      </c>
      <c r="H1186" s="108">
        <f t="shared" si="641"/>
        <v>45313</v>
      </c>
      <c r="I1186" s="108">
        <f t="shared" si="630"/>
        <v>45313</v>
      </c>
      <c r="J1186" s="109">
        <f t="shared" si="637"/>
        <v>21</v>
      </c>
      <c r="K1186" s="109">
        <f t="shared" si="627"/>
        <v>12</v>
      </c>
      <c r="L1186" s="8">
        <f t="shared" si="638"/>
        <v>1.0033848999999999</v>
      </c>
      <c r="M1186" s="110">
        <f t="shared" si="624"/>
        <v>1.0049794299999999</v>
      </c>
      <c r="N1186" s="110">
        <f t="shared" si="645"/>
        <v>1.4130367078569823</v>
      </c>
      <c r="O1186" s="103">
        <f t="shared" si="623"/>
        <v>1.41781969</v>
      </c>
      <c r="P1186" s="103">
        <f t="shared" si="631"/>
        <v>358.34702274</v>
      </c>
      <c r="Q1186" s="11">
        <f t="shared" si="644"/>
        <v>0</v>
      </c>
      <c r="R1186" s="30">
        <f t="shared" si="625"/>
        <v>0</v>
      </c>
      <c r="S1186" s="103">
        <f t="shared" si="626"/>
        <v>0</v>
      </c>
      <c r="T1186" s="113">
        <f t="shared" si="639"/>
        <v>0.1</v>
      </c>
      <c r="U1186" s="111">
        <f t="shared" si="620"/>
        <v>12</v>
      </c>
      <c r="V1186" s="111">
        <v>252</v>
      </c>
      <c r="W1186" s="110">
        <f t="shared" si="632"/>
        <v>1.0045488950000001</v>
      </c>
      <c r="X1186" s="103">
        <f t="shared" si="633"/>
        <v>1.6300829800000001</v>
      </c>
      <c r="Y1186" s="103">
        <f t="shared" si="634"/>
        <v>0</v>
      </c>
      <c r="Z1186" s="114" t="str">
        <f t="shared" si="642"/>
        <v>A+J=</v>
      </c>
      <c r="AA1186" s="108">
        <f t="shared" si="643"/>
        <v>45313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2.75" x14ac:dyDescent="0.2">
      <c r="A1187" s="102">
        <f t="shared" si="635"/>
        <v>45301</v>
      </c>
      <c r="B1187" s="103">
        <f t="shared" si="628"/>
        <v>360.21470374</v>
      </c>
      <c r="C1187" s="103">
        <f t="shared" si="640"/>
        <v>252.74513062</v>
      </c>
      <c r="D1187" s="104">
        <f t="shared" si="636"/>
        <v>1109.2360000000001</v>
      </c>
      <c r="E1187" s="105">
        <f t="shared" si="621"/>
        <v>1115.8150000000001</v>
      </c>
      <c r="F1187" s="106">
        <f t="shared" si="622"/>
        <v>45250</v>
      </c>
      <c r="G1187" s="107">
        <f t="shared" si="629"/>
        <v>5.9311093401224202E-3</v>
      </c>
      <c r="H1187" s="108">
        <f t="shared" si="641"/>
        <v>45313</v>
      </c>
      <c r="I1187" s="108">
        <f t="shared" si="630"/>
        <v>45313</v>
      </c>
      <c r="J1187" s="109">
        <f t="shared" si="637"/>
        <v>21</v>
      </c>
      <c r="K1187" s="109">
        <f t="shared" si="627"/>
        <v>13</v>
      </c>
      <c r="L1187" s="8">
        <f t="shared" si="638"/>
        <v>1.0036674999999999</v>
      </c>
      <c r="M1187" s="110">
        <f t="shared" si="624"/>
        <v>1.0049794299999999</v>
      </c>
      <c r="N1187" s="110">
        <f t="shared" si="645"/>
        <v>1.4130367078569823</v>
      </c>
      <c r="O1187" s="103">
        <f t="shared" si="623"/>
        <v>1.4182190100000001</v>
      </c>
      <c r="P1187" s="103">
        <f t="shared" si="631"/>
        <v>358.44794893</v>
      </c>
      <c r="Q1187" s="11">
        <f t="shared" si="644"/>
        <v>0</v>
      </c>
      <c r="R1187" s="30">
        <f t="shared" si="625"/>
        <v>0</v>
      </c>
      <c r="S1187" s="103">
        <f t="shared" si="626"/>
        <v>0</v>
      </c>
      <c r="T1187" s="113">
        <f t="shared" si="639"/>
        <v>0.1</v>
      </c>
      <c r="U1187" s="111">
        <f t="shared" si="620"/>
        <v>13</v>
      </c>
      <c r="V1187" s="111">
        <v>252</v>
      </c>
      <c r="W1187" s="110">
        <f t="shared" si="632"/>
        <v>1.0049289020000001</v>
      </c>
      <c r="X1187" s="103">
        <f t="shared" si="633"/>
        <v>1.7667548099999999</v>
      </c>
      <c r="Y1187" s="103">
        <f t="shared" si="634"/>
        <v>0</v>
      </c>
      <c r="Z1187" s="114" t="str">
        <f t="shared" si="642"/>
        <v>A+J=</v>
      </c>
      <c r="AA1187" s="108">
        <f t="shared" si="643"/>
        <v>45313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2.75" x14ac:dyDescent="0.2">
      <c r="A1188" s="102">
        <f t="shared" si="635"/>
        <v>45302</v>
      </c>
      <c r="B1188" s="103">
        <f t="shared" si="628"/>
        <v>360.45245803</v>
      </c>
      <c r="C1188" s="103">
        <f t="shared" si="640"/>
        <v>252.74513062</v>
      </c>
      <c r="D1188" s="104">
        <f t="shared" si="636"/>
        <v>1109.2360000000001</v>
      </c>
      <c r="E1188" s="105">
        <f t="shared" si="621"/>
        <v>1115.8150000000001</v>
      </c>
      <c r="F1188" s="106">
        <f t="shared" si="622"/>
        <v>45250</v>
      </c>
      <c r="G1188" s="107">
        <f t="shared" si="629"/>
        <v>5.9311093401224202E-3</v>
      </c>
      <c r="H1188" s="108">
        <f t="shared" si="641"/>
        <v>45313</v>
      </c>
      <c r="I1188" s="108">
        <f t="shared" si="630"/>
        <v>45313</v>
      </c>
      <c r="J1188" s="109">
        <f t="shared" si="637"/>
        <v>21</v>
      </c>
      <c r="K1188" s="109">
        <f t="shared" si="627"/>
        <v>14</v>
      </c>
      <c r="L1188" s="8">
        <f t="shared" si="638"/>
        <v>1.00395017</v>
      </c>
      <c r="M1188" s="110">
        <f t="shared" si="624"/>
        <v>1.0049794299999999</v>
      </c>
      <c r="N1188" s="110">
        <f t="shared" si="645"/>
        <v>1.4130367078569823</v>
      </c>
      <c r="O1188" s="103">
        <f t="shared" si="623"/>
        <v>1.4186184399999999</v>
      </c>
      <c r="P1188" s="103">
        <f t="shared" si="631"/>
        <v>358.54890290999998</v>
      </c>
      <c r="Q1188" s="11">
        <f t="shared" si="644"/>
        <v>0</v>
      </c>
      <c r="R1188" s="30">
        <f t="shared" si="625"/>
        <v>0</v>
      </c>
      <c r="S1188" s="103">
        <f t="shared" si="626"/>
        <v>0</v>
      </c>
      <c r="T1188" s="113">
        <f t="shared" si="639"/>
        <v>0.1</v>
      </c>
      <c r="U1188" s="111">
        <f t="shared" si="620"/>
        <v>14</v>
      </c>
      <c r="V1188" s="111">
        <v>252</v>
      </c>
      <c r="W1188" s="110">
        <f t="shared" si="632"/>
        <v>1.005309053</v>
      </c>
      <c r="X1188" s="103">
        <f t="shared" si="633"/>
        <v>1.90355512</v>
      </c>
      <c r="Y1188" s="103">
        <f t="shared" si="634"/>
        <v>0</v>
      </c>
      <c r="Z1188" s="114" t="str">
        <f t="shared" si="642"/>
        <v>A+J=</v>
      </c>
      <c r="AA1188" s="108">
        <f t="shared" si="643"/>
        <v>45313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2.75" x14ac:dyDescent="0.2">
      <c r="A1189" s="102">
        <f t="shared" si="635"/>
        <v>45303</v>
      </c>
      <c r="B1189" s="103">
        <f t="shared" si="628"/>
        <v>360.69036614999999</v>
      </c>
      <c r="C1189" s="103">
        <f t="shared" si="640"/>
        <v>252.74513062</v>
      </c>
      <c r="D1189" s="104">
        <f t="shared" si="636"/>
        <v>1109.2360000000001</v>
      </c>
      <c r="E1189" s="105">
        <f t="shared" si="621"/>
        <v>1115.8150000000001</v>
      </c>
      <c r="F1189" s="106">
        <f t="shared" si="622"/>
        <v>45250</v>
      </c>
      <c r="G1189" s="107">
        <f t="shared" si="629"/>
        <v>5.9311093401224202E-3</v>
      </c>
      <c r="H1189" s="108">
        <f t="shared" si="641"/>
        <v>45313</v>
      </c>
      <c r="I1189" s="108">
        <f t="shared" si="630"/>
        <v>45313</v>
      </c>
      <c r="J1189" s="109">
        <f t="shared" si="637"/>
        <v>21</v>
      </c>
      <c r="K1189" s="109">
        <f t="shared" si="627"/>
        <v>15</v>
      </c>
      <c r="L1189" s="8">
        <f t="shared" si="638"/>
        <v>1.00423292</v>
      </c>
      <c r="M1189" s="110">
        <f t="shared" si="624"/>
        <v>1.0049794299999999</v>
      </c>
      <c r="N1189" s="110">
        <f t="shared" si="645"/>
        <v>1.4130367078569823</v>
      </c>
      <c r="O1189" s="103">
        <f t="shared" si="623"/>
        <v>1.4190179700000001</v>
      </c>
      <c r="P1189" s="103">
        <f t="shared" si="631"/>
        <v>358.64988217000001</v>
      </c>
      <c r="Q1189" s="11">
        <f t="shared" si="644"/>
        <v>0</v>
      </c>
      <c r="R1189" s="30">
        <f t="shared" si="625"/>
        <v>0</v>
      </c>
      <c r="S1189" s="103">
        <f t="shared" si="626"/>
        <v>0</v>
      </c>
      <c r="T1189" s="113">
        <f t="shared" si="639"/>
        <v>0.1</v>
      </c>
      <c r="U1189" s="111">
        <f t="shared" ref="U1189:U1252" si="646">IF(Q1188&gt;0,1,IF(K1189=K1188,U1188,U1188+1))</f>
        <v>15</v>
      </c>
      <c r="V1189" s="111">
        <v>252</v>
      </c>
      <c r="W1189" s="110">
        <f t="shared" si="632"/>
        <v>1.005689348</v>
      </c>
      <c r="X1189" s="103">
        <f t="shared" si="633"/>
        <v>2.0404839799999999</v>
      </c>
      <c r="Y1189" s="103">
        <f t="shared" si="634"/>
        <v>0</v>
      </c>
      <c r="Z1189" s="114" t="str">
        <f t="shared" si="642"/>
        <v>A+J=</v>
      </c>
      <c r="AA1189" s="108">
        <f t="shared" si="643"/>
        <v>45313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2.75" x14ac:dyDescent="0.2">
      <c r="A1190" s="102">
        <f t="shared" si="635"/>
        <v>45304</v>
      </c>
      <c r="B1190" s="103">
        <f t="shared" si="628"/>
        <v>360.92843326000002</v>
      </c>
      <c r="C1190" s="103">
        <f t="shared" si="640"/>
        <v>252.74513062</v>
      </c>
      <c r="D1190" s="104">
        <f t="shared" si="636"/>
        <v>1109.2360000000001</v>
      </c>
      <c r="E1190" s="105">
        <f t="shared" si="621"/>
        <v>1115.8150000000001</v>
      </c>
      <c r="F1190" s="106">
        <f t="shared" si="622"/>
        <v>45250</v>
      </c>
      <c r="G1190" s="107">
        <f t="shared" si="629"/>
        <v>5.9311093401224202E-3</v>
      </c>
      <c r="H1190" s="108">
        <f t="shared" si="641"/>
        <v>45313</v>
      </c>
      <c r="I1190" s="108">
        <f t="shared" si="630"/>
        <v>45313</v>
      </c>
      <c r="J1190" s="109">
        <f t="shared" si="637"/>
        <v>21</v>
      </c>
      <c r="K1190" s="109">
        <f t="shared" si="627"/>
        <v>16</v>
      </c>
      <c r="L1190" s="8">
        <f t="shared" si="638"/>
        <v>1.0045157499999999</v>
      </c>
      <c r="M1190" s="110">
        <f t="shared" si="624"/>
        <v>1.0049794299999999</v>
      </c>
      <c r="N1190" s="110">
        <f t="shared" si="645"/>
        <v>1.4130367078569823</v>
      </c>
      <c r="O1190" s="103">
        <f t="shared" si="623"/>
        <v>1.4194176199999999</v>
      </c>
      <c r="P1190" s="103">
        <f t="shared" si="631"/>
        <v>358.75089177000001</v>
      </c>
      <c r="Q1190" s="11">
        <f t="shared" si="644"/>
        <v>0</v>
      </c>
      <c r="R1190" s="30">
        <f t="shared" si="625"/>
        <v>0</v>
      </c>
      <c r="S1190" s="103">
        <f t="shared" si="626"/>
        <v>0</v>
      </c>
      <c r="T1190" s="113">
        <f t="shared" si="639"/>
        <v>0.1</v>
      </c>
      <c r="U1190" s="111">
        <f t="shared" si="646"/>
        <v>16</v>
      </c>
      <c r="V1190" s="111">
        <v>252</v>
      </c>
      <c r="W1190" s="110">
        <f t="shared" si="632"/>
        <v>1.0060697869999999</v>
      </c>
      <c r="X1190" s="103">
        <f t="shared" si="633"/>
        <v>2.1775414899999999</v>
      </c>
      <c r="Y1190" s="103">
        <f t="shared" si="634"/>
        <v>0</v>
      </c>
      <c r="Z1190" s="114" t="str">
        <f t="shared" si="642"/>
        <v>A+J=</v>
      </c>
      <c r="AA1190" s="108">
        <f t="shared" si="643"/>
        <v>45313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2.75" x14ac:dyDescent="0.2">
      <c r="A1191" s="102">
        <f t="shared" si="635"/>
        <v>45305</v>
      </c>
      <c r="B1191" s="103">
        <f t="shared" si="628"/>
        <v>360.92843326000002</v>
      </c>
      <c r="C1191" s="103">
        <f t="shared" si="640"/>
        <v>252.74513062</v>
      </c>
      <c r="D1191" s="104">
        <f t="shared" si="636"/>
        <v>1109.2360000000001</v>
      </c>
      <c r="E1191" s="105">
        <f t="shared" si="621"/>
        <v>1115.8150000000001</v>
      </c>
      <c r="F1191" s="106">
        <f t="shared" si="622"/>
        <v>45250</v>
      </c>
      <c r="G1191" s="107">
        <f t="shared" si="629"/>
        <v>5.9311093401224202E-3</v>
      </c>
      <c r="H1191" s="108">
        <f t="shared" si="641"/>
        <v>45313</v>
      </c>
      <c r="I1191" s="108">
        <f t="shared" si="630"/>
        <v>45313</v>
      </c>
      <c r="J1191" s="109">
        <f t="shared" si="637"/>
        <v>21</v>
      </c>
      <c r="K1191" s="109">
        <f t="shared" si="627"/>
        <v>16</v>
      </c>
      <c r="L1191" s="8">
        <f t="shared" si="638"/>
        <v>1.0045157499999999</v>
      </c>
      <c r="M1191" s="110">
        <f t="shared" si="624"/>
        <v>1.0049794299999999</v>
      </c>
      <c r="N1191" s="110">
        <f t="shared" si="645"/>
        <v>1.4130367078569823</v>
      </c>
      <c r="O1191" s="103">
        <f t="shared" si="623"/>
        <v>1.4194176199999999</v>
      </c>
      <c r="P1191" s="103">
        <f t="shared" si="631"/>
        <v>358.75089177000001</v>
      </c>
      <c r="Q1191" s="11">
        <f t="shared" si="644"/>
        <v>0</v>
      </c>
      <c r="R1191" s="30">
        <f t="shared" si="625"/>
        <v>0</v>
      </c>
      <c r="S1191" s="103">
        <f t="shared" si="626"/>
        <v>0</v>
      </c>
      <c r="T1191" s="113">
        <f t="shared" si="639"/>
        <v>0.1</v>
      </c>
      <c r="U1191" s="111">
        <f t="shared" si="646"/>
        <v>16</v>
      </c>
      <c r="V1191" s="111">
        <v>252</v>
      </c>
      <c r="W1191" s="110">
        <f t="shared" si="632"/>
        <v>1.0060697869999999</v>
      </c>
      <c r="X1191" s="103">
        <f t="shared" si="633"/>
        <v>2.1775414899999999</v>
      </c>
      <c r="Y1191" s="103">
        <f t="shared" si="634"/>
        <v>0</v>
      </c>
      <c r="Z1191" s="114" t="str">
        <f t="shared" si="642"/>
        <v>A+J=</v>
      </c>
      <c r="AA1191" s="108">
        <f t="shared" si="643"/>
        <v>45313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2.75" x14ac:dyDescent="0.2">
      <c r="A1192" s="102">
        <f t="shared" si="635"/>
        <v>45306</v>
      </c>
      <c r="B1192" s="103">
        <f t="shared" si="628"/>
        <v>360.92843326000002</v>
      </c>
      <c r="C1192" s="103">
        <f t="shared" si="640"/>
        <v>252.74513062</v>
      </c>
      <c r="D1192" s="104">
        <f t="shared" si="636"/>
        <v>1109.2360000000001</v>
      </c>
      <c r="E1192" s="105">
        <f t="shared" ref="E1192:E1255" si="647">IF($K1192=1,VLOOKUP($A1191,$AO$10:$AS$165,4),E1191)</f>
        <v>1115.8150000000001</v>
      </c>
      <c r="F1192" s="106">
        <f t="shared" ref="F1192:F1255" si="648">IF($K1192=1,VLOOKUP($A1191,$AO$10:$AS$165,5),F1191)</f>
        <v>45250</v>
      </c>
      <c r="G1192" s="107">
        <f t="shared" si="629"/>
        <v>5.9311093401224202E-3</v>
      </c>
      <c r="H1192" s="108">
        <f t="shared" si="641"/>
        <v>45313</v>
      </c>
      <c r="I1192" s="108">
        <f t="shared" si="630"/>
        <v>45313</v>
      </c>
      <c r="J1192" s="109">
        <f t="shared" si="637"/>
        <v>21</v>
      </c>
      <c r="K1192" s="109">
        <f t="shared" si="627"/>
        <v>16</v>
      </c>
      <c r="L1192" s="8">
        <f t="shared" si="638"/>
        <v>1.0045157499999999</v>
      </c>
      <c r="M1192" s="110">
        <f t="shared" si="624"/>
        <v>1.0049794299999999</v>
      </c>
      <c r="N1192" s="110">
        <f t="shared" si="645"/>
        <v>1.4130367078569823</v>
      </c>
      <c r="O1192" s="103">
        <f t="shared" si="623"/>
        <v>1.4194176199999999</v>
      </c>
      <c r="P1192" s="103">
        <f t="shared" si="631"/>
        <v>358.75089177000001</v>
      </c>
      <c r="Q1192" s="11">
        <f t="shared" si="644"/>
        <v>0</v>
      </c>
      <c r="R1192" s="30">
        <f t="shared" si="625"/>
        <v>0</v>
      </c>
      <c r="S1192" s="103">
        <f t="shared" si="626"/>
        <v>0</v>
      </c>
      <c r="T1192" s="113">
        <f t="shared" si="639"/>
        <v>0.1</v>
      </c>
      <c r="U1192" s="111">
        <f t="shared" si="646"/>
        <v>16</v>
      </c>
      <c r="V1192" s="111">
        <v>252</v>
      </c>
      <c r="W1192" s="110">
        <f t="shared" si="632"/>
        <v>1.0060697869999999</v>
      </c>
      <c r="X1192" s="103">
        <f t="shared" si="633"/>
        <v>2.1775414899999999</v>
      </c>
      <c r="Y1192" s="103">
        <f t="shared" si="634"/>
        <v>0</v>
      </c>
      <c r="Z1192" s="114" t="str">
        <f t="shared" si="642"/>
        <v>A+J=</v>
      </c>
      <c r="AA1192" s="108">
        <f t="shared" si="643"/>
        <v>45313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2.75" x14ac:dyDescent="0.2">
      <c r="A1193" s="102">
        <f t="shared" si="635"/>
        <v>45307</v>
      </c>
      <c r="B1193" s="103">
        <f t="shared" si="628"/>
        <v>361.16665942000003</v>
      </c>
      <c r="C1193" s="103">
        <f t="shared" si="640"/>
        <v>252.74513062</v>
      </c>
      <c r="D1193" s="104">
        <f t="shared" si="636"/>
        <v>1109.2360000000001</v>
      </c>
      <c r="E1193" s="105">
        <f t="shared" si="647"/>
        <v>1115.8150000000001</v>
      </c>
      <c r="F1193" s="106">
        <f t="shared" si="648"/>
        <v>45250</v>
      </c>
      <c r="G1193" s="107">
        <f t="shared" si="629"/>
        <v>5.9311093401224202E-3</v>
      </c>
      <c r="H1193" s="108">
        <f t="shared" si="641"/>
        <v>45313</v>
      </c>
      <c r="I1193" s="108">
        <f t="shared" si="630"/>
        <v>45313</v>
      </c>
      <c r="J1193" s="109">
        <f t="shared" si="637"/>
        <v>21</v>
      </c>
      <c r="K1193" s="109">
        <f t="shared" si="627"/>
        <v>17</v>
      </c>
      <c r="L1193" s="8">
        <f t="shared" si="638"/>
        <v>1.0047986600000001</v>
      </c>
      <c r="M1193" s="110">
        <f t="shared" si="624"/>
        <v>1.0049794299999999</v>
      </c>
      <c r="N1193" s="110">
        <f t="shared" si="645"/>
        <v>1.4130367078569823</v>
      </c>
      <c r="O1193" s="103">
        <f t="shared" ref="O1193:O1256" si="649">TRUNC(TRUNC((L1193*N1193),15),8)</f>
        <v>1.41981739</v>
      </c>
      <c r="P1193" s="103">
        <f t="shared" si="631"/>
        <v>358.85193169000001</v>
      </c>
      <c r="Q1193" s="11">
        <f t="shared" si="644"/>
        <v>0</v>
      </c>
      <c r="R1193" s="30">
        <f t="shared" si="625"/>
        <v>0</v>
      </c>
      <c r="S1193" s="103">
        <f t="shared" si="626"/>
        <v>0</v>
      </c>
      <c r="T1193" s="113">
        <f t="shared" si="639"/>
        <v>0.1</v>
      </c>
      <c r="U1193" s="111">
        <f t="shared" si="646"/>
        <v>17</v>
      </c>
      <c r="V1193" s="111">
        <v>252</v>
      </c>
      <c r="W1193" s="110">
        <f t="shared" si="632"/>
        <v>1.00645037</v>
      </c>
      <c r="X1193" s="103">
        <f t="shared" si="633"/>
        <v>2.31472773</v>
      </c>
      <c r="Y1193" s="103">
        <f t="shared" si="634"/>
        <v>0</v>
      </c>
      <c r="Z1193" s="114" t="str">
        <f t="shared" si="642"/>
        <v>A+J=</v>
      </c>
      <c r="AA1193" s="108">
        <f t="shared" si="643"/>
        <v>45313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2.75" x14ac:dyDescent="0.2">
      <c r="A1194" s="102">
        <f t="shared" si="635"/>
        <v>45308</v>
      </c>
      <c r="B1194" s="103">
        <f t="shared" si="628"/>
        <v>361.40503926000002</v>
      </c>
      <c r="C1194" s="103">
        <f t="shared" si="640"/>
        <v>252.74513062</v>
      </c>
      <c r="D1194" s="104">
        <f t="shared" si="636"/>
        <v>1109.2360000000001</v>
      </c>
      <c r="E1194" s="105">
        <f t="shared" si="647"/>
        <v>1115.8150000000001</v>
      </c>
      <c r="F1194" s="106">
        <f t="shared" si="648"/>
        <v>45250</v>
      </c>
      <c r="G1194" s="107">
        <f t="shared" si="629"/>
        <v>5.9311093401224202E-3</v>
      </c>
      <c r="H1194" s="108">
        <f t="shared" si="641"/>
        <v>45313</v>
      </c>
      <c r="I1194" s="108">
        <f t="shared" si="630"/>
        <v>45313</v>
      </c>
      <c r="J1194" s="109">
        <f t="shared" si="637"/>
        <v>21</v>
      </c>
      <c r="K1194" s="109">
        <f t="shared" si="627"/>
        <v>18</v>
      </c>
      <c r="L1194" s="8">
        <f t="shared" si="638"/>
        <v>1.0050816499999999</v>
      </c>
      <c r="M1194" s="110">
        <f t="shared" ref="M1194:M1257" si="650">IF(I1194&gt;I1193,L1193,M1193)</f>
        <v>1.0049794299999999</v>
      </c>
      <c r="N1194" s="110">
        <f t="shared" si="645"/>
        <v>1.4130367078569823</v>
      </c>
      <c r="O1194" s="103">
        <f t="shared" si="649"/>
        <v>1.42021726</v>
      </c>
      <c r="P1194" s="103">
        <f t="shared" si="631"/>
        <v>358.95299688</v>
      </c>
      <c r="Q1194" s="11">
        <f t="shared" si="644"/>
        <v>0</v>
      </c>
      <c r="R1194" s="30">
        <f t="shared" si="625"/>
        <v>0</v>
      </c>
      <c r="S1194" s="103">
        <f t="shared" si="626"/>
        <v>0</v>
      </c>
      <c r="T1194" s="113">
        <f t="shared" si="639"/>
        <v>0.1</v>
      </c>
      <c r="U1194" s="111">
        <f t="shared" si="646"/>
        <v>18</v>
      </c>
      <c r="V1194" s="111">
        <v>252</v>
      </c>
      <c r="W1194" s="110">
        <f t="shared" si="632"/>
        <v>1.006831096</v>
      </c>
      <c r="X1194" s="103">
        <f t="shared" si="633"/>
        <v>2.45204238</v>
      </c>
      <c r="Y1194" s="103">
        <f t="shared" si="634"/>
        <v>0</v>
      </c>
      <c r="Z1194" s="114" t="str">
        <f t="shared" si="642"/>
        <v>A+J=</v>
      </c>
      <c r="AA1194" s="108">
        <f t="shared" si="643"/>
        <v>45313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2.75" x14ac:dyDescent="0.2">
      <c r="A1195" s="102">
        <f t="shared" si="635"/>
        <v>45309</v>
      </c>
      <c r="B1195" s="103">
        <f t="shared" si="628"/>
        <v>361.64357867000001</v>
      </c>
      <c r="C1195" s="103">
        <f t="shared" si="640"/>
        <v>252.74513062</v>
      </c>
      <c r="D1195" s="104">
        <f t="shared" si="636"/>
        <v>1109.2360000000001</v>
      </c>
      <c r="E1195" s="105">
        <f t="shared" si="647"/>
        <v>1115.8150000000001</v>
      </c>
      <c r="F1195" s="106">
        <f t="shared" si="648"/>
        <v>45250</v>
      </c>
      <c r="G1195" s="107">
        <f t="shared" si="629"/>
        <v>5.9311093401224202E-3</v>
      </c>
      <c r="H1195" s="108">
        <f t="shared" si="641"/>
        <v>45313</v>
      </c>
      <c r="I1195" s="108">
        <f t="shared" si="630"/>
        <v>45313</v>
      </c>
      <c r="J1195" s="109">
        <f t="shared" si="637"/>
        <v>21</v>
      </c>
      <c r="K1195" s="109">
        <f t="shared" si="627"/>
        <v>19</v>
      </c>
      <c r="L1195" s="8">
        <f t="shared" si="638"/>
        <v>1.00536472</v>
      </c>
      <c r="M1195" s="110">
        <f t="shared" si="650"/>
        <v>1.0049794299999999</v>
      </c>
      <c r="N1195" s="110">
        <f t="shared" si="645"/>
        <v>1.4130367078569823</v>
      </c>
      <c r="O1195" s="103">
        <f t="shared" si="649"/>
        <v>1.4206172500000001</v>
      </c>
      <c r="P1195" s="103">
        <f t="shared" si="631"/>
        <v>359.05409241000001</v>
      </c>
      <c r="Q1195" s="11">
        <f t="shared" si="644"/>
        <v>0</v>
      </c>
      <c r="R1195" s="30">
        <f t="shared" ref="R1195:R1258" si="651">IF(Q1195&gt;0,VLOOKUP($A1195,$AD$10:$AI$165,6),0)</f>
        <v>0</v>
      </c>
      <c r="S1195" s="103">
        <f t="shared" ref="S1195:S1258" si="652">IF(R1195&gt;0,TRUNC(R1195*P1195,8),0)</f>
        <v>0</v>
      </c>
      <c r="T1195" s="113">
        <f t="shared" si="639"/>
        <v>0.1</v>
      </c>
      <c r="U1195" s="111">
        <f t="shared" si="646"/>
        <v>19</v>
      </c>
      <c r="V1195" s="111">
        <v>252</v>
      </c>
      <c r="W1195" s="110">
        <f t="shared" si="632"/>
        <v>1.0072119669999999</v>
      </c>
      <c r="X1195" s="103">
        <f t="shared" si="633"/>
        <v>2.5894862600000002</v>
      </c>
      <c r="Y1195" s="103">
        <f t="shared" si="634"/>
        <v>0</v>
      </c>
      <c r="Z1195" s="114" t="str">
        <f t="shared" si="642"/>
        <v>A+J=</v>
      </c>
      <c r="AA1195" s="108">
        <f t="shared" si="643"/>
        <v>45313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2.75" x14ac:dyDescent="0.2">
      <c r="A1196" s="102">
        <f t="shared" si="635"/>
        <v>45310</v>
      </c>
      <c r="B1196" s="103">
        <f t="shared" si="628"/>
        <v>361.88227481000001</v>
      </c>
      <c r="C1196" s="103">
        <f t="shared" si="640"/>
        <v>252.74513062</v>
      </c>
      <c r="D1196" s="104">
        <f t="shared" si="636"/>
        <v>1109.2360000000001</v>
      </c>
      <c r="E1196" s="105">
        <f t="shared" si="647"/>
        <v>1115.8150000000001</v>
      </c>
      <c r="F1196" s="106">
        <f t="shared" si="648"/>
        <v>45250</v>
      </c>
      <c r="G1196" s="107">
        <f t="shared" si="629"/>
        <v>5.9311093401224202E-3</v>
      </c>
      <c r="H1196" s="108">
        <f t="shared" si="641"/>
        <v>45313</v>
      </c>
      <c r="I1196" s="108">
        <f t="shared" si="630"/>
        <v>45313</v>
      </c>
      <c r="J1196" s="109">
        <f t="shared" si="637"/>
        <v>21</v>
      </c>
      <c r="K1196" s="109">
        <f t="shared" ref="K1196:K1259" si="653">(J1196-(NETWORKDAYS(A1196,I1196,AD$171:AD$502)-1))</f>
        <v>20</v>
      </c>
      <c r="L1196" s="8">
        <f t="shared" si="638"/>
        <v>1.00564787</v>
      </c>
      <c r="M1196" s="110">
        <f t="shared" si="650"/>
        <v>1.0049794299999999</v>
      </c>
      <c r="N1196" s="110">
        <f t="shared" si="645"/>
        <v>1.4130367078569823</v>
      </c>
      <c r="O1196" s="103">
        <f t="shared" si="649"/>
        <v>1.4210173500000001</v>
      </c>
      <c r="P1196" s="103">
        <f t="shared" si="631"/>
        <v>359.15521573000001</v>
      </c>
      <c r="Q1196" s="11">
        <f t="shared" si="644"/>
        <v>0</v>
      </c>
      <c r="R1196" s="30">
        <f t="shared" si="651"/>
        <v>0</v>
      </c>
      <c r="S1196" s="103">
        <f t="shared" si="652"/>
        <v>0</v>
      </c>
      <c r="T1196" s="113">
        <f t="shared" si="639"/>
        <v>0.1</v>
      </c>
      <c r="U1196" s="111">
        <f t="shared" si="646"/>
        <v>20</v>
      </c>
      <c r="V1196" s="111">
        <v>252</v>
      </c>
      <c r="W1196" s="110">
        <f t="shared" si="632"/>
        <v>1.007592982</v>
      </c>
      <c r="X1196" s="103">
        <f t="shared" si="633"/>
        <v>2.7270590800000001</v>
      </c>
      <c r="Y1196" s="103">
        <f t="shared" si="634"/>
        <v>0</v>
      </c>
      <c r="Z1196" s="114" t="str">
        <f t="shared" si="642"/>
        <v>A+J=</v>
      </c>
      <c r="AA1196" s="108">
        <f t="shared" si="643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2.75" x14ac:dyDescent="0.2">
      <c r="A1197" s="102">
        <f t="shared" si="635"/>
        <v>45311</v>
      </c>
      <c r="B1197" s="103">
        <f t="shared" si="628"/>
        <v>362.12112741999999</v>
      </c>
      <c r="C1197" s="103">
        <f t="shared" si="640"/>
        <v>252.74513062</v>
      </c>
      <c r="D1197" s="104">
        <f t="shared" si="636"/>
        <v>1109.2360000000001</v>
      </c>
      <c r="E1197" s="105">
        <f t="shared" si="647"/>
        <v>1115.8150000000001</v>
      </c>
      <c r="F1197" s="106">
        <f t="shared" si="648"/>
        <v>45250</v>
      </c>
      <c r="G1197" s="107">
        <f t="shared" si="629"/>
        <v>5.9311093401224202E-3</v>
      </c>
      <c r="H1197" s="108">
        <f t="shared" si="641"/>
        <v>45342</v>
      </c>
      <c r="I1197" s="108">
        <f t="shared" si="630"/>
        <v>45313</v>
      </c>
      <c r="J1197" s="109">
        <f t="shared" si="637"/>
        <v>21</v>
      </c>
      <c r="K1197" s="109">
        <f t="shared" si="653"/>
        <v>21</v>
      </c>
      <c r="L1197" s="8">
        <f t="shared" si="638"/>
        <v>1.0059311</v>
      </c>
      <c r="M1197" s="110">
        <f t="shared" si="650"/>
        <v>1.0049794299999999</v>
      </c>
      <c r="N1197" s="110">
        <f t="shared" si="645"/>
        <v>1.4130367078569823</v>
      </c>
      <c r="O1197" s="103">
        <f t="shared" si="649"/>
        <v>1.4214175600000001</v>
      </c>
      <c r="P1197" s="103">
        <f t="shared" si="631"/>
        <v>359.25636686000001</v>
      </c>
      <c r="Q1197" s="11">
        <f t="shared" si="644"/>
        <v>0</v>
      </c>
      <c r="R1197" s="30">
        <f t="shared" si="651"/>
        <v>0</v>
      </c>
      <c r="S1197" s="103">
        <f t="shared" si="652"/>
        <v>0</v>
      </c>
      <c r="T1197" s="113">
        <f t="shared" si="639"/>
        <v>0.1</v>
      </c>
      <c r="U1197" s="111">
        <f t="shared" si="646"/>
        <v>21</v>
      </c>
      <c r="V1197" s="111">
        <v>252</v>
      </c>
      <c r="W1197" s="110">
        <f t="shared" si="632"/>
        <v>1.00797414</v>
      </c>
      <c r="X1197" s="103">
        <f t="shared" si="633"/>
        <v>2.8647605600000001</v>
      </c>
      <c r="Y1197" s="103">
        <f t="shared" si="634"/>
        <v>0</v>
      </c>
      <c r="Z1197" s="114" t="str">
        <f t="shared" si="642"/>
        <v>A+J=</v>
      </c>
      <c r="AA1197" s="108">
        <f t="shared" si="643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2.75" x14ac:dyDescent="0.2">
      <c r="A1198" s="102">
        <f t="shared" si="635"/>
        <v>45312</v>
      </c>
      <c r="B1198" s="103">
        <f t="shared" si="628"/>
        <v>362.12112741999999</v>
      </c>
      <c r="C1198" s="103">
        <f t="shared" si="640"/>
        <v>252.74513062</v>
      </c>
      <c r="D1198" s="104">
        <f t="shared" si="636"/>
        <v>1109.2360000000001</v>
      </c>
      <c r="E1198" s="105">
        <f t="shared" si="647"/>
        <v>1115.8150000000001</v>
      </c>
      <c r="F1198" s="106">
        <f t="shared" si="648"/>
        <v>45250</v>
      </c>
      <c r="G1198" s="107">
        <f t="shared" si="629"/>
        <v>5.9311093401224202E-3</v>
      </c>
      <c r="H1198" s="108">
        <f t="shared" si="641"/>
        <v>45342</v>
      </c>
      <c r="I1198" s="108">
        <f t="shared" si="630"/>
        <v>45313</v>
      </c>
      <c r="J1198" s="109">
        <f t="shared" si="637"/>
        <v>21</v>
      </c>
      <c r="K1198" s="109">
        <f t="shared" si="653"/>
        <v>21</v>
      </c>
      <c r="L1198" s="8">
        <f t="shared" si="638"/>
        <v>1.0059311</v>
      </c>
      <c r="M1198" s="110">
        <f t="shared" si="650"/>
        <v>1.0049794299999999</v>
      </c>
      <c r="N1198" s="110">
        <f t="shared" si="645"/>
        <v>1.4130367078569823</v>
      </c>
      <c r="O1198" s="103">
        <f t="shared" si="649"/>
        <v>1.4214175600000001</v>
      </c>
      <c r="P1198" s="103">
        <f t="shared" si="631"/>
        <v>359.25636686000001</v>
      </c>
      <c r="Q1198" s="11">
        <f t="shared" si="644"/>
        <v>0</v>
      </c>
      <c r="R1198" s="30">
        <f t="shared" si="651"/>
        <v>0</v>
      </c>
      <c r="S1198" s="103">
        <f t="shared" si="652"/>
        <v>0</v>
      </c>
      <c r="T1198" s="113">
        <f t="shared" si="639"/>
        <v>0.1</v>
      </c>
      <c r="U1198" s="111">
        <f t="shared" si="646"/>
        <v>21</v>
      </c>
      <c r="V1198" s="111">
        <v>252</v>
      </c>
      <c r="W1198" s="110">
        <f t="shared" si="632"/>
        <v>1.00797414</v>
      </c>
      <c r="X1198" s="103">
        <f t="shared" si="633"/>
        <v>2.8647605600000001</v>
      </c>
      <c r="Y1198" s="103">
        <f t="shared" si="634"/>
        <v>0</v>
      </c>
      <c r="Z1198" s="114" t="str">
        <f t="shared" si="642"/>
        <v>A+J=</v>
      </c>
      <c r="AA1198" s="108">
        <f t="shared" si="643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2.75" x14ac:dyDescent="0.2">
      <c r="A1199" s="102">
        <f t="shared" si="635"/>
        <v>45313</v>
      </c>
      <c r="B1199" s="103">
        <f t="shared" si="628"/>
        <v>362.12112741999999</v>
      </c>
      <c r="C1199" s="103">
        <f t="shared" si="640"/>
        <v>252.74513062</v>
      </c>
      <c r="D1199" s="104">
        <f t="shared" si="636"/>
        <v>1109.2360000000001</v>
      </c>
      <c r="E1199" s="105">
        <f t="shared" si="647"/>
        <v>1115.8150000000001</v>
      </c>
      <c r="F1199" s="106">
        <f t="shared" si="648"/>
        <v>45250</v>
      </c>
      <c r="G1199" s="107">
        <f t="shared" si="629"/>
        <v>5.9311093401224202E-3</v>
      </c>
      <c r="H1199" s="108">
        <f t="shared" si="641"/>
        <v>45342</v>
      </c>
      <c r="I1199" s="108">
        <f t="shared" si="630"/>
        <v>45313</v>
      </c>
      <c r="J1199" s="109">
        <f t="shared" si="637"/>
        <v>21</v>
      </c>
      <c r="K1199" s="109">
        <f t="shared" si="653"/>
        <v>21</v>
      </c>
      <c r="L1199" s="8">
        <f t="shared" si="638"/>
        <v>1.0059311</v>
      </c>
      <c r="M1199" s="110">
        <f t="shared" si="650"/>
        <v>1.0049794299999999</v>
      </c>
      <c r="N1199" s="110">
        <f t="shared" si="645"/>
        <v>1.4130367078569823</v>
      </c>
      <c r="O1199" s="103">
        <f t="shared" si="649"/>
        <v>1.4214175600000001</v>
      </c>
      <c r="P1199" s="103">
        <f t="shared" si="631"/>
        <v>359.25636686000001</v>
      </c>
      <c r="Q1199" s="11">
        <f t="shared" si="644"/>
        <v>39</v>
      </c>
      <c r="R1199" s="30">
        <f t="shared" si="651"/>
        <v>5.9080999999999995E-2</v>
      </c>
      <c r="S1199" s="103">
        <f t="shared" si="652"/>
        <v>21.22522541</v>
      </c>
      <c r="T1199" s="113">
        <f t="shared" si="639"/>
        <v>0.1</v>
      </c>
      <c r="U1199" s="111">
        <f t="shared" si="646"/>
        <v>21</v>
      </c>
      <c r="V1199" s="111">
        <v>252</v>
      </c>
      <c r="W1199" s="110">
        <f t="shared" si="632"/>
        <v>1.00797414</v>
      </c>
      <c r="X1199" s="103">
        <f t="shared" si="633"/>
        <v>2.8647605600000001</v>
      </c>
      <c r="Y1199" s="103">
        <f t="shared" si="634"/>
        <v>24.089985970000001</v>
      </c>
      <c r="Z1199" s="114" t="str">
        <f t="shared" si="642"/>
        <v>A+J=</v>
      </c>
      <c r="AA1199" s="108">
        <f t="shared" si="643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2.75" x14ac:dyDescent="0.2">
      <c r="A1200" s="102">
        <f t="shared" si="635"/>
        <v>45314</v>
      </c>
      <c r="B1200" s="103">
        <f t="shared" si="628"/>
        <v>338.29025765</v>
      </c>
      <c r="C1200" s="103">
        <f t="shared" si="640"/>
        <v>237.81269556000001</v>
      </c>
      <c r="D1200" s="104">
        <f t="shared" si="636"/>
        <v>1115.8150000000001</v>
      </c>
      <c r="E1200" s="105">
        <f t="shared" si="647"/>
        <v>1124.0719999999999</v>
      </c>
      <c r="F1200" s="106">
        <f t="shared" si="648"/>
        <v>45282</v>
      </c>
      <c r="G1200" s="107">
        <f t="shared" si="629"/>
        <v>7.3999722176165683E-3</v>
      </c>
      <c r="H1200" s="108">
        <f t="shared" si="641"/>
        <v>45342</v>
      </c>
      <c r="I1200" s="108">
        <f t="shared" si="630"/>
        <v>45342</v>
      </c>
      <c r="J1200" s="109">
        <f t="shared" si="637"/>
        <v>19</v>
      </c>
      <c r="K1200" s="109">
        <f t="shared" si="653"/>
        <v>1</v>
      </c>
      <c r="L1200" s="8">
        <f t="shared" si="638"/>
        <v>1.0003881100000001</v>
      </c>
      <c r="M1200" s="110">
        <f t="shared" si="650"/>
        <v>1.0059311</v>
      </c>
      <c r="N1200" s="110">
        <f t="shared" si="645"/>
        <v>1.4214175698749527</v>
      </c>
      <c r="O1200" s="103">
        <f t="shared" si="649"/>
        <v>1.42196923</v>
      </c>
      <c r="P1200" s="103">
        <f t="shared" si="631"/>
        <v>338.16233557999999</v>
      </c>
      <c r="Q1200" s="11">
        <f t="shared" si="644"/>
        <v>0</v>
      </c>
      <c r="R1200" s="30">
        <f t="shared" si="651"/>
        <v>0</v>
      </c>
      <c r="S1200" s="103">
        <f t="shared" si="652"/>
        <v>0</v>
      </c>
      <c r="T1200" s="113">
        <f t="shared" si="639"/>
        <v>0.1</v>
      </c>
      <c r="U1200" s="111">
        <f t="shared" si="646"/>
        <v>1</v>
      </c>
      <c r="V1200" s="111">
        <v>252</v>
      </c>
      <c r="W1200" s="110">
        <f t="shared" si="632"/>
        <v>1.0003782859999999</v>
      </c>
      <c r="X1200" s="103">
        <f t="shared" si="633"/>
        <v>0.12792207</v>
      </c>
      <c r="Y1200" s="103">
        <f t="shared" si="634"/>
        <v>0</v>
      </c>
      <c r="Z1200" s="114" t="str">
        <f t="shared" si="642"/>
        <v>A+J=</v>
      </c>
      <c r="AA1200" s="108">
        <f t="shared" si="643"/>
        <v>45342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2.75" x14ac:dyDescent="0.2">
      <c r="A1201" s="102">
        <f t="shared" si="635"/>
        <v>45315</v>
      </c>
      <c r="B1201" s="103">
        <f t="shared" si="628"/>
        <v>338.54957181999998</v>
      </c>
      <c r="C1201" s="103">
        <f t="shared" si="640"/>
        <v>237.81269556000001</v>
      </c>
      <c r="D1201" s="104">
        <f t="shared" si="636"/>
        <v>1115.8150000000001</v>
      </c>
      <c r="E1201" s="105">
        <f t="shared" si="647"/>
        <v>1124.0719999999999</v>
      </c>
      <c r="F1201" s="106">
        <f t="shared" si="648"/>
        <v>45282</v>
      </c>
      <c r="G1201" s="107">
        <f t="shared" si="629"/>
        <v>7.3999722176165683E-3</v>
      </c>
      <c r="H1201" s="108">
        <f t="shared" si="641"/>
        <v>45342</v>
      </c>
      <c r="I1201" s="108">
        <f t="shared" si="630"/>
        <v>45342</v>
      </c>
      <c r="J1201" s="109">
        <f t="shared" si="637"/>
        <v>19</v>
      </c>
      <c r="K1201" s="109">
        <f t="shared" si="653"/>
        <v>2</v>
      </c>
      <c r="L1201" s="8">
        <f t="shared" si="638"/>
        <v>1.0007763700000001</v>
      </c>
      <c r="M1201" s="110">
        <f t="shared" si="650"/>
        <v>1.0059311</v>
      </c>
      <c r="N1201" s="110">
        <f t="shared" si="645"/>
        <v>1.4214175698749527</v>
      </c>
      <c r="O1201" s="103">
        <f t="shared" si="649"/>
        <v>1.4225211099999999</v>
      </c>
      <c r="P1201" s="103">
        <f t="shared" si="631"/>
        <v>338.29357965999998</v>
      </c>
      <c r="Q1201" s="11">
        <f t="shared" si="644"/>
        <v>0</v>
      </c>
      <c r="R1201" s="30">
        <f t="shared" si="651"/>
        <v>0</v>
      </c>
      <c r="S1201" s="103">
        <f t="shared" si="652"/>
        <v>0</v>
      </c>
      <c r="T1201" s="113">
        <f t="shared" si="639"/>
        <v>0.1</v>
      </c>
      <c r="U1201" s="111">
        <f t="shared" si="646"/>
        <v>2</v>
      </c>
      <c r="V1201" s="111">
        <v>252</v>
      </c>
      <c r="W1201" s="110">
        <f t="shared" si="632"/>
        <v>1.0007567159999999</v>
      </c>
      <c r="X1201" s="103">
        <f t="shared" si="633"/>
        <v>0.25599216000000002</v>
      </c>
      <c r="Y1201" s="103">
        <f t="shared" si="634"/>
        <v>0</v>
      </c>
      <c r="Z1201" s="114" t="str">
        <f t="shared" si="642"/>
        <v>A+J=</v>
      </c>
      <c r="AA1201" s="108">
        <f t="shared" si="643"/>
        <v>45342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2.75" x14ac:dyDescent="0.2">
      <c r="A1202" s="102">
        <f t="shared" si="635"/>
        <v>45316</v>
      </c>
      <c r="B1202" s="103">
        <f t="shared" si="628"/>
        <v>338.80908846000005</v>
      </c>
      <c r="C1202" s="103">
        <f t="shared" si="640"/>
        <v>237.81269556000001</v>
      </c>
      <c r="D1202" s="104">
        <f t="shared" si="636"/>
        <v>1115.8150000000001</v>
      </c>
      <c r="E1202" s="105">
        <f t="shared" si="647"/>
        <v>1124.0719999999999</v>
      </c>
      <c r="F1202" s="106">
        <f t="shared" si="648"/>
        <v>45282</v>
      </c>
      <c r="G1202" s="107">
        <f t="shared" si="629"/>
        <v>7.3999722176165683E-3</v>
      </c>
      <c r="H1202" s="108">
        <f t="shared" si="641"/>
        <v>45342</v>
      </c>
      <c r="I1202" s="108">
        <f t="shared" si="630"/>
        <v>45342</v>
      </c>
      <c r="J1202" s="109">
        <f t="shared" si="637"/>
        <v>19</v>
      </c>
      <c r="K1202" s="109">
        <f t="shared" si="653"/>
        <v>3</v>
      </c>
      <c r="L1202" s="8">
        <f t="shared" si="638"/>
        <v>1.00116479</v>
      </c>
      <c r="M1202" s="110">
        <f t="shared" si="650"/>
        <v>1.0059311</v>
      </c>
      <c r="N1202" s="110">
        <f t="shared" si="645"/>
        <v>1.4214175698749527</v>
      </c>
      <c r="O1202" s="103">
        <f t="shared" si="649"/>
        <v>1.42307322</v>
      </c>
      <c r="P1202" s="103">
        <f t="shared" si="631"/>
        <v>338.42487842000003</v>
      </c>
      <c r="Q1202" s="11">
        <f t="shared" si="644"/>
        <v>0</v>
      </c>
      <c r="R1202" s="30">
        <f t="shared" si="651"/>
        <v>0</v>
      </c>
      <c r="S1202" s="103">
        <f t="shared" si="652"/>
        <v>0</v>
      </c>
      <c r="T1202" s="113">
        <f t="shared" si="639"/>
        <v>0.1</v>
      </c>
      <c r="U1202" s="111">
        <f t="shared" si="646"/>
        <v>3</v>
      </c>
      <c r="V1202" s="111">
        <v>252</v>
      </c>
      <c r="W1202" s="110">
        <f t="shared" si="632"/>
        <v>1.001135289</v>
      </c>
      <c r="X1202" s="103">
        <f t="shared" si="633"/>
        <v>0.38421003999999997</v>
      </c>
      <c r="Y1202" s="103">
        <f t="shared" si="634"/>
        <v>0</v>
      </c>
      <c r="Z1202" s="114" t="str">
        <f t="shared" si="642"/>
        <v>A+J=</v>
      </c>
      <c r="AA1202" s="108">
        <f t="shared" si="643"/>
        <v>45342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2.75" x14ac:dyDescent="0.2">
      <c r="A1203" s="102">
        <f t="shared" si="635"/>
        <v>45317</v>
      </c>
      <c r="B1203" s="103">
        <f t="shared" si="628"/>
        <v>339.06879817999999</v>
      </c>
      <c r="C1203" s="103">
        <f t="shared" si="640"/>
        <v>237.81269556000001</v>
      </c>
      <c r="D1203" s="104">
        <f t="shared" si="636"/>
        <v>1115.8150000000001</v>
      </c>
      <c r="E1203" s="105">
        <f t="shared" si="647"/>
        <v>1124.0719999999999</v>
      </c>
      <c r="F1203" s="106">
        <f t="shared" si="648"/>
        <v>45282</v>
      </c>
      <c r="G1203" s="107">
        <f t="shared" si="629"/>
        <v>7.3999722176165683E-3</v>
      </c>
      <c r="H1203" s="108">
        <f t="shared" si="641"/>
        <v>45342</v>
      </c>
      <c r="I1203" s="108">
        <f t="shared" si="630"/>
        <v>45342</v>
      </c>
      <c r="J1203" s="109">
        <f t="shared" si="637"/>
        <v>19</v>
      </c>
      <c r="K1203" s="109">
        <f t="shared" si="653"/>
        <v>4</v>
      </c>
      <c r="L1203" s="8">
        <f t="shared" si="638"/>
        <v>1.00155335</v>
      </c>
      <c r="M1203" s="110">
        <f t="shared" si="650"/>
        <v>1.0059311</v>
      </c>
      <c r="N1203" s="110">
        <f t="shared" si="645"/>
        <v>1.4214175698749527</v>
      </c>
      <c r="O1203" s="103">
        <f t="shared" si="649"/>
        <v>1.4236255200000001</v>
      </c>
      <c r="P1203" s="103">
        <f t="shared" si="631"/>
        <v>338.55622237</v>
      </c>
      <c r="Q1203" s="11">
        <f t="shared" si="644"/>
        <v>0</v>
      </c>
      <c r="R1203" s="30">
        <f t="shared" si="651"/>
        <v>0</v>
      </c>
      <c r="S1203" s="103">
        <f t="shared" si="652"/>
        <v>0</v>
      </c>
      <c r="T1203" s="113">
        <f t="shared" si="639"/>
        <v>0.1</v>
      </c>
      <c r="U1203" s="111">
        <f t="shared" si="646"/>
        <v>4</v>
      </c>
      <c r="V1203" s="111">
        <v>252</v>
      </c>
      <c r="W1203" s="110">
        <f t="shared" si="632"/>
        <v>1.001514005</v>
      </c>
      <c r="X1203" s="103">
        <f t="shared" si="633"/>
        <v>0.51257580999999997</v>
      </c>
      <c r="Y1203" s="103">
        <f t="shared" si="634"/>
        <v>0</v>
      </c>
      <c r="Z1203" s="114" t="str">
        <f t="shared" si="642"/>
        <v>A+J=</v>
      </c>
      <c r="AA1203" s="108">
        <f t="shared" si="643"/>
        <v>45342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2.75" x14ac:dyDescent="0.2">
      <c r="A1204" s="102">
        <f t="shared" si="635"/>
        <v>45318</v>
      </c>
      <c r="B1204" s="103">
        <f t="shared" si="628"/>
        <v>339.32871299999999</v>
      </c>
      <c r="C1204" s="103">
        <f t="shared" si="640"/>
        <v>237.81269556000001</v>
      </c>
      <c r="D1204" s="104">
        <f t="shared" si="636"/>
        <v>1115.8150000000001</v>
      </c>
      <c r="E1204" s="105">
        <f t="shared" si="647"/>
        <v>1124.0719999999999</v>
      </c>
      <c r="F1204" s="106">
        <f t="shared" si="648"/>
        <v>45282</v>
      </c>
      <c r="G1204" s="107">
        <f t="shared" si="629"/>
        <v>7.3999722176165683E-3</v>
      </c>
      <c r="H1204" s="108">
        <f t="shared" si="641"/>
        <v>45342</v>
      </c>
      <c r="I1204" s="108">
        <f t="shared" si="630"/>
        <v>45342</v>
      </c>
      <c r="J1204" s="109">
        <f t="shared" si="637"/>
        <v>19</v>
      </c>
      <c r="K1204" s="109">
        <f t="shared" si="653"/>
        <v>5</v>
      </c>
      <c r="L1204" s="8">
        <f t="shared" si="638"/>
        <v>1.0019420699999999</v>
      </c>
      <c r="M1204" s="110">
        <f t="shared" si="650"/>
        <v>1.0059311</v>
      </c>
      <c r="N1204" s="110">
        <f t="shared" si="645"/>
        <v>1.4214175698749527</v>
      </c>
      <c r="O1204" s="103">
        <f t="shared" si="649"/>
        <v>1.42417806</v>
      </c>
      <c r="P1204" s="103">
        <f t="shared" si="631"/>
        <v>338.68762340000001</v>
      </c>
      <c r="Q1204" s="11">
        <f t="shared" si="644"/>
        <v>0</v>
      </c>
      <c r="R1204" s="30">
        <f t="shared" si="651"/>
        <v>0</v>
      </c>
      <c r="S1204" s="103">
        <f t="shared" si="652"/>
        <v>0</v>
      </c>
      <c r="T1204" s="113">
        <f t="shared" si="639"/>
        <v>0.1</v>
      </c>
      <c r="U1204" s="111">
        <f t="shared" si="646"/>
        <v>5</v>
      </c>
      <c r="V1204" s="111">
        <v>252</v>
      </c>
      <c r="W1204" s="110">
        <f t="shared" si="632"/>
        <v>1.001892864</v>
      </c>
      <c r="X1204" s="103">
        <f t="shared" si="633"/>
        <v>0.64108960000000004</v>
      </c>
      <c r="Y1204" s="103">
        <f t="shared" si="634"/>
        <v>0</v>
      </c>
      <c r="Z1204" s="114" t="str">
        <f t="shared" si="642"/>
        <v>A+J=</v>
      </c>
      <c r="AA1204" s="108">
        <f t="shared" si="643"/>
        <v>45342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2.75" x14ac:dyDescent="0.2">
      <c r="A1205" s="102">
        <f t="shared" si="635"/>
        <v>45319</v>
      </c>
      <c r="B1205" s="103">
        <f t="shared" si="628"/>
        <v>339.32871299999999</v>
      </c>
      <c r="C1205" s="103">
        <f t="shared" si="640"/>
        <v>237.81269556000001</v>
      </c>
      <c r="D1205" s="104">
        <f t="shared" si="636"/>
        <v>1115.8150000000001</v>
      </c>
      <c r="E1205" s="105">
        <f t="shared" si="647"/>
        <v>1124.0719999999999</v>
      </c>
      <c r="F1205" s="106">
        <f t="shared" si="648"/>
        <v>45282</v>
      </c>
      <c r="G1205" s="107">
        <f t="shared" si="629"/>
        <v>7.3999722176165683E-3</v>
      </c>
      <c r="H1205" s="108">
        <f t="shared" si="641"/>
        <v>45342</v>
      </c>
      <c r="I1205" s="108">
        <f t="shared" si="630"/>
        <v>45342</v>
      </c>
      <c r="J1205" s="109">
        <f t="shared" si="637"/>
        <v>19</v>
      </c>
      <c r="K1205" s="109">
        <f t="shared" si="653"/>
        <v>5</v>
      </c>
      <c r="L1205" s="8">
        <f t="shared" si="638"/>
        <v>1.0019420699999999</v>
      </c>
      <c r="M1205" s="110">
        <f t="shared" si="650"/>
        <v>1.0059311</v>
      </c>
      <c r="N1205" s="110">
        <f t="shared" si="645"/>
        <v>1.4214175698749527</v>
      </c>
      <c r="O1205" s="103">
        <f t="shared" si="649"/>
        <v>1.42417806</v>
      </c>
      <c r="P1205" s="103">
        <f t="shared" si="631"/>
        <v>338.68762340000001</v>
      </c>
      <c r="Q1205" s="11">
        <f t="shared" si="644"/>
        <v>0</v>
      </c>
      <c r="R1205" s="30">
        <f t="shared" si="651"/>
        <v>0</v>
      </c>
      <c r="S1205" s="103">
        <f t="shared" si="652"/>
        <v>0</v>
      </c>
      <c r="T1205" s="113">
        <f t="shared" si="639"/>
        <v>0.1</v>
      </c>
      <c r="U1205" s="111">
        <f t="shared" si="646"/>
        <v>5</v>
      </c>
      <c r="V1205" s="111">
        <v>252</v>
      </c>
      <c r="W1205" s="110">
        <f t="shared" si="632"/>
        <v>1.001892864</v>
      </c>
      <c r="X1205" s="103">
        <f t="shared" si="633"/>
        <v>0.64108960000000004</v>
      </c>
      <c r="Y1205" s="103">
        <f t="shared" si="634"/>
        <v>0</v>
      </c>
      <c r="Z1205" s="114" t="str">
        <f t="shared" si="642"/>
        <v>A+J=</v>
      </c>
      <c r="AA1205" s="108">
        <f t="shared" si="643"/>
        <v>45342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2.75" x14ac:dyDescent="0.2">
      <c r="A1206" s="102">
        <f t="shared" si="635"/>
        <v>45320</v>
      </c>
      <c r="B1206" s="103">
        <f t="shared" si="628"/>
        <v>339.32871299999999</v>
      </c>
      <c r="C1206" s="103">
        <f t="shared" si="640"/>
        <v>237.81269556000001</v>
      </c>
      <c r="D1206" s="104">
        <f t="shared" si="636"/>
        <v>1115.8150000000001</v>
      </c>
      <c r="E1206" s="105">
        <f t="shared" si="647"/>
        <v>1124.0719999999999</v>
      </c>
      <c r="F1206" s="106">
        <f t="shared" si="648"/>
        <v>45282</v>
      </c>
      <c r="G1206" s="107">
        <f t="shared" si="629"/>
        <v>7.3999722176165683E-3</v>
      </c>
      <c r="H1206" s="108">
        <f t="shared" si="641"/>
        <v>45342</v>
      </c>
      <c r="I1206" s="108">
        <f t="shared" si="630"/>
        <v>45342</v>
      </c>
      <c r="J1206" s="109">
        <f t="shared" si="637"/>
        <v>19</v>
      </c>
      <c r="K1206" s="109">
        <f t="shared" si="653"/>
        <v>5</v>
      </c>
      <c r="L1206" s="8">
        <f t="shared" si="638"/>
        <v>1.0019420699999999</v>
      </c>
      <c r="M1206" s="110">
        <f t="shared" si="650"/>
        <v>1.0059311</v>
      </c>
      <c r="N1206" s="110">
        <f t="shared" si="645"/>
        <v>1.4214175698749527</v>
      </c>
      <c r="O1206" s="103">
        <f t="shared" si="649"/>
        <v>1.42417806</v>
      </c>
      <c r="P1206" s="103">
        <f t="shared" si="631"/>
        <v>338.68762340000001</v>
      </c>
      <c r="Q1206" s="11">
        <f t="shared" si="644"/>
        <v>0</v>
      </c>
      <c r="R1206" s="30">
        <f t="shared" si="651"/>
        <v>0</v>
      </c>
      <c r="S1206" s="103">
        <f t="shared" si="652"/>
        <v>0</v>
      </c>
      <c r="T1206" s="113">
        <f t="shared" si="639"/>
        <v>0.1</v>
      </c>
      <c r="U1206" s="111">
        <f t="shared" si="646"/>
        <v>5</v>
      </c>
      <c r="V1206" s="111">
        <v>252</v>
      </c>
      <c r="W1206" s="110">
        <f t="shared" si="632"/>
        <v>1.001892864</v>
      </c>
      <c r="X1206" s="103">
        <f t="shared" si="633"/>
        <v>0.64108960000000004</v>
      </c>
      <c r="Y1206" s="103">
        <f t="shared" si="634"/>
        <v>0</v>
      </c>
      <c r="Z1206" s="114" t="str">
        <f t="shared" si="642"/>
        <v>A+J=</v>
      </c>
      <c r="AA1206" s="108">
        <f t="shared" si="643"/>
        <v>45342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2.75" x14ac:dyDescent="0.2">
      <c r="A1207" s="102">
        <f t="shared" si="635"/>
        <v>45321</v>
      </c>
      <c r="B1207" s="103">
        <f t="shared" si="628"/>
        <v>339.58882384999998</v>
      </c>
      <c r="C1207" s="103">
        <f t="shared" si="640"/>
        <v>237.81269556000001</v>
      </c>
      <c r="D1207" s="104">
        <f t="shared" si="636"/>
        <v>1115.8150000000001</v>
      </c>
      <c r="E1207" s="105">
        <f t="shared" si="647"/>
        <v>1124.0719999999999</v>
      </c>
      <c r="F1207" s="106">
        <f t="shared" si="648"/>
        <v>45282</v>
      </c>
      <c r="G1207" s="107">
        <f t="shared" si="629"/>
        <v>7.3999722176165683E-3</v>
      </c>
      <c r="H1207" s="108">
        <f t="shared" si="641"/>
        <v>45342</v>
      </c>
      <c r="I1207" s="108">
        <f t="shared" si="630"/>
        <v>45342</v>
      </c>
      <c r="J1207" s="109">
        <f t="shared" si="637"/>
        <v>19</v>
      </c>
      <c r="K1207" s="109">
        <f t="shared" si="653"/>
        <v>6</v>
      </c>
      <c r="L1207" s="8">
        <f t="shared" si="638"/>
        <v>1.00233094</v>
      </c>
      <c r="M1207" s="110">
        <f t="shared" si="650"/>
        <v>1.0059311</v>
      </c>
      <c r="N1207" s="110">
        <f t="shared" si="645"/>
        <v>1.4214175698749527</v>
      </c>
      <c r="O1207" s="103">
        <f t="shared" si="649"/>
        <v>1.4247308000000001</v>
      </c>
      <c r="P1207" s="103">
        <f t="shared" si="631"/>
        <v>338.81907199</v>
      </c>
      <c r="Q1207" s="11">
        <f t="shared" si="644"/>
        <v>0</v>
      </c>
      <c r="R1207" s="30">
        <f t="shared" si="651"/>
        <v>0</v>
      </c>
      <c r="S1207" s="103">
        <f t="shared" si="652"/>
        <v>0</v>
      </c>
      <c r="T1207" s="113">
        <f t="shared" si="639"/>
        <v>0.1</v>
      </c>
      <c r="U1207" s="111">
        <f t="shared" si="646"/>
        <v>6</v>
      </c>
      <c r="V1207" s="111">
        <v>252</v>
      </c>
      <c r="W1207" s="110">
        <f t="shared" si="632"/>
        <v>1.0022718669999999</v>
      </c>
      <c r="X1207" s="103">
        <f t="shared" si="633"/>
        <v>0.76975185999999995</v>
      </c>
      <c r="Y1207" s="103">
        <f t="shared" si="634"/>
        <v>0</v>
      </c>
      <c r="Z1207" s="114" t="str">
        <f t="shared" si="642"/>
        <v>A+J=</v>
      </c>
      <c r="AA1207" s="108">
        <f t="shared" si="643"/>
        <v>45342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2.75" x14ac:dyDescent="0.2">
      <c r="A1208" s="102">
        <f t="shared" si="635"/>
        <v>45322</v>
      </c>
      <c r="B1208" s="103">
        <f t="shared" si="628"/>
        <v>339.84913526999998</v>
      </c>
      <c r="C1208" s="103">
        <f t="shared" si="640"/>
        <v>237.81269556000001</v>
      </c>
      <c r="D1208" s="104">
        <f t="shared" si="636"/>
        <v>1115.8150000000001</v>
      </c>
      <c r="E1208" s="105">
        <f t="shared" si="647"/>
        <v>1124.0719999999999</v>
      </c>
      <c r="F1208" s="106">
        <f t="shared" si="648"/>
        <v>45282</v>
      </c>
      <c r="G1208" s="107">
        <f t="shared" si="629"/>
        <v>7.3999722176165683E-3</v>
      </c>
      <c r="H1208" s="108">
        <f t="shared" si="641"/>
        <v>45342</v>
      </c>
      <c r="I1208" s="108">
        <f t="shared" si="630"/>
        <v>45342</v>
      </c>
      <c r="J1208" s="109">
        <f t="shared" si="637"/>
        <v>19</v>
      </c>
      <c r="K1208" s="109">
        <f t="shared" si="653"/>
        <v>7</v>
      </c>
      <c r="L1208" s="8">
        <f t="shared" si="638"/>
        <v>1.0027199600000001</v>
      </c>
      <c r="M1208" s="110">
        <f t="shared" si="650"/>
        <v>1.0059311</v>
      </c>
      <c r="N1208" s="110">
        <f t="shared" si="645"/>
        <v>1.4214175698749527</v>
      </c>
      <c r="O1208" s="103">
        <f t="shared" si="649"/>
        <v>1.4252837599999999</v>
      </c>
      <c r="P1208" s="103">
        <f t="shared" si="631"/>
        <v>338.9505729</v>
      </c>
      <c r="Q1208" s="11">
        <f t="shared" si="644"/>
        <v>0</v>
      </c>
      <c r="R1208" s="30">
        <f t="shared" si="651"/>
        <v>0</v>
      </c>
      <c r="S1208" s="103">
        <f t="shared" si="652"/>
        <v>0</v>
      </c>
      <c r="T1208" s="113">
        <f t="shared" si="639"/>
        <v>0.1</v>
      </c>
      <c r="U1208" s="111">
        <f t="shared" si="646"/>
        <v>7</v>
      </c>
      <c r="V1208" s="111">
        <v>252</v>
      </c>
      <c r="W1208" s="110">
        <f t="shared" si="632"/>
        <v>1.0026510129999999</v>
      </c>
      <c r="X1208" s="103">
        <f t="shared" si="633"/>
        <v>0.89856237000000005</v>
      </c>
      <c r="Y1208" s="103">
        <f t="shared" si="634"/>
        <v>0</v>
      </c>
      <c r="Z1208" s="114" t="str">
        <f t="shared" si="642"/>
        <v>A+J=</v>
      </c>
      <c r="AA1208" s="108">
        <f t="shared" si="643"/>
        <v>45342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2.75" x14ac:dyDescent="0.2">
      <c r="A1209" s="102">
        <f t="shared" si="635"/>
        <v>45323</v>
      </c>
      <c r="B1209" s="103">
        <f t="shared" si="628"/>
        <v>340.10964259999997</v>
      </c>
      <c r="C1209" s="103">
        <f t="shared" si="640"/>
        <v>237.81269556000001</v>
      </c>
      <c r="D1209" s="104">
        <f t="shared" si="636"/>
        <v>1115.8150000000001</v>
      </c>
      <c r="E1209" s="105">
        <f t="shared" si="647"/>
        <v>1124.0719999999999</v>
      </c>
      <c r="F1209" s="106">
        <f t="shared" si="648"/>
        <v>45282</v>
      </c>
      <c r="G1209" s="107">
        <f t="shared" si="629"/>
        <v>7.3999722176165683E-3</v>
      </c>
      <c r="H1209" s="108">
        <f t="shared" si="641"/>
        <v>45342</v>
      </c>
      <c r="I1209" s="108">
        <f t="shared" si="630"/>
        <v>45342</v>
      </c>
      <c r="J1209" s="109">
        <f t="shared" si="637"/>
        <v>19</v>
      </c>
      <c r="K1209" s="109">
        <f t="shared" si="653"/>
        <v>8</v>
      </c>
      <c r="L1209" s="8">
        <f t="shared" si="638"/>
        <v>1.00310912</v>
      </c>
      <c r="M1209" s="110">
        <f t="shared" si="650"/>
        <v>1.0059311</v>
      </c>
      <c r="N1209" s="110">
        <f t="shared" si="645"/>
        <v>1.4214175698749527</v>
      </c>
      <c r="O1209" s="103">
        <f t="shared" si="649"/>
        <v>1.4258369200000001</v>
      </c>
      <c r="P1209" s="103">
        <f t="shared" si="631"/>
        <v>339.08212136999998</v>
      </c>
      <c r="Q1209" s="11">
        <f t="shared" si="644"/>
        <v>0</v>
      </c>
      <c r="R1209" s="30">
        <f t="shared" si="651"/>
        <v>0</v>
      </c>
      <c r="S1209" s="103">
        <f t="shared" si="652"/>
        <v>0</v>
      </c>
      <c r="T1209" s="113">
        <f t="shared" si="639"/>
        <v>0.1</v>
      </c>
      <c r="U1209" s="111">
        <f t="shared" si="646"/>
        <v>8</v>
      </c>
      <c r="V1209" s="111">
        <v>252</v>
      </c>
      <c r="W1209" s="110">
        <f t="shared" si="632"/>
        <v>1.003030302</v>
      </c>
      <c r="X1209" s="103">
        <f t="shared" si="633"/>
        <v>1.0275212300000001</v>
      </c>
      <c r="Y1209" s="103">
        <f t="shared" si="634"/>
        <v>0</v>
      </c>
      <c r="Z1209" s="114" t="str">
        <f t="shared" si="642"/>
        <v>A+J=</v>
      </c>
      <c r="AA1209" s="108">
        <f t="shared" si="643"/>
        <v>45342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2.75" x14ac:dyDescent="0.2">
      <c r="A1210" s="102">
        <f t="shared" si="635"/>
        <v>45324</v>
      </c>
      <c r="B1210" s="103">
        <f t="shared" si="628"/>
        <v>340.37035343999997</v>
      </c>
      <c r="C1210" s="103">
        <f t="shared" si="640"/>
        <v>237.81269556000001</v>
      </c>
      <c r="D1210" s="104">
        <f t="shared" si="636"/>
        <v>1115.8150000000001</v>
      </c>
      <c r="E1210" s="105">
        <f t="shared" si="647"/>
        <v>1124.0719999999999</v>
      </c>
      <c r="F1210" s="106">
        <f t="shared" si="648"/>
        <v>45282</v>
      </c>
      <c r="G1210" s="107">
        <f t="shared" si="629"/>
        <v>7.3999722176165683E-3</v>
      </c>
      <c r="H1210" s="108">
        <f t="shared" si="641"/>
        <v>45342</v>
      </c>
      <c r="I1210" s="108">
        <f t="shared" si="630"/>
        <v>45342</v>
      </c>
      <c r="J1210" s="109">
        <f t="shared" si="637"/>
        <v>19</v>
      </c>
      <c r="K1210" s="109">
        <f t="shared" si="653"/>
        <v>9</v>
      </c>
      <c r="L1210" s="8">
        <f t="shared" si="638"/>
        <v>1.00349844</v>
      </c>
      <c r="M1210" s="110">
        <f t="shared" si="650"/>
        <v>1.0059311</v>
      </c>
      <c r="N1210" s="110">
        <f t="shared" si="645"/>
        <v>1.4214175698749527</v>
      </c>
      <c r="O1210" s="103">
        <f t="shared" si="649"/>
        <v>1.4263903099999999</v>
      </c>
      <c r="P1210" s="103">
        <f t="shared" si="631"/>
        <v>339.21372453999999</v>
      </c>
      <c r="Q1210" s="11">
        <f t="shared" si="644"/>
        <v>0</v>
      </c>
      <c r="R1210" s="30">
        <f t="shared" si="651"/>
        <v>0</v>
      </c>
      <c r="S1210" s="103">
        <f t="shared" si="652"/>
        <v>0</v>
      </c>
      <c r="T1210" s="113">
        <f t="shared" si="639"/>
        <v>0.1</v>
      </c>
      <c r="U1210" s="111">
        <f t="shared" si="646"/>
        <v>9</v>
      </c>
      <c r="V1210" s="111">
        <v>252</v>
      </c>
      <c r="W1210" s="110">
        <f t="shared" si="632"/>
        <v>1.003409735</v>
      </c>
      <c r="X1210" s="103">
        <f t="shared" si="633"/>
        <v>1.1566289000000001</v>
      </c>
      <c r="Y1210" s="103">
        <f t="shared" si="634"/>
        <v>0</v>
      </c>
      <c r="Z1210" s="114" t="str">
        <f t="shared" si="642"/>
        <v>A+J=</v>
      </c>
      <c r="AA1210" s="108">
        <f t="shared" si="643"/>
        <v>45342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2.75" x14ac:dyDescent="0.2">
      <c r="A1211" s="102">
        <f t="shared" si="635"/>
        <v>45325</v>
      </c>
      <c r="B1211" s="103">
        <f t="shared" si="628"/>
        <v>340.63126519999997</v>
      </c>
      <c r="C1211" s="103">
        <f t="shared" si="640"/>
        <v>237.81269556000001</v>
      </c>
      <c r="D1211" s="104">
        <f t="shared" si="636"/>
        <v>1115.8150000000001</v>
      </c>
      <c r="E1211" s="105">
        <f t="shared" si="647"/>
        <v>1124.0719999999999</v>
      </c>
      <c r="F1211" s="106">
        <f t="shared" si="648"/>
        <v>45282</v>
      </c>
      <c r="G1211" s="107">
        <f t="shared" si="629"/>
        <v>7.3999722176165683E-3</v>
      </c>
      <c r="H1211" s="108">
        <f t="shared" si="641"/>
        <v>45342</v>
      </c>
      <c r="I1211" s="108">
        <f t="shared" si="630"/>
        <v>45342</v>
      </c>
      <c r="J1211" s="109">
        <f t="shared" si="637"/>
        <v>19</v>
      </c>
      <c r="K1211" s="109">
        <f t="shared" si="653"/>
        <v>10</v>
      </c>
      <c r="L1211" s="8">
        <f t="shared" si="638"/>
        <v>1.0038879199999999</v>
      </c>
      <c r="M1211" s="110">
        <f t="shared" si="650"/>
        <v>1.0059311</v>
      </c>
      <c r="N1211" s="110">
        <f t="shared" si="645"/>
        <v>1.4214175698749527</v>
      </c>
      <c r="O1211" s="103">
        <f t="shared" si="649"/>
        <v>1.42694392</v>
      </c>
      <c r="P1211" s="103">
        <f t="shared" si="631"/>
        <v>339.34538001999999</v>
      </c>
      <c r="Q1211" s="11">
        <f t="shared" si="644"/>
        <v>0</v>
      </c>
      <c r="R1211" s="30">
        <f t="shared" si="651"/>
        <v>0</v>
      </c>
      <c r="S1211" s="103">
        <f t="shared" si="652"/>
        <v>0</v>
      </c>
      <c r="T1211" s="113">
        <f t="shared" si="639"/>
        <v>0.1</v>
      </c>
      <c r="U1211" s="111">
        <f t="shared" si="646"/>
        <v>10</v>
      </c>
      <c r="V1211" s="111">
        <v>252</v>
      </c>
      <c r="W1211" s="110">
        <f t="shared" si="632"/>
        <v>1.003789311</v>
      </c>
      <c r="X1211" s="103">
        <f t="shared" si="633"/>
        <v>1.28588518</v>
      </c>
      <c r="Y1211" s="103">
        <f t="shared" si="634"/>
        <v>0</v>
      </c>
      <c r="Z1211" s="114" t="str">
        <f t="shared" si="642"/>
        <v>A+J=</v>
      </c>
      <c r="AA1211" s="108">
        <f t="shared" si="643"/>
        <v>45342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2.75" x14ac:dyDescent="0.2">
      <c r="A1212" s="102">
        <f t="shared" si="635"/>
        <v>45326</v>
      </c>
      <c r="B1212" s="103">
        <f t="shared" si="628"/>
        <v>340.63126519999997</v>
      </c>
      <c r="C1212" s="103">
        <f t="shared" si="640"/>
        <v>237.81269556000001</v>
      </c>
      <c r="D1212" s="104">
        <f t="shared" si="636"/>
        <v>1115.8150000000001</v>
      </c>
      <c r="E1212" s="105">
        <f t="shared" si="647"/>
        <v>1124.0719999999999</v>
      </c>
      <c r="F1212" s="106">
        <f t="shared" si="648"/>
        <v>45282</v>
      </c>
      <c r="G1212" s="107">
        <f t="shared" si="629"/>
        <v>7.3999722176165683E-3</v>
      </c>
      <c r="H1212" s="108">
        <f t="shared" si="641"/>
        <v>45342</v>
      </c>
      <c r="I1212" s="108">
        <f t="shared" si="630"/>
        <v>45342</v>
      </c>
      <c r="J1212" s="109">
        <f t="shared" si="637"/>
        <v>19</v>
      </c>
      <c r="K1212" s="109">
        <f t="shared" si="653"/>
        <v>10</v>
      </c>
      <c r="L1212" s="8">
        <f t="shared" si="638"/>
        <v>1.0038879199999999</v>
      </c>
      <c r="M1212" s="110">
        <f t="shared" si="650"/>
        <v>1.0059311</v>
      </c>
      <c r="N1212" s="110">
        <f t="shared" si="645"/>
        <v>1.4214175698749527</v>
      </c>
      <c r="O1212" s="103">
        <f t="shared" si="649"/>
        <v>1.42694392</v>
      </c>
      <c r="P1212" s="103">
        <f t="shared" si="631"/>
        <v>339.34538001999999</v>
      </c>
      <c r="Q1212" s="11">
        <f t="shared" si="644"/>
        <v>0</v>
      </c>
      <c r="R1212" s="30">
        <f t="shared" si="651"/>
        <v>0</v>
      </c>
      <c r="S1212" s="103">
        <f t="shared" si="652"/>
        <v>0</v>
      </c>
      <c r="T1212" s="113">
        <f t="shared" si="639"/>
        <v>0.1</v>
      </c>
      <c r="U1212" s="111">
        <f t="shared" si="646"/>
        <v>10</v>
      </c>
      <c r="V1212" s="111">
        <v>252</v>
      </c>
      <c r="W1212" s="110">
        <f t="shared" si="632"/>
        <v>1.003789311</v>
      </c>
      <c r="X1212" s="103">
        <f t="shared" si="633"/>
        <v>1.28588518</v>
      </c>
      <c r="Y1212" s="103">
        <f t="shared" si="634"/>
        <v>0</v>
      </c>
      <c r="Z1212" s="114" t="str">
        <f t="shared" si="642"/>
        <v>A+J=</v>
      </c>
      <c r="AA1212" s="108">
        <f t="shared" si="643"/>
        <v>45342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2.75" x14ac:dyDescent="0.2">
      <c r="A1213" s="102">
        <f t="shared" si="635"/>
        <v>45327</v>
      </c>
      <c r="B1213" s="103">
        <f t="shared" si="628"/>
        <v>340.63126519999997</v>
      </c>
      <c r="C1213" s="103">
        <f t="shared" si="640"/>
        <v>237.81269556000001</v>
      </c>
      <c r="D1213" s="104">
        <f t="shared" si="636"/>
        <v>1115.8150000000001</v>
      </c>
      <c r="E1213" s="105">
        <f t="shared" si="647"/>
        <v>1124.0719999999999</v>
      </c>
      <c r="F1213" s="106">
        <f t="shared" si="648"/>
        <v>45282</v>
      </c>
      <c r="G1213" s="107">
        <f t="shared" si="629"/>
        <v>7.3999722176165683E-3</v>
      </c>
      <c r="H1213" s="108">
        <f t="shared" si="641"/>
        <v>45342</v>
      </c>
      <c r="I1213" s="108">
        <f t="shared" si="630"/>
        <v>45342</v>
      </c>
      <c r="J1213" s="109">
        <f t="shared" si="637"/>
        <v>19</v>
      </c>
      <c r="K1213" s="109">
        <f t="shared" si="653"/>
        <v>10</v>
      </c>
      <c r="L1213" s="8">
        <f t="shared" si="638"/>
        <v>1.0038879199999999</v>
      </c>
      <c r="M1213" s="110">
        <f t="shared" si="650"/>
        <v>1.0059311</v>
      </c>
      <c r="N1213" s="110">
        <f t="shared" si="645"/>
        <v>1.4214175698749527</v>
      </c>
      <c r="O1213" s="103">
        <f t="shared" si="649"/>
        <v>1.42694392</v>
      </c>
      <c r="P1213" s="103">
        <f t="shared" si="631"/>
        <v>339.34538001999999</v>
      </c>
      <c r="Q1213" s="11">
        <f t="shared" si="644"/>
        <v>0</v>
      </c>
      <c r="R1213" s="30">
        <f t="shared" si="651"/>
        <v>0</v>
      </c>
      <c r="S1213" s="103">
        <f t="shared" si="652"/>
        <v>0</v>
      </c>
      <c r="T1213" s="113">
        <f t="shared" si="639"/>
        <v>0.1</v>
      </c>
      <c r="U1213" s="111">
        <f t="shared" si="646"/>
        <v>10</v>
      </c>
      <c r="V1213" s="111">
        <v>252</v>
      </c>
      <c r="W1213" s="110">
        <f t="shared" si="632"/>
        <v>1.003789311</v>
      </c>
      <c r="X1213" s="103">
        <f t="shared" si="633"/>
        <v>1.28588518</v>
      </c>
      <c r="Y1213" s="103">
        <f t="shared" si="634"/>
        <v>0</v>
      </c>
      <c r="Z1213" s="114" t="str">
        <f t="shared" si="642"/>
        <v>A+J=</v>
      </c>
      <c r="AA1213" s="108">
        <f t="shared" si="643"/>
        <v>45342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2.75" x14ac:dyDescent="0.2">
      <c r="A1214" s="102">
        <f t="shared" si="635"/>
        <v>45328</v>
      </c>
      <c r="B1214" s="103">
        <f t="shared" si="628"/>
        <v>340.89237594000002</v>
      </c>
      <c r="C1214" s="103">
        <f t="shared" si="640"/>
        <v>237.81269556000001</v>
      </c>
      <c r="D1214" s="104">
        <f t="shared" si="636"/>
        <v>1115.8150000000001</v>
      </c>
      <c r="E1214" s="105">
        <f t="shared" si="647"/>
        <v>1124.0719999999999</v>
      </c>
      <c r="F1214" s="106">
        <f t="shared" si="648"/>
        <v>45282</v>
      </c>
      <c r="G1214" s="107">
        <f t="shared" si="629"/>
        <v>7.3999722176165683E-3</v>
      </c>
      <c r="H1214" s="108">
        <f t="shared" si="641"/>
        <v>45342</v>
      </c>
      <c r="I1214" s="108">
        <f t="shared" si="630"/>
        <v>45342</v>
      </c>
      <c r="J1214" s="109">
        <f t="shared" si="637"/>
        <v>19</v>
      </c>
      <c r="K1214" s="109">
        <f t="shared" si="653"/>
        <v>11</v>
      </c>
      <c r="L1214" s="8">
        <f t="shared" si="638"/>
        <v>1.0042775399999999</v>
      </c>
      <c r="M1214" s="110">
        <f t="shared" si="650"/>
        <v>1.0059311</v>
      </c>
      <c r="N1214" s="110">
        <f t="shared" si="645"/>
        <v>1.4214175698749527</v>
      </c>
      <c r="O1214" s="103">
        <f t="shared" si="649"/>
        <v>1.42749774</v>
      </c>
      <c r="P1214" s="103">
        <f t="shared" si="631"/>
        <v>339.47708545</v>
      </c>
      <c r="Q1214" s="11">
        <f t="shared" si="644"/>
        <v>0</v>
      </c>
      <c r="R1214" s="30">
        <f t="shared" si="651"/>
        <v>0</v>
      </c>
      <c r="S1214" s="103">
        <f t="shared" si="652"/>
        <v>0</v>
      </c>
      <c r="T1214" s="113">
        <f t="shared" si="639"/>
        <v>0.1</v>
      </c>
      <c r="U1214" s="111">
        <f t="shared" si="646"/>
        <v>11</v>
      </c>
      <c r="V1214" s="111">
        <v>252</v>
      </c>
      <c r="W1214" s="110">
        <f t="shared" si="632"/>
        <v>1.004169031</v>
      </c>
      <c r="X1214" s="103">
        <f t="shared" si="633"/>
        <v>1.4152904900000001</v>
      </c>
      <c r="Y1214" s="103">
        <f t="shared" si="634"/>
        <v>0</v>
      </c>
      <c r="Z1214" s="114" t="str">
        <f t="shared" si="642"/>
        <v>A+J=</v>
      </c>
      <c r="AA1214" s="108">
        <f t="shared" si="643"/>
        <v>45342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2.75" x14ac:dyDescent="0.2">
      <c r="A1215" s="102">
        <f t="shared" si="635"/>
        <v>45329</v>
      </c>
      <c r="B1215" s="103">
        <f t="shared" si="628"/>
        <v>341.15368338000002</v>
      </c>
      <c r="C1215" s="103">
        <f t="shared" si="640"/>
        <v>237.81269556000001</v>
      </c>
      <c r="D1215" s="104">
        <f t="shared" si="636"/>
        <v>1115.8150000000001</v>
      </c>
      <c r="E1215" s="105">
        <f t="shared" si="647"/>
        <v>1124.0719999999999</v>
      </c>
      <c r="F1215" s="106">
        <f t="shared" si="648"/>
        <v>45282</v>
      </c>
      <c r="G1215" s="107">
        <f t="shared" si="629"/>
        <v>7.3999722176165683E-3</v>
      </c>
      <c r="H1215" s="108">
        <f t="shared" si="641"/>
        <v>45342</v>
      </c>
      <c r="I1215" s="108">
        <f t="shared" si="630"/>
        <v>45342</v>
      </c>
      <c r="J1215" s="109">
        <f t="shared" si="637"/>
        <v>19</v>
      </c>
      <c r="K1215" s="109">
        <f t="shared" si="653"/>
        <v>12</v>
      </c>
      <c r="L1215" s="8">
        <f t="shared" si="638"/>
        <v>1.0046673100000001</v>
      </c>
      <c r="M1215" s="110">
        <f t="shared" si="650"/>
        <v>1.0059311</v>
      </c>
      <c r="N1215" s="110">
        <f t="shared" si="645"/>
        <v>1.4214175698749527</v>
      </c>
      <c r="O1215" s="103">
        <f t="shared" si="649"/>
        <v>1.42805176</v>
      </c>
      <c r="P1215" s="103">
        <f t="shared" si="631"/>
        <v>339.60883844</v>
      </c>
      <c r="Q1215" s="11">
        <f t="shared" si="644"/>
        <v>0</v>
      </c>
      <c r="R1215" s="30">
        <f t="shared" si="651"/>
        <v>0</v>
      </c>
      <c r="S1215" s="103">
        <f t="shared" si="652"/>
        <v>0</v>
      </c>
      <c r="T1215" s="113">
        <f t="shared" si="639"/>
        <v>0.1</v>
      </c>
      <c r="U1215" s="111">
        <f t="shared" si="646"/>
        <v>12</v>
      </c>
      <c r="V1215" s="111">
        <v>252</v>
      </c>
      <c r="W1215" s="110">
        <f t="shared" si="632"/>
        <v>1.0045488950000001</v>
      </c>
      <c r="X1215" s="103">
        <f t="shared" si="633"/>
        <v>1.5448449399999999</v>
      </c>
      <c r="Y1215" s="103">
        <f t="shared" si="634"/>
        <v>0</v>
      </c>
      <c r="Z1215" s="114" t="str">
        <f t="shared" si="642"/>
        <v>A+J=</v>
      </c>
      <c r="AA1215" s="108">
        <f t="shared" si="643"/>
        <v>45342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2.75" x14ac:dyDescent="0.2">
      <c r="A1216" s="102">
        <f t="shared" si="635"/>
        <v>45330</v>
      </c>
      <c r="B1216" s="103">
        <f t="shared" si="628"/>
        <v>341.41519448000003</v>
      </c>
      <c r="C1216" s="103">
        <f t="shared" si="640"/>
        <v>237.81269556000001</v>
      </c>
      <c r="D1216" s="104">
        <f t="shared" si="636"/>
        <v>1115.8150000000001</v>
      </c>
      <c r="E1216" s="105">
        <f t="shared" si="647"/>
        <v>1124.0719999999999</v>
      </c>
      <c r="F1216" s="106">
        <f t="shared" si="648"/>
        <v>45282</v>
      </c>
      <c r="G1216" s="107">
        <f t="shared" si="629"/>
        <v>7.3999722176165683E-3</v>
      </c>
      <c r="H1216" s="108">
        <f t="shared" si="641"/>
        <v>45342</v>
      </c>
      <c r="I1216" s="108">
        <f t="shared" si="630"/>
        <v>45342</v>
      </c>
      <c r="J1216" s="109">
        <f t="shared" si="637"/>
        <v>19</v>
      </c>
      <c r="K1216" s="109">
        <f t="shared" si="653"/>
        <v>13</v>
      </c>
      <c r="L1216" s="8">
        <f t="shared" si="638"/>
        <v>1.00505724</v>
      </c>
      <c r="M1216" s="110">
        <f t="shared" si="650"/>
        <v>1.0059311</v>
      </c>
      <c r="N1216" s="110">
        <f t="shared" si="645"/>
        <v>1.4214175698749527</v>
      </c>
      <c r="O1216" s="103">
        <f t="shared" si="649"/>
        <v>1.42860601</v>
      </c>
      <c r="P1216" s="103">
        <f t="shared" si="631"/>
        <v>339.74064613000002</v>
      </c>
      <c r="Q1216" s="11">
        <f t="shared" si="644"/>
        <v>0</v>
      </c>
      <c r="R1216" s="30">
        <f t="shared" si="651"/>
        <v>0</v>
      </c>
      <c r="S1216" s="103">
        <f t="shared" si="652"/>
        <v>0</v>
      </c>
      <c r="T1216" s="113">
        <f t="shared" si="639"/>
        <v>0.1</v>
      </c>
      <c r="U1216" s="111">
        <f t="shared" si="646"/>
        <v>13</v>
      </c>
      <c r="V1216" s="111">
        <v>252</v>
      </c>
      <c r="W1216" s="110">
        <f t="shared" si="632"/>
        <v>1.0049289020000001</v>
      </c>
      <c r="X1216" s="103">
        <f t="shared" si="633"/>
        <v>1.67454835</v>
      </c>
      <c r="Y1216" s="103">
        <f t="shared" si="634"/>
        <v>0</v>
      </c>
      <c r="Z1216" s="114" t="str">
        <f t="shared" si="642"/>
        <v>A+J=</v>
      </c>
      <c r="AA1216" s="108">
        <f t="shared" si="643"/>
        <v>45342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2.75" x14ac:dyDescent="0.2">
      <c r="A1217" s="102">
        <f t="shared" si="635"/>
        <v>45331</v>
      </c>
      <c r="B1217" s="103">
        <f t="shared" si="628"/>
        <v>341.67690488</v>
      </c>
      <c r="C1217" s="103">
        <f t="shared" si="640"/>
        <v>237.81269556000001</v>
      </c>
      <c r="D1217" s="104">
        <f t="shared" si="636"/>
        <v>1115.8150000000001</v>
      </c>
      <c r="E1217" s="105">
        <f t="shared" si="647"/>
        <v>1124.0719999999999</v>
      </c>
      <c r="F1217" s="106">
        <f t="shared" si="648"/>
        <v>45282</v>
      </c>
      <c r="G1217" s="107">
        <f t="shared" si="629"/>
        <v>7.3999722176165683E-3</v>
      </c>
      <c r="H1217" s="108">
        <f t="shared" si="641"/>
        <v>45342</v>
      </c>
      <c r="I1217" s="108">
        <f t="shared" si="630"/>
        <v>45342</v>
      </c>
      <c r="J1217" s="109">
        <f t="shared" si="637"/>
        <v>19</v>
      </c>
      <c r="K1217" s="109">
        <f t="shared" si="653"/>
        <v>14</v>
      </c>
      <c r="L1217" s="8">
        <f t="shared" si="638"/>
        <v>1.0054473100000001</v>
      </c>
      <c r="M1217" s="110">
        <f t="shared" si="650"/>
        <v>1.0059311</v>
      </c>
      <c r="N1217" s="110">
        <f t="shared" si="645"/>
        <v>1.4214175698749527</v>
      </c>
      <c r="O1217" s="103">
        <f t="shared" si="649"/>
        <v>1.42916047</v>
      </c>
      <c r="P1217" s="103">
        <f t="shared" si="631"/>
        <v>339.87250375000002</v>
      </c>
      <c r="Q1217" s="11">
        <f t="shared" si="644"/>
        <v>0</v>
      </c>
      <c r="R1217" s="30">
        <f t="shared" si="651"/>
        <v>0</v>
      </c>
      <c r="S1217" s="103">
        <f t="shared" si="652"/>
        <v>0</v>
      </c>
      <c r="T1217" s="113">
        <f t="shared" si="639"/>
        <v>0.1</v>
      </c>
      <c r="U1217" s="111">
        <f t="shared" si="646"/>
        <v>14</v>
      </c>
      <c r="V1217" s="111">
        <v>252</v>
      </c>
      <c r="W1217" s="110">
        <f t="shared" si="632"/>
        <v>1.005309053</v>
      </c>
      <c r="X1217" s="103">
        <f t="shared" si="633"/>
        <v>1.80440113</v>
      </c>
      <c r="Y1217" s="103">
        <f t="shared" si="634"/>
        <v>0</v>
      </c>
      <c r="Z1217" s="114" t="str">
        <f t="shared" si="642"/>
        <v>A+J=</v>
      </c>
      <c r="AA1217" s="108">
        <f t="shared" si="643"/>
        <v>45342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2.75" x14ac:dyDescent="0.2">
      <c r="A1218" s="102">
        <f t="shared" si="635"/>
        <v>45332</v>
      </c>
      <c r="B1218" s="103">
        <f t="shared" si="628"/>
        <v>341.93881712999996</v>
      </c>
      <c r="C1218" s="103">
        <f t="shared" si="640"/>
        <v>237.81269556000001</v>
      </c>
      <c r="D1218" s="104">
        <f t="shared" si="636"/>
        <v>1115.8150000000001</v>
      </c>
      <c r="E1218" s="105">
        <f t="shared" si="647"/>
        <v>1124.0719999999999</v>
      </c>
      <c r="F1218" s="106">
        <f t="shared" si="648"/>
        <v>45282</v>
      </c>
      <c r="G1218" s="107">
        <f t="shared" si="629"/>
        <v>7.3999722176165683E-3</v>
      </c>
      <c r="H1218" s="108">
        <f t="shared" si="641"/>
        <v>45342</v>
      </c>
      <c r="I1218" s="108">
        <f t="shared" si="630"/>
        <v>45342</v>
      </c>
      <c r="J1218" s="109">
        <f t="shared" si="637"/>
        <v>19</v>
      </c>
      <c r="K1218" s="109">
        <f t="shared" si="653"/>
        <v>15</v>
      </c>
      <c r="L1218" s="8">
        <f t="shared" si="638"/>
        <v>1.0058375399999999</v>
      </c>
      <c r="M1218" s="110">
        <f t="shared" si="650"/>
        <v>1.0059311</v>
      </c>
      <c r="N1218" s="110">
        <f t="shared" si="645"/>
        <v>1.4214175698749527</v>
      </c>
      <c r="O1218" s="103">
        <f t="shared" si="649"/>
        <v>1.42971515</v>
      </c>
      <c r="P1218" s="103">
        <f t="shared" si="631"/>
        <v>340.00441369999999</v>
      </c>
      <c r="Q1218" s="11">
        <f t="shared" si="644"/>
        <v>0</v>
      </c>
      <c r="R1218" s="30">
        <f t="shared" si="651"/>
        <v>0</v>
      </c>
      <c r="S1218" s="103">
        <f t="shared" si="652"/>
        <v>0</v>
      </c>
      <c r="T1218" s="113">
        <f t="shared" si="639"/>
        <v>0.1</v>
      </c>
      <c r="U1218" s="111">
        <f t="shared" si="646"/>
        <v>15</v>
      </c>
      <c r="V1218" s="111">
        <v>252</v>
      </c>
      <c r="W1218" s="110">
        <f t="shared" si="632"/>
        <v>1.005689348</v>
      </c>
      <c r="X1218" s="103">
        <f t="shared" si="633"/>
        <v>1.9344034299999999</v>
      </c>
      <c r="Y1218" s="103">
        <f t="shared" si="634"/>
        <v>0</v>
      </c>
      <c r="Z1218" s="114" t="str">
        <f t="shared" si="642"/>
        <v>A+J=</v>
      </c>
      <c r="AA1218" s="108">
        <f t="shared" si="643"/>
        <v>45342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2.75" x14ac:dyDescent="0.2">
      <c r="A1219" s="102">
        <f t="shared" si="635"/>
        <v>45333</v>
      </c>
      <c r="B1219" s="103">
        <f t="shared" si="628"/>
        <v>341.93881712999996</v>
      </c>
      <c r="C1219" s="103">
        <f t="shared" si="640"/>
        <v>237.81269556000001</v>
      </c>
      <c r="D1219" s="104">
        <f t="shared" si="636"/>
        <v>1115.8150000000001</v>
      </c>
      <c r="E1219" s="105">
        <f t="shared" si="647"/>
        <v>1124.0719999999999</v>
      </c>
      <c r="F1219" s="106">
        <f t="shared" si="648"/>
        <v>45282</v>
      </c>
      <c r="G1219" s="107">
        <f t="shared" si="629"/>
        <v>7.3999722176165683E-3</v>
      </c>
      <c r="H1219" s="108">
        <f t="shared" si="641"/>
        <v>45342</v>
      </c>
      <c r="I1219" s="108">
        <f t="shared" si="630"/>
        <v>45342</v>
      </c>
      <c r="J1219" s="109">
        <f t="shared" si="637"/>
        <v>19</v>
      </c>
      <c r="K1219" s="109">
        <f t="shared" si="653"/>
        <v>15</v>
      </c>
      <c r="L1219" s="8">
        <f t="shared" si="638"/>
        <v>1.0058375399999999</v>
      </c>
      <c r="M1219" s="110">
        <f t="shared" si="650"/>
        <v>1.0059311</v>
      </c>
      <c r="N1219" s="110">
        <f t="shared" si="645"/>
        <v>1.4214175698749527</v>
      </c>
      <c r="O1219" s="103">
        <f t="shared" si="649"/>
        <v>1.42971515</v>
      </c>
      <c r="P1219" s="103">
        <f t="shared" si="631"/>
        <v>340.00441369999999</v>
      </c>
      <c r="Q1219" s="11">
        <f t="shared" si="644"/>
        <v>0</v>
      </c>
      <c r="R1219" s="30">
        <f t="shared" si="651"/>
        <v>0</v>
      </c>
      <c r="S1219" s="103">
        <f t="shared" si="652"/>
        <v>0</v>
      </c>
      <c r="T1219" s="113">
        <f t="shared" si="639"/>
        <v>0.1</v>
      </c>
      <c r="U1219" s="111">
        <f t="shared" si="646"/>
        <v>15</v>
      </c>
      <c r="V1219" s="111">
        <v>252</v>
      </c>
      <c r="W1219" s="110">
        <f t="shared" si="632"/>
        <v>1.005689348</v>
      </c>
      <c r="X1219" s="103">
        <f t="shared" si="633"/>
        <v>1.9344034299999999</v>
      </c>
      <c r="Y1219" s="103">
        <f t="shared" si="634"/>
        <v>0</v>
      </c>
      <c r="Z1219" s="114" t="str">
        <f t="shared" si="642"/>
        <v>A+J=</v>
      </c>
      <c r="AA1219" s="108">
        <f t="shared" si="643"/>
        <v>45342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2.75" x14ac:dyDescent="0.2">
      <c r="A1220" s="102">
        <f t="shared" si="635"/>
        <v>45334</v>
      </c>
      <c r="B1220" s="103">
        <f t="shared" si="628"/>
        <v>341.93881712999996</v>
      </c>
      <c r="C1220" s="103">
        <f t="shared" si="640"/>
        <v>237.81269556000001</v>
      </c>
      <c r="D1220" s="104">
        <f t="shared" si="636"/>
        <v>1115.8150000000001</v>
      </c>
      <c r="E1220" s="105">
        <f t="shared" si="647"/>
        <v>1124.0719999999999</v>
      </c>
      <c r="F1220" s="106">
        <f t="shared" si="648"/>
        <v>45282</v>
      </c>
      <c r="G1220" s="107">
        <f t="shared" si="629"/>
        <v>7.3999722176165683E-3</v>
      </c>
      <c r="H1220" s="108">
        <f t="shared" si="641"/>
        <v>45342</v>
      </c>
      <c r="I1220" s="108">
        <f t="shared" si="630"/>
        <v>45342</v>
      </c>
      <c r="J1220" s="109">
        <f t="shared" si="637"/>
        <v>19</v>
      </c>
      <c r="K1220" s="109">
        <f t="shared" si="653"/>
        <v>15</v>
      </c>
      <c r="L1220" s="8">
        <f t="shared" si="638"/>
        <v>1.0058375399999999</v>
      </c>
      <c r="M1220" s="110">
        <f t="shared" si="650"/>
        <v>1.0059311</v>
      </c>
      <c r="N1220" s="110">
        <f t="shared" si="645"/>
        <v>1.4214175698749527</v>
      </c>
      <c r="O1220" s="103">
        <f t="shared" si="649"/>
        <v>1.42971515</v>
      </c>
      <c r="P1220" s="103">
        <f t="shared" si="631"/>
        <v>340.00441369999999</v>
      </c>
      <c r="Q1220" s="11">
        <f t="shared" si="644"/>
        <v>0</v>
      </c>
      <c r="R1220" s="30">
        <f t="shared" si="651"/>
        <v>0</v>
      </c>
      <c r="S1220" s="103">
        <f t="shared" si="652"/>
        <v>0</v>
      </c>
      <c r="T1220" s="113">
        <f t="shared" si="639"/>
        <v>0.1</v>
      </c>
      <c r="U1220" s="111">
        <f t="shared" si="646"/>
        <v>15</v>
      </c>
      <c r="V1220" s="111">
        <v>252</v>
      </c>
      <c r="W1220" s="110">
        <f t="shared" si="632"/>
        <v>1.005689348</v>
      </c>
      <c r="X1220" s="103">
        <f t="shared" si="633"/>
        <v>1.9344034299999999</v>
      </c>
      <c r="Y1220" s="103">
        <f t="shared" si="634"/>
        <v>0</v>
      </c>
      <c r="Z1220" s="114" t="str">
        <f t="shared" si="642"/>
        <v>A+J=</v>
      </c>
      <c r="AA1220" s="108">
        <f t="shared" si="643"/>
        <v>45342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2.75" x14ac:dyDescent="0.2">
      <c r="A1221" s="102">
        <f t="shared" si="635"/>
        <v>45335</v>
      </c>
      <c r="B1221" s="103">
        <f t="shared" si="628"/>
        <v>341.93881712999996</v>
      </c>
      <c r="C1221" s="103">
        <f t="shared" si="640"/>
        <v>237.81269556000001</v>
      </c>
      <c r="D1221" s="104">
        <f t="shared" si="636"/>
        <v>1115.8150000000001</v>
      </c>
      <c r="E1221" s="105">
        <f t="shared" si="647"/>
        <v>1124.0719999999999</v>
      </c>
      <c r="F1221" s="106">
        <f t="shared" si="648"/>
        <v>45282</v>
      </c>
      <c r="G1221" s="107">
        <f t="shared" si="629"/>
        <v>7.3999722176165683E-3</v>
      </c>
      <c r="H1221" s="108">
        <f t="shared" si="641"/>
        <v>45342</v>
      </c>
      <c r="I1221" s="108">
        <f t="shared" si="630"/>
        <v>45342</v>
      </c>
      <c r="J1221" s="109">
        <f t="shared" si="637"/>
        <v>19</v>
      </c>
      <c r="K1221" s="109">
        <f t="shared" si="653"/>
        <v>15</v>
      </c>
      <c r="L1221" s="8">
        <f t="shared" si="638"/>
        <v>1.0058375399999999</v>
      </c>
      <c r="M1221" s="110">
        <f t="shared" si="650"/>
        <v>1.0059311</v>
      </c>
      <c r="N1221" s="110">
        <f t="shared" si="645"/>
        <v>1.4214175698749527</v>
      </c>
      <c r="O1221" s="103">
        <f t="shared" si="649"/>
        <v>1.42971515</v>
      </c>
      <c r="P1221" s="103">
        <f t="shared" si="631"/>
        <v>340.00441369999999</v>
      </c>
      <c r="Q1221" s="11">
        <f t="shared" si="644"/>
        <v>0</v>
      </c>
      <c r="R1221" s="30">
        <f t="shared" si="651"/>
        <v>0</v>
      </c>
      <c r="S1221" s="103">
        <f t="shared" si="652"/>
        <v>0</v>
      </c>
      <c r="T1221" s="113">
        <f t="shared" si="639"/>
        <v>0.1</v>
      </c>
      <c r="U1221" s="111">
        <f t="shared" si="646"/>
        <v>15</v>
      </c>
      <c r="V1221" s="111">
        <v>252</v>
      </c>
      <c r="W1221" s="110">
        <f t="shared" si="632"/>
        <v>1.005689348</v>
      </c>
      <c r="X1221" s="103">
        <f t="shared" si="633"/>
        <v>1.9344034299999999</v>
      </c>
      <c r="Y1221" s="103">
        <f t="shared" si="634"/>
        <v>0</v>
      </c>
      <c r="Z1221" s="114" t="str">
        <f t="shared" si="642"/>
        <v>A+J=</v>
      </c>
      <c r="AA1221" s="108">
        <f t="shared" si="643"/>
        <v>45342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2.75" x14ac:dyDescent="0.2">
      <c r="A1222" s="102">
        <f t="shared" si="635"/>
        <v>45336</v>
      </c>
      <c r="B1222" s="103">
        <f t="shared" si="628"/>
        <v>341.93881712999996</v>
      </c>
      <c r="C1222" s="103">
        <f t="shared" si="640"/>
        <v>237.81269556000001</v>
      </c>
      <c r="D1222" s="104">
        <f t="shared" si="636"/>
        <v>1115.8150000000001</v>
      </c>
      <c r="E1222" s="105">
        <f t="shared" si="647"/>
        <v>1124.0719999999999</v>
      </c>
      <c r="F1222" s="106">
        <f t="shared" si="648"/>
        <v>45282</v>
      </c>
      <c r="G1222" s="107">
        <f t="shared" si="629"/>
        <v>7.3999722176165683E-3</v>
      </c>
      <c r="H1222" s="108">
        <f t="shared" si="641"/>
        <v>45342</v>
      </c>
      <c r="I1222" s="108">
        <f t="shared" si="630"/>
        <v>45342</v>
      </c>
      <c r="J1222" s="109">
        <f t="shared" si="637"/>
        <v>19</v>
      </c>
      <c r="K1222" s="109">
        <f t="shared" si="653"/>
        <v>15</v>
      </c>
      <c r="L1222" s="8">
        <f t="shared" si="638"/>
        <v>1.0058375399999999</v>
      </c>
      <c r="M1222" s="110">
        <f t="shared" si="650"/>
        <v>1.0059311</v>
      </c>
      <c r="N1222" s="110">
        <f t="shared" si="645"/>
        <v>1.4214175698749527</v>
      </c>
      <c r="O1222" s="103">
        <f t="shared" si="649"/>
        <v>1.42971515</v>
      </c>
      <c r="P1222" s="103">
        <f t="shared" si="631"/>
        <v>340.00441369999999</v>
      </c>
      <c r="Q1222" s="11">
        <f t="shared" si="644"/>
        <v>0</v>
      </c>
      <c r="R1222" s="30">
        <f t="shared" si="651"/>
        <v>0</v>
      </c>
      <c r="S1222" s="103">
        <f t="shared" si="652"/>
        <v>0</v>
      </c>
      <c r="T1222" s="113">
        <f t="shared" si="639"/>
        <v>0.1</v>
      </c>
      <c r="U1222" s="111">
        <f t="shared" si="646"/>
        <v>15</v>
      </c>
      <c r="V1222" s="111">
        <v>252</v>
      </c>
      <c r="W1222" s="110">
        <f t="shared" si="632"/>
        <v>1.005689348</v>
      </c>
      <c r="X1222" s="103">
        <f t="shared" si="633"/>
        <v>1.9344034299999999</v>
      </c>
      <c r="Y1222" s="103">
        <f t="shared" si="634"/>
        <v>0</v>
      </c>
      <c r="Z1222" s="114" t="str">
        <f t="shared" si="642"/>
        <v>A+J=</v>
      </c>
      <c r="AA1222" s="108">
        <f t="shared" si="643"/>
        <v>45342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2.75" x14ac:dyDescent="0.2">
      <c r="A1223" s="102">
        <f t="shared" si="635"/>
        <v>45337</v>
      </c>
      <c r="B1223" s="103">
        <f t="shared" si="628"/>
        <v>342.20092892000002</v>
      </c>
      <c r="C1223" s="103">
        <f t="shared" si="640"/>
        <v>237.81269556000001</v>
      </c>
      <c r="D1223" s="104">
        <f t="shared" si="636"/>
        <v>1115.8150000000001</v>
      </c>
      <c r="E1223" s="105">
        <f t="shared" si="647"/>
        <v>1124.0719999999999</v>
      </c>
      <c r="F1223" s="106">
        <f t="shared" si="648"/>
        <v>45282</v>
      </c>
      <c r="G1223" s="107">
        <f t="shared" si="629"/>
        <v>7.3999722176165683E-3</v>
      </c>
      <c r="H1223" s="108">
        <f t="shared" si="641"/>
        <v>45342</v>
      </c>
      <c r="I1223" s="108">
        <f t="shared" si="630"/>
        <v>45342</v>
      </c>
      <c r="J1223" s="109">
        <f t="shared" si="637"/>
        <v>19</v>
      </c>
      <c r="K1223" s="109">
        <f t="shared" si="653"/>
        <v>16</v>
      </c>
      <c r="L1223" s="8">
        <f t="shared" si="638"/>
        <v>1.0062279199999999</v>
      </c>
      <c r="M1223" s="110">
        <f t="shared" si="650"/>
        <v>1.0059311</v>
      </c>
      <c r="N1223" s="110">
        <f t="shared" si="645"/>
        <v>1.4214175698749527</v>
      </c>
      <c r="O1223" s="103">
        <f t="shared" si="649"/>
        <v>1.4302700399999999</v>
      </c>
      <c r="P1223" s="103">
        <f t="shared" si="631"/>
        <v>340.13637359000001</v>
      </c>
      <c r="Q1223" s="11">
        <f t="shared" si="644"/>
        <v>0</v>
      </c>
      <c r="R1223" s="30">
        <f t="shared" si="651"/>
        <v>0</v>
      </c>
      <c r="S1223" s="103">
        <f t="shared" si="652"/>
        <v>0</v>
      </c>
      <c r="T1223" s="113">
        <f t="shared" si="639"/>
        <v>0.1</v>
      </c>
      <c r="U1223" s="111">
        <f t="shared" si="646"/>
        <v>16</v>
      </c>
      <c r="V1223" s="111">
        <v>252</v>
      </c>
      <c r="W1223" s="110">
        <f t="shared" si="632"/>
        <v>1.0060697869999999</v>
      </c>
      <c r="X1223" s="103">
        <f t="shared" si="633"/>
        <v>2.0645553300000001</v>
      </c>
      <c r="Y1223" s="103">
        <f t="shared" si="634"/>
        <v>0</v>
      </c>
      <c r="Z1223" s="114" t="str">
        <f t="shared" si="642"/>
        <v>A+J=</v>
      </c>
      <c r="AA1223" s="108">
        <f t="shared" si="643"/>
        <v>45342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2.75" x14ac:dyDescent="0.2">
      <c r="A1224" s="102">
        <f t="shared" si="635"/>
        <v>45338</v>
      </c>
      <c r="B1224" s="103">
        <f t="shared" si="628"/>
        <v>342.46324277000002</v>
      </c>
      <c r="C1224" s="103">
        <f t="shared" si="640"/>
        <v>237.81269556000001</v>
      </c>
      <c r="D1224" s="104">
        <f t="shared" si="636"/>
        <v>1115.8150000000001</v>
      </c>
      <c r="E1224" s="105">
        <f t="shared" si="647"/>
        <v>1124.0719999999999</v>
      </c>
      <c r="F1224" s="106">
        <f t="shared" si="648"/>
        <v>45282</v>
      </c>
      <c r="G1224" s="107">
        <f t="shared" si="629"/>
        <v>7.3999722176165683E-3</v>
      </c>
      <c r="H1224" s="108">
        <f t="shared" si="641"/>
        <v>45342</v>
      </c>
      <c r="I1224" s="108">
        <f t="shared" si="630"/>
        <v>45342</v>
      </c>
      <c r="J1224" s="109">
        <f t="shared" si="637"/>
        <v>19</v>
      </c>
      <c r="K1224" s="109">
        <f t="shared" si="653"/>
        <v>17</v>
      </c>
      <c r="L1224" s="8">
        <f t="shared" si="638"/>
        <v>1.0066184499999999</v>
      </c>
      <c r="M1224" s="110">
        <f t="shared" si="650"/>
        <v>1.0059311</v>
      </c>
      <c r="N1224" s="110">
        <f t="shared" si="645"/>
        <v>1.4214175698749527</v>
      </c>
      <c r="O1224" s="103">
        <f t="shared" si="649"/>
        <v>1.43082515</v>
      </c>
      <c r="P1224" s="103">
        <f t="shared" si="631"/>
        <v>340.26838579000002</v>
      </c>
      <c r="Q1224" s="11">
        <f t="shared" si="644"/>
        <v>0</v>
      </c>
      <c r="R1224" s="30">
        <f t="shared" si="651"/>
        <v>0</v>
      </c>
      <c r="S1224" s="103">
        <f t="shared" si="652"/>
        <v>0</v>
      </c>
      <c r="T1224" s="113">
        <f t="shared" si="639"/>
        <v>0.1</v>
      </c>
      <c r="U1224" s="111">
        <f t="shared" si="646"/>
        <v>17</v>
      </c>
      <c r="V1224" s="111">
        <v>252</v>
      </c>
      <c r="W1224" s="110">
        <f t="shared" si="632"/>
        <v>1.00645037</v>
      </c>
      <c r="X1224" s="103">
        <f t="shared" si="633"/>
        <v>2.19485698</v>
      </c>
      <c r="Y1224" s="103">
        <f t="shared" si="634"/>
        <v>0</v>
      </c>
      <c r="Z1224" s="114" t="str">
        <f t="shared" si="642"/>
        <v>A+J=</v>
      </c>
      <c r="AA1224" s="108">
        <f t="shared" si="643"/>
        <v>45342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2.75" x14ac:dyDescent="0.2">
      <c r="A1225" s="102">
        <f t="shared" si="635"/>
        <v>45339</v>
      </c>
      <c r="B1225" s="103">
        <f t="shared" si="628"/>
        <v>342.72575606999999</v>
      </c>
      <c r="C1225" s="103">
        <f t="shared" si="640"/>
        <v>237.81269556000001</v>
      </c>
      <c r="D1225" s="104">
        <f t="shared" si="636"/>
        <v>1115.8150000000001</v>
      </c>
      <c r="E1225" s="105">
        <f t="shared" si="647"/>
        <v>1124.0719999999999</v>
      </c>
      <c r="F1225" s="106">
        <f t="shared" si="648"/>
        <v>45282</v>
      </c>
      <c r="G1225" s="107">
        <f t="shared" si="629"/>
        <v>7.3999722176165683E-3</v>
      </c>
      <c r="H1225" s="108">
        <f t="shared" si="641"/>
        <v>45342</v>
      </c>
      <c r="I1225" s="108">
        <f t="shared" si="630"/>
        <v>45342</v>
      </c>
      <c r="J1225" s="109">
        <f t="shared" si="637"/>
        <v>19</v>
      </c>
      <c r="K1225" s="109">
        <f t="shared" si="653"/>
        <v>18</v>
      </c>
      <c r="L1225" s="8">
        <f t="shared" si="638"/>
        <v>1.0070091299999999</v>
      </c>
      <c r="M1225" s="110">
        <f t="shared" si="650"/>
        <v>1.0059311</v>
      </c>
      <c r="N1225" s="110">
        <f t="shared" si="645"/>
        <v>1.4214175698749527</v>
      </c>
      <c r="O1225" s="103">
        <f t="shared" si="649"/>
        <v>1.4313804699999999</v>
      </c>
      <c r="P1225" s="103">
        <f t="shared" si="631"/>
        <v>340.40044793999999</v>
      </c>
      <c r="Q1225" s="11">
        <f t="shared" si="644"/>
        <v>0</v>
      </c>
      <c r="R1225" s="30">
        <f t="shared" si="651"/>
        <v>0</v>
      </c>
      <c r="S1225" s="103">
        <f t="shared" si="652"/>
        <v>0</v>
      </c>
      <c r="T1225" s="113">
        <f t="shared" si="639"/>
        <v>0.1</v>
      </c>
      <c r="U1225" s="111">
        <f t="shared" si="646"/>
        <v>18</v>
      </c>
      <c r="V1225" s="111">
        <v>252</v>
      </c>
      <c r="W1225" s="110">
        <f t="shared" si="632"/>
        <v>1.006831096</v>
      </c>
      <c r="X1225" s="103">
        <f t="shared" si="633"/>
        <v>2.3253081299999998</v>
      </c>
      <c r="Y1225" s="103">
        <f t="shared" si="634"/>
        <v>0</v>
      </c>
      <c r="Z1225" s="114" t="str">
        <f t="shared" si="642"/>
        <v>A+J=</v>
      </c>
      <c r="AA1225" s="108">
        <f t="shared" si="643"/>
        <v>45342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2.75" x14ac:dyDescent="0.2">
      <c r="A1226" s="102">
        <f t="shared" si="635"/>
        <v>45340</v>
      </c>
      <c r="B1226" s="103">
        <f t="shared" ref="B1226:B1289" si="654">(P1226+X1226)</f>
        <v>342.72575606999999</v>
      </c>
      <c r="C1226" s="103">
        <f t="shared" si="640"/>
        <v>237.81269556000001</v>
      </c>
      <c r="D1226" s="104">
        <f t="shared" si="636"/>
        <v>1115.8150000000001</v>
      </c>
      <c r="E1226" s="105">
        <f t="shared" si="647"/>
        <v>1124.0719999999999</v>
      </c>
      <c r="F1226" s="106">
        <f t="shared" si="648"/>
        <v>45282</v>
      </c>
      <c r="G1226" s="107">
        <f t="shared" ref="G1226:G1289" si="655">(E1226/D1226)-1</f>
        <v>7.3999722176165683E-3</v>
      </c>
      <c r="H1226" s="108">
        <f t="shared" si="641"/>
        <v>45342</v>
      </c>
      <c r="I1226" s="108">
        <f t="shared" ref="I1226:I1289" si="656">IF(A1226&gt;I1225,H1226,I1225)</f>
        <v>45342</v>
      </c>
      <c r="J1226" s="109">
        <f t="shared" si="637"/>
        <v>19</v>
      </c>
      <c r="K1226" s="109">
        <f t="shared" si="653"/>
        <v>18</v>
      </c>
      <c r="L1226" s="8">
        <f t="shared" si="638"/>
        <v>1.0070091299999999</v>
      </c>
      <c r="M1226" s="110">
        <f t="shared" si="650"/>
        <v>1.0059311</v>
      </c>
      <c r="N1226" s="110">
        <f t="shared" si="645"/>
        <v>1.4214175698749527</v>
      </c>
      <c r="O1226" s="103">
        <f t="shared" si="649"/>
        <v>1.4313804699999999</v>
      </c>
      <c r="P1226" s="103">
        <f t="shared" ref="P1226:P1289" si="657">TRUNC(C1226*O1226,8)</f>
        <v>340.40044793999999</v>
      </c>
      <c r="Q1226" s="11">
        <f t="shared" si="644"/>
        <v>0</v>
      </c>
      <c r="R1226" s="30">
        <f t="shared" si="651"/>
        <v>0</v>
      </c>
      <c r="S1226" s="103">
        <f t="shared" si="652"/>
        <v>0</v>
      </c>
      <c r="T1226" s="113">
        <f t="shared" si="639"/>
        <v>0.1</v>
      </c>
      <c r="U1226" s="111">
        <f t="shared" si="646"/>
        <v>18</v>
      </c>
      <c r="V1226" s="111">
        <v>252</v>
      </c>
      <c r="W1226" s="110">
        <f t="shared" ref="W1226:W1289" si="658">ROUND((1+T1226)^TRUNC((U1226/V1226),9),9)</f>
        <v>1.006831096</v>
      </c>
      <c r="X1226" s="103">
        <f t="shared" ref="X1226:X1289" si="659">TRUNC((P1226*(W1226-1)),8)</f>
        <v>2.3253081299999998</v>
      </c>
      <c r="Y1226" s="103">
        <f t="shared" ref="Y1226:Y1289" si="660">IF(Q1226&gt;0,S1226+X1226,0)</f>
        <v>0</v>
      </c>
      <c r="Z1226" s="114" t="str">
        <f t="shared" si="642"/>
        <v>A+J=</v>
      </c>
      <c r="AA1226" s="108">
        <f t="shared" si="643"/>
        <v>45342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2.75" x14ac:dyDescent="0.2">
      <c r="A1227" s="102">
        <f t="shared" ref="A1227:A1290" si="661">(A1226+1)</f>
        <v>45341</v>
      </c>
      <c r="B1227" s="103">
        <f t="shared" si="654"/>
        <v>342.72575606999999</v>
      </c>
      <c r="C1227" s="103">
        <f t="shared" si="640"/>
        <v>237.81269556000001</v>
      </c>
      <c r="D1227" s="104">
        <f t="shared" ref="D1227:D1290" si="662">IF(E1227=E1226,D1226,E1226)</f>
        <v>1115.8150000000001</v>
      </c>
      <c r="E1227" s="105">
        <f t="shared" si="647"/>
        <v>1124.0719999999999</v>
      </c>
      <c r="F1227" s="106">
        <f t="shared" si="648"/>
        <v>45282</v>
      </c>
      <c r="G1227" s="107">
        <f t="shared" si="655"/>
        <v>7.3999722176165683E-3</v>
      </c>
      <c r="H1227" s="108">
        <f t="shared" si="641"/>
        <v>45342</v>
      </c>
      <c r="I1227" s="108">
        <f t="shared" si="656"/>
        <v>45342</v>
      </c>
      <c r="J1227" s="109">
        <f t="shared" ref="J1227:J1290" si="663">IF(I1227=I1226,J1226,NETWORKDAYS(I1226,I1227,$AD$171:$AD$502)-1)</f>
        <v>19</v>
      </c>
      <c r="K1227" s="109">
        <f t="shared" si="653"/>
        <v>18</v>
      </c>
      <c r="L1227" s="8">
        <f t="shared" ref="L1227:L1290" si="664">IF(E1227&lt;D1227,1,TRUNC((E1227/D1227)^TRUNC((K1227/J1227),9),8))</f>
        <v>1.0070091299999999</v>
      </c>
      <c r="M1227" s="110">
        <f t="shared" si="650"/>
        <v>1.0059311</v>
      </c>
      <c r="N1227" s="110">
        <f t="shared" si="645"/>
        <v>1.4214175698749527</v>
      </c>
      <c r="O1227" s="103">
        <f t="shared" si="649"/>
        <v>1.4313804699999999</v>
      </c>
      <c r="P1227" s="103">
        <f t="shared" si="657"/>
        <v>340.40044793999999</v>
      </c>
      <c r="Q1227" s="11">
        <f t="shared" si="644"/>
        <v>0</v>
      </c>
      <c r="R1227" s="30">
        <f t="shared" si="651"/>
        <v>0</v>
      </c>
      <c r="S1227" s="103">
        <f t="shared" si="652"/>
        <v>0</v>
      </c>
      <c r="T1227" s="113">
        <f t="shared" ref="T1227:T1290" si="665">(T1226)</f>
        <v>0.1</v>
      </c>
      <c r="U1227" s="111">
        <f t="shared" si="646"/>
        <v>18</v>
      </c>
      <c r="V1227" s="111">
        <v>252</v>
      </c>
      <c r="W1227" s="110">
        <f t="shared" si="658"/>
        <v>1.006831096</v>
      </c>
      <c r="X1227" s="103">
        <f t="shared" si="659"/>
        <v>2.3253081299999998</v>
      </c>
      <c r="Y1227" s="103">
        <f t="shared" si="660"/>
        <v>0</v>
      </c>
      <c r="Z1227" s="114" t="str">
        <f t="shared" si="642"/>
        <v>A+J=</v>
      </c>
      <c r="AA1227" s="108">
        <f t="shared" si="643"/>
        <v>45342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2.75" x14ac:dyDescent="0.2">
      <c r="A1228" s="102">
        <f t="shared" si="661"/>
        <v>45342</v>
      </c>
      <c r="B1228" s="103">
        <f t="shared" si="654"/>
        <v>342.988472</v>
      </c>
      <c r="C1228" s="103">
        <f t="shared" ref="C1228:C1291" si="666">TRUNC(IF(Q1227&gt;0,VLOOKUP(A1227,$AD$12:$AE$165,2),C1227),8)</f>
        <v>237.81269556000001</v>
      </c>
      <c r="D1228" s="104">
        <f t="shared" si="662"/>
        <v>1115.8150000000001</v>
      </c>
      <c r="E1228" s="105">
        <f t="shared" si="647"/>
        <v>1124.0719999999999</v>
      </c>
      <c r="F1228" s="106">
        <f t="shared" si="648"/>
        <v>45282</v>
      </c>
      <c r="G1228" s="107">
        <f t="shared" si="655"/>
        <v>7.3999722176165683E-3</v>
      </c>
      <c r="H1228" s="108">
        <f t="shared" ref="H1228:H1291" si="667">IF(DAY(A1228)=H$9,VLOOKUP(A1228,AH$118:AN$450,4),H1227)</f>
        <v>45371</v>
      </c>
      <c r="I1228" s="108">
        <f t="shared" si="656"/>
        <v>45342</v>
      </c>
      <c r="J1228" s="109">
        <f t="shared" si="663"/>
        <v>19</v>
      </c>
      <c r="K1228" s="109">
        <f t="shared" si="653"/>
        <v>19</v>
      </c>
      <c r="L1228" s="8">
        <f t="shared" si="664"/>
        <v>1.00739997</v>
      </c>
      <c r="M1228" s="110">
        <f t="shared" si="650"/>
        <v>1.0059311</v>
      </c>
      <c r="N1228" s="110">
        <f t="shared" si="645"/>
        <v>1.4214175698749527</v>
      </c>
      <c r="O1228" s="103">
        <f t="shared" si="649"/>
        <v>1.43193601</v>
      </c>
      <c r="P1228" s="103">
        <f t="shared" si="657"/>
        <v>340.53256240000002</v>
      </c>
      <c r="Q1228" s="11">
        <f t="shared" si="644"/>
        <v>40</v>
      </c>
      <c r="R1228" s="30">
        <f t="shared" si="651"/>
        <v>6.2850000000000003E-2</v>
      </c>
      <c r="S1228" s="103">
        <f t="shared" si="652"/>
        <v>21.402471540000001</v>
      </c>
      <c r="T1228" s="113">
        <f t="shared" si="665"/>
        <v>0.1</v>
      </c>
      <c r="U1228" s="111">
        <f t="shared" si="646"/>
        <v>19</v>
      </c>
      <c r="V1228" s="111">
        <v>252</v>
      </c>
      <c r="W1228" s="110">
        <f t="shared" si="658"/>
        <v>1.0072119669999999</v>
      </c>
      <c r="X1228" s="103">
        <f t="shared" si="659"/>
        <v>2.4559096</v>
      </c>
      <c r="Y1228" s="103">
        <f t="shared" si="660"/>
        <v>23.858381139999999</v>
      </c>
      <c r="Z1228" s="114" t="str">
        <f t="shared" ref="Z1228:Z1291" si="668">IF($Q1227&gt;0,VLOOKUP($A1227,$AD$10:$AM$165,9),Z1227)</f>
        <v>A+J=</v>
      </c>
      <c r="AA1228" s="108">
        <f t="shared" ref="AA1228:AA1291" si="669">IF($Q1227&gt;0,VLOOKUP($A1227,$AD$10:$AM$165,10),AA1227)</f>
        <v>45342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2.75" x14ac:dyDescent="0.2">
      <c r="A1229" s="102">
        <f t="shared" si="661"/>
        <v>45343</v>
      </c>
      <c r="B1229" s="103">
        <f t="shared" si="654"/>
        <v>319.26172228000001</v>
      </c>
      <c r="C1229" s="103">
        <f t="shared" si="666"/>
        <v>222.86616764999999</v>
      </c>
      <c r="D1229" s="104">
        <f t="shared" si="662"/>
        <v>1124.0719999999999</v>
      </c>
      <c r="E1229" s="105">
        <f t="shared" si="647"/>
        <v>1124.8789999999999</v>
      </c>
      <c r="F1229" s="106">
        <f t="shared" si="648"/>
        <v>45311</v>
      </c>
      <c r="G1229" s="107">
        <f t="shared" si="655"/>
        <v>7.1792554213612192E-4</v>
      </c>
      <c r="H1229" s="108">
        <f t="shared" si="667"/>
        <v>45371</v>
      </c>
      <c r="I1229" s="108">
        <f t="shared" si="656"/>
        <v>45371</v>
      </c>
      <c r="J1229" s="109">
        <f t="shared" si="663"/>
        <v>21</v>
      </c>
      <c r="K1229" s="109">
        <f t="shared" si="653"/>
        <v>1</v>
      </c>
      <c r="L1229" s="8">
        <f t="shared" si="664"/>
        <v>1.0000341699999999</v>
      </c>
      <c r="M1229" s="110">
        <f t="shared" si="650"/>
        <v>1.00739997</v>
      </c>
      <c r="N1229" s="110">
        <f t="shared" si="645"/>
        <v>1.4319360172495004</v>
      </c>
      <c r="O1229" s="103">
        <f t="shared" si="649"/>
        <v>1.43198494</v>
      </c>
      <c r="P1229" s="103">
        <f t="shared" si="657"/>
        <v>319.14099571000003</v>
      </c>
      <c r="Q1229" s="11">
        <f t="shared" ref="Q1229:Q1292" si="670">IF(VLOOKUP(A1229,AD$10:AK$165,8)=VLOOKUP(A1228,AD$10:AK$165,8),0,VLOOKUP(A1229,AD$10:AK$165,8))</f>
        <v>0</v>
      </c>
      <c r="R1229" s="30">
        <f t="shared" si="651"/>
        <v>0</v>
      </c>
      <c r="S1229" s="103">
        <f t="shared" si="652"/>
        <v>0</v>
      </c>
      <c r="T1229" s="113">
        <f t="shared" si="665"/>
        <v>0.1</v>
      </c>
      <c r="U1229" s="111">
        <f t="shared" si="646"/>
        <v>1</v>
      </c>
      <c r="V1229" s="111">
        <v>252</v>
      </c>
      <c r="W1229" s="110">
        <f t="shared" si="658"/>
        <v>1.0003782859999999</v>
      </c>
      <c r="X1229" s="103">
        <f t="shared" si="659"/>
        <v>0.12072657000000001</v>
      </c>
      <c r="Y1229" s="103">
        <f t="shared" si="660"/>
        <v>0</v>
      </c>
      <c r="Z1229" s="114" t="str">
        <f t="shared" si="668"/>
        <v>A+J=</v>
      </c>
      <c r="AA1229" s="108">
        <f t="shared" si="669"/>
        <v>45371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2.75" x14ac:dyDescent="0.2">
      <c r="A1230" s="102">
        <f t="shared" si="661"/>
        <v>45344</v>
      </c>
      <c r="B1230" s="103">
        <f t="shared" si="654"/>
        <v>319.39341235000001</v>
      </c>
      <c r="C1230" s="103">
        <f t="shared" si="666"/>
        <v>222.86616764999999</v>
      </c>
      <c r="D1230" s="104">
        <f t="shared" si="662"/>
        <v>1124.0719999999999</v>
      </c>
      <c r="E1230" s="105">
        <f t="shared" si="647"/>
        <v>1124.8789999999999</v>
      </c>
      <c r="F1230" s="106">
        <f t="shared" si="648"/>
        <v>45311</v>
      </c>
      <c r="G1230" s="107">
        <f t="shared" si="655"/>
        <v>7.1792554213612192E-4</v>
      </c>
      <c r="H1230" s="108">
        <f t="shared" si="667"/>
        <v>45371</v>
      </c>
      <c r="I1230" s="108">
        <f t="shared" si="656"/>
        <v>45371</v>
      </c>
      <c r="J1230" s="109">
        <f t="shared" si="663"/>
        <v>21</v>
      </c>
      <c r="K1230" s="109">
        <f t="shared" si="653"/>
        <v>2</v>
      </c>
      <c r="L1230" s="8">
        <f t="shared" si="664"/>
        <v>1.0000683500000001</v>
      </c>
      <c r="M1230" s="110">
        <f t="shared" si="650"/>
        <v>1.00739997</v>
      </c>
      <c r="N1230" s="110">
        <f t="shared" si="645"/>
        <v>1.4319360172495004</v>
      </c>
      <c r="O1230" s="103">
        <f t="shared" si="649"/>
        <v>1.43203389</v>
      </c>
      <c r="P1230" s="103">
        <f t="shared" si="657"/>
        <v>319.151905</v>
      </c>
      <c r="Q1230" s="11">
        <f t="shared" si="670"/>
        <v>0</v>
      </c>
      <c r="R1230" s="30">
        <f t="shared" si="651"/>
        <v>0</v>
      </c>
      <c r="S1230" s="103">
        <f t="shared" si="652"/>
        <v>0</v>
      </c>
      <c r="T1230" s="113">
        <f t="shared" si="665"/>
        <v>0.1</v>
      </c>
      <c r="U1230" s="111">
        <f t="shared" si="646"/>
        <v>2</v>
      </c>
      <c r="V1230" s="111">
        <v>252</v>
      </c>
      <c r="W1230" s="110">
        <f t="shared" si="658"/>
        <v>1.0007567159999999</v>
      </c>
      <c r="X1230" s="103">
        <f t="shared" si="659"/>
        <v>0.24150735000000001</v>
      </c>
      <c r="Y1230" s="103">
        <f t="shared" si="660"/>
        <v>0</v>
      </c>
      <c r="Z1230" s="114" t="str">
        <f t="shared" si="668"/>
        <v>A+J=</v>
      </c>
      <c r="AA1230" s="108">
        <f t="shared" si="669"/>
        <v>45371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2.75" x14ac:dyDescent="0.2">
      <c r="A1231" s="102">
        <f t="shared" si="661"/>
        <v>45345</v>
      </c>
      <c r="B1231" s="103">
        <f t="shared" si="654"/>
        <v>319.52514964000005</v>
      </c>
      <c r="C1231" s="103">
        <f t="shared" si="666"/>
        <v>222.86616764999999</v>
      </c>
      <c r="D1231" s="104">
        <f t="shared" si="662"/>
        <v>1124.0719999999999</v>
      </c>
      <c r="E1231" s="105">
        <f t="shared" si="647"/>
        <v>1124.8789999999999</v>
      </c>
      <c r="F1231" s="106">
        <f t="shared" si="648"/>
        <v>45311</v>
      </c>
      <c r="G1231" s="107">
        <f t="shared" si="655"/>
        <v>7.1792554213612192E-4</v>
      </c>
      <c r="H1231" s="108">
        <f t="shared" si="667"/>
        <v>45371</v>
      </c>
      <c r="I1231" s="108">
        <f t="shared" si="656"/>
        <v>45371</v>
      </c>
      <c r="J1231" s="109">
        <f t="shared" si="663"/>
        <v>21</v>
      </c>
      <c r="K1231" s="109">
        <f t="shared" si="653"/>
        <v>3</v>
      </c>
      <c r="L1231" s="8">
        <f t="shared" si="664"/>
        <v>1.00010252</v>
      </c>
      <c r="M1231" s="110">
        <f t="shared" si="650"/>
        <v>1.00739997</v>
      </c>
      <c r="N1231" s="110">
        <f t="shared" si="645"/>
        <v>1.4319360172495004</v>
      </c>
      <c r="O1231" s="103">
        <f t="shared" si="649"/>
        <v>1.43208281</v>
      </c>
      <c r="P1231" s="103">
        <f t="shared" si="657"/>
        <v>319.16280762000002</v>
      </c>
      <c r="Q1231" s="11">
        <f t="shared" si="670"/>
        <v>0</v>
      </c>
      <c r="R1231" s="30">
        <f t="shared" si="651"/>
        <v>0</v>
      </c>
      <c r="S1231" s="103">
        <f t="shared" si="652"/>
        <v>0</v>
      </c>
      <c r="T1231" s="113">
        <f t="shared" si="665"/>
        <v>0.1</v>
      </c>
      <c r="U1231" s="111">
        <f t="shared" si="646"/>
        <v>3</v>
      </c>
      <c r="V1231" s="111">
        <v>252</v>
      </c>
      <c r="W1231" s="110">
        <f t="shared" si="658"/>
        <v>1.001135289</v>
      </c>
      <c r="X1231" s="103">
        <f t="shared" si="659"/>
        <v>0.36234201999999999</v>
      </c>
      <c r="Y1231" s="103">
        <f t="shared" si="660"/>
        <v>0</v>
      </c>
      <c r="Z1231" s="114" t="str">
        <f t="shared" si="668"/>
        <v>A+J=</v>
      </c>
      <c r="AA1231" s="108">
        <f t="shared" si="669"/>
        <v>45371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2.75" x14ac:dyDescent="0.2">
      <c r="A1232" s="102">
        <f t="shared" si="661"/>
        <v>45346</v>
      </c>
      <c r="B1232" s="103">
        <f t="shared" si="654"/>
        <v>319.65694752000002</v>
      </c>
      <c r="C1232" s="103">
        <f t="shared" si="666"/>
        <v>222.86616764999999</v>
      </c>
      <c r="D1232" s="104">
        <f t="shared" si="662"/>
        <v>1124.0719999999999</v>
      </c>
      <c r="E1232" s="105">
        <f t="shared" si="647"/>
        <v>1124.8789999999999</v>
      </c>
      <c r="F1232" s="106">
        <f t="shared" si="648"/>
        <v>45311</v>
      </c>
      <c r="G1232" s="107">
        <f t="shared" si="655"/>
        <v>7.1792554213612192E-4</v>
      </c>
      <c r="H1232" s="108">
        <f t="shared" si="667"/>
        <v>45371</v>
      </c>
      <c r="I1232" s="108">
        <f t="shared" si="656"/>
        <v>45371</v>
      </c>
      <c r="J1232" s="109">
        <f t="shared" si="663"/>
        <v>21</v>
      </c>
      <c r="K1232" s="109">
        <f t="shared" si="653"/>
        <v>4</v>
      </c>
      <c r="L1232" s="8">
        <f t="shared" si="664"/>
        <v>1.0001367000000001</v>
      </c>
      <c r="M1232" s="110">
        <f t="shared" si="650"/>
        <v>1.00739997</v>
      </c>
      <c r="N1232" s="110">
        <f t="shared" si="645"/>
        <v>1.4319360172495004</v>
      </c>
      <c r="O1232" s="103">
        <f t="shared" si="649"/>
        <v>1.4321317600000001</v>
      </c>
      <c r="P1232" s="103">
        <f t="shared" si="657"/>
        <v>319.17371692</v>
      </c>
      <c r="Q1232" s="11">
        <f t="shared" si="670"/>
        <v>0</v>
      </c>
      <c r="R1232" s="30">
        <f t="shared" si="651"/>
        <v>0</v>
      </c>
      <c r="S1232" s="103">
        <f t="shared" si="652"/>
        <v>0</v>
      </c>
      <c r="T1232" s="113">
        <f t="shared" si="665"/>
        <v>0.1</v>
      </c>
      <c r="U1232" s="111">
        <f t="shared" si="646"/>
        <v>4</v>
      </c>
      <c r="V1232" s="111">
        <v>252</v>
      </c>
      <c r="W1232" s="110">
        <f t="shared" si="658"/>
        <v>1.001514005</v>
      </c>
      <c r="X1232" s="103">
        <f t="shared" si="659"/>
        <v>0.48323060000000001</v>
      </c>
      <c r="Y1232" s="103">
        <f t="shared" si="660"/>
        <v>0</v>
      </c>
      <c r="Z1232" s="114" t="str">
        <f t="shared" si="668"/>
        <v>A+J=</v>
      </c>
      <c r="AA1232" s="108">
        <f t="shared" si="669"/>
        <v>45371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2.75" x14ac:dyDescent="0.2">
      <c r="A1233" s="102">
        <f t="shared" si="661"/>
        <v>45347</v>
      </c>
      <c r="B1233" s="103">
        <f t="shared" si="654"/>
        <v>319.65694752000002</v>
      </c>
      <c r="C1233" s="103">
        <f t="shared" si="666"/>
        <v>222.86616764999999</v>
      </c>
      <c r="D1233" s="104">
        <f t="shared" si="662"/>
        <v>1124.0719999999999</v>
      </c>
      <c r="E1233" s="105">
        <f t="shared" si="647"/>
        <v>1124.8789999999999</v>
      </c>
      <c r="F1233" s="106">
        <f t="shared" si="648"/>
        <v>45311</v>
      </c>
      <c r="G1233" s="107">
        <f t="shared" si="655"/>
        <v>7.1792554213612192E-4</v>
      </c>
      <c r="H1233" s="108">
        <f t="shared" si="667"/>
        <v>45371</v>
      </c>
      <c r="I1233" s="108">
        <f t="shared" si="656"/>
        <v>45371</v>
      </c>
      <c r="J1233" s="109">
        <f t="shared" si="663"/>
        <v>21</v>
      </c>
      <c r="K1233" s="109">
        <f t="shared" si="653"/>
        <v>4</v>
      </c>
      <c r="L1233" s="8">
        <f t="shared" si="664"/>
        <v>1.0001367000000001</v>
      </c>
      <c r="M1233" s="110">
        <f t="shared" si="650"/>
        <v>1.00739997</v>
      </c>
      <c r="N1233" s="110">
        <f t="shared" si="645"/>
        <v>1.4319360172495004</v>
      </c>
      <c r="O1233" s="103">
        <f t="shared" si="649"/>
        <v>1.4321317600000001</v>
      </c>
      <c r="P1233" s="103">
        <f t="shared" si="657"/>
        <v>319.17371692</v>
      </c>
      <c r="Q1233" s="11">
        <f t="shared" si="670"/>
        <v>0</v>
      </c>
      <c r="R1233" s="30">
        <f t="shared" si="651"/>
        <v>0</v>
      </c>
      <c r="S1233" s="103">
        <f t="shared" si="652"/>
        <v>0</v>
      </c>
      <c r="T1233" s="113">
        <f t="shared" si="665"/>
        <v>0.1</v>
      </c>
      <c r="U1233" s="111">
        <f t="shared" si="646"/>
        <v>4</v>
      </c>
      <c r="V1233" s="111">
        <v>252</v>
      </c>
      <c r="W1233" s="110">
        <f t="shared" si="658"/>
        <v>1.001514005</v>
      </c>
      <c r="X1233" s="103">
        <f t="shared" si="659"/>
        <v>0.48323060000000001</v>
      </c>
      <c r="Y1233" s="103">
        <f t="shared" si="660"/>
        <v>0</v>
      </c>
      <c r="Z1233" s="114" t="str">
        <f t="shared" si="668"/>
        <v>A+J=</v>
      </c>
      <c r="AA1233" s="108">
        <f t="shared" si="669"/>
        <v>45371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2.75" x14ac:dyDescent="0.2">
      <c r="A1234" s="102">
        <f t="shared" si="661"/>
        <v>45348</v>
      </c>
      <c r="B1234" s="103">
        <f t="shared" si="654"/>
        <v>319.65694752000002</v>
      </c>
      <c r="C1234" s="103">
        <f t="shared" si="666"/>
        <v>222.86616764999999</v>
      </c>
      <c r="D1234" s="104">
        <f t="shared" si="662"/>
        <v>1124.0719999999999</v>
      </c>
      <c r="E1234" s="105">
        <f t="shared" si="647"/>
        <v>1124.8789999999999</v>
      </c>
      <c r="F1234" s="106">
        <f t="shared" si="648"/>
        <v>45311</v>
      </c>
      <c r="G1234" s="107">
        <f t="shared" si="655"/>
        <v>7.1792554213612192E-4</v>
      </c>
      <c r="H1234" s="108">
        <f t="shared" si="667"/>
        <v>45371</v>
      </c>
      <c r="I1234" s="108">
        <f t="shared" si="656"/>
        <v>45371</v>
      </c>
      <c r="J1234" s="109">
        <f t="shared" si="663"/>
        <v>21</v>
      </c>
      <c r="K1234" s="109">
        <f t="shared" si="653"/>
        <v>4</v>
      </c>
      <c r="L1234" s="8">
        <f t="shared" si="664"/>
        <v>1.0001367000000001</v>
      </c>
      <c r="M1234" s="110">
        <f t="shared" si="650"/>
        <v>1.00739997</v>
      </c>
      <c r="N1234" s="110">
        <f t="shared" si="645"/>
        <v>1.4319360172495004</v>
      </c>
      <c r="O1234" s="103">
        <f t="shared" si="649"/>
        <v>1.4321317600000001</v>
      </c>
      <c r="P1234" s="103">
        <f t="shared" si="657"/>
        <v>319.17371692</v>
      </c>
      <c r="Q1234" s="11">
        <f t="shared" si="670"/>
        <v>0</v>
      </c>
      <c r="R1234" s="30">
        <f t="shared" si="651"/>
        <v>0</v>
      </c>
      <c r="S1234" s="103">
        <f t="shared" si="652"/>
        <v>0</v>
      </c>
      <c r="T1234" s="113">
        <f t="shared" si="665"/>
        <v>0.1</v>
      </c>
      <c r="U1234" s="111">
        <f t="shared" si="646"/>
        <v>4</v>
      </c>
      <c r="V1234" s="111">
        <v>252</v>
      </c>
      <c r="W1234" s="110">
        <f t="shared" si="658"/>
        <v>1.001514005</v>
      </c>
      <c r="X1234" s="103">
        <f t="shared" si="659"/>
        <v>0.48323060000000001</v>
      </c>
      <c r="Y1234" s="103">
        <f t="shared" si="660"/>
        <v>0</v>
      </c>
      <c r="Z1234" s="114" t="str">
        <f t="shared" si="668"/>
        <v>A+J=</v>
      </c>
      <c r="AA1234" s="108">
        <f t="shared" si="669"/>
        <v>45371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2.75" x14ac:dyDescent="0.2">
      <c r="A1235" s="102">
        <f t="shared" si="661"/>
        <v>45349</v>
      </c>
      <c r="B1235" s="103">
        <f t="shared" si="654"/>
        <v>319.78879706999999</v>
      </c>
      <c r="C1235" s="103">
        <f t="shared" si="666"/>
        <v>222.86616764999999</v>
      </c>
      <c r="D1235" s="104">
        <f t="shared" si="662"/>
        <v>1124.0719999999999</v>
      </c>
      <c r="E1235" s="105">
        <f t="shared" si="647"/>
        <v>1124.8789999999999</v>
      </c>
      <c r="F1235" s="106">
        <f t="shared" si="648"/>
        <v>45311</v>
      </c>
      <c r="G1235" s="107">
        <f t="shared" si="655"/>
        <v>7.1792554213612192E-4</v>
      </c>
      <c r="H1235" s="108">
        <f t="shared" si="667"/>
        <v>45371</v>
      </c>
      <c r="I1235" s="108">
        <f t="shared" si="656"/>
        <v>45371</v>
      </c>
      <c r="J1235" s="109">
        <f t="shared" si="663"/>
        <v>21</v>
      </c>
      <c r="K1235" s="109">
        <f t="shared" si="653"/>
        <v>5</v>
      </c>
      <c r="L1235" s="8">
        <f t="shared" si="664"/>
        <v>1.00017088</v>
      </c>
      <c r="M1235" s="110">
        <f t="shared" si="650"/>
        <v>1.00739997</v>
      </c>
      <c r="N1235" s="110">
        <f t="shared" si="645"/>
        <v>1.4319360172495004</v>
      </c>
      <c r="O1235" s="103">
        <f t="shared" si="649"/>
        <v>1.4321807</v>
      </c>
      <c r="P1235" s="103">
        <f t="shared" si="657"/>
        <v>319.18462398999998</v>
      </c>
      <c r="Q1235" s="11">
        <f t="shared" si="670"/>
        <v>0</v>
      </c>
      <c r="R1235" s="30">
        <f t="shared" si="651"/>
        <v>0</v>
      </c>
      <c r="S1235" s="103">
        <f t="shared" si="652"/>
        <v>0</v>
      </c>
      <c r="T1235" s="113">
        <f t="shared" si="665"/>
        <v>0.1</v>
      </c>
      <c r="U1235" s="111">
        <f t="shared" si="646"/>
        <v>5</v>
      </c>
      <c r="V1235" s="111">
        <v>252</v>
      </c>
      <c r="W1235" s="110">
        <f t="shared" si="658"/>
        <v>1.001892864</v>
      </c>
      <c r="X1235" s="103">
        <f t="shared" si="659"/>
        <v>0.60417308000000003</v>
      </c>
      <c r="Y1235" s="103">
        <f t="shared" si="660"/>
        <v>0</v>
      </c>
      <c r="Z1235" s="114" t="str">
        <f t="shared" si="668"/>
        <v>A+J=</v>
      </c>
      <c r="AA1235" s="108">
        <f t="shared" si="669"/>
        <v>45371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2.75" x14ac:dyDescent="0.2">
      <c r="A1236" s="102">
        <f t="shared" si="661"/>
        <v>45350</v>
      </c>
      <c r="B1236" s="103">
        <f t="shared" si="654"/>
        <v>319.92070308000001</v>
      </c>
      <c r="C1236" s="103">
        <f t="shared" si="666"/>
        <v>222.86616764999999</v>
      </c>
      <c r="D1236" s="104">
        <f t="shared" si="662"/>
        <v>1124.0719999999999</v>
      </c>
      <c r="E1236" s="105">
        <f t="shared" si="647"/>
        <v>1124.8789999999999</v>
      </c>
      <c r="F1236" s="106">
        <f t="shared" si="648"/>
        <v>45311</v>
      </c>
      <c r="G1236" s="107">
        <f t="shared" si="655"/>
        <v>7.1792554213612192E-4</v>
      </c>
      <c r="H1236" s="108">
        <f t="shared" si="667"/>
        <v>45371</v>
      </c>
      <c r="I1236" s="108">
        <f t="shared" si="656"/>
        <v>45371</v>
      </c>
      <c r="J1236" s="109">
        <f t="shared" si="663"/>
        <v>21</v>
      </c>
      <c r="K1236" s="109">
        <f t="shared" si="653"/>
        <v>6</v>
      </c>
      <c r="L1236" s="8">
        <f t="shared" si="664"/>
        <v>1.0002050600000001</v>
      </c>
      <c r="M1236" s="110">
        <f t="shared" si="650"/>
        <v>1.00739997</v>
      </c>
      <c r="N1236" s="110">
        <f t="shared" si="645"/>
        <v>1.4319360172495004</v>
      </c>
      <c r="O1236" s="103">
        <f t="shared" si="649"/>
        <v>1.43222965</v>
      </c>
      <c r="P1236" s="103">
        <f t="shared" si="657"/>
        <v>319.19553329000001</v>
      </c>
      <c r="Q1236" s="11">
        <f t="shared" si="670"/>
        <v>0</v>
      </c>
      <c r="R1236" s="30">
        <f t="shared" si="651"/>
        <v>0</v>
      </c>
      <c r="S1236" s="103">
        <f t="shared" si="652"/>
        <v>0</v>
      </c>
      <c r="T1236" s="113">
        <f t="shared" si="665"/>
        <v>0.1</v>
      </c>
      <c r="U1236" s="111">
        <f t="shared" si="646"/>
        <v>6</v>
      </c>
      <c r="V1236" s="111">
        <v>252</v>
      </c>
      <c r="W1236" s="110">
        <f t="shared" si="658"/>
        <v>1.0022718669999999</v>
      </c>
      <c r="X1236" s="103">
        <f t="shared" si="659"/>
        <v>0.72516979000000004</v>
      </c>
      <c r="Y1236" s="103">
        <f t="shared" si="660"/>
        <v>0</v>
      </c>
      <c r="Z1236" s="114" t="str">
        <f t="shared" si="668"/>
        <v>A+J=</v>
      </c>
      <c r="AA1236" s="108">
        <f t="shared" si="669"/>
        <v>45371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2.75" x14ac:dyDescent="0.2">
      <c r="A1237" s="102">
        <f t="shared" si="661"/>
        <v>45351</v>
      </c>
      <c r="B1237" s="103">
        <f t="shared" si="654"/>
        <v>320.052663</v>
      </c>
      <c r="C1237" s="103">
        <f t="shared" si="666"/>
        <v>222.86616764999999</v>
      </c>
      <c r="D1237" s="104">
        <f t="shared" si="662"/>
        <v>1124.0719999999999</v>
      </c>
      <c r="E1237" s="105">
        <f t="shared" si="647"/>
        <v>1124.8789999999999</v>
      </c>
      <c r="F1237" s="106">
        <f t="shared" si="648"/>
        <v>45311</v>
      </c>
      <c r="G1237" s="107">
        <f t="shared" si="655"/>
        <v>7.1792554213612192E-4</v>
      </c>
      <c r="H1237" s="108">
        <f t="shared" si="667"/>
        <v>45371</v>
      </c>
      <c r="I1237" s="108">
        <f t="shared" si="656"/>
        <v>45371</v>
      </c>
      <c r="J1237" s="109">
        <f t="shared" si="663"/>
        <v>21</v>
      </c>
      <c r="K1237" s="109">
        <f t="shared" si="653"/>
        <v>7</v>
      </c>
      <c r="L1237" s="8">
        <f t="shared" si="664"/>
        <v>1.0002392499999999</v>
      </c>
      <c r="M1237" s="110">
        <f t="shared" si="650"/>
        <v>1.00739997</v>
      </c>
      <c r="N1237" s="110">
        <f t="shared" si="645"/>
        <v>1.4319360172495004</v>
      </c>
      <c r="O1237" s="103">
        <f t="shared" si="649"/>
        <v>1.4322786000000001</v>
      </c>
      <c r="P1237" s="103">
        <f t="shared" si="657"/>
        <v>319.20644257999999</v>
      </c>
      <c r="Q1237" s="11">
        <f t="shared" si="670"/>
        <v>0</v>
      </c>
      <c r="R1237" s="30">
        <f t="shared" si="651"/>
        <v>0</v>
      </c>
      <c r="S1237" s="103">
        <f t="shared" si="652"/>
        <v>0</v>
      </c>
      <c r="T1237" s="113">
        <f t="shared" si="665"/>
        <v>0.1</v>
      </c>
      <c r="U1237" s="111">
        <f t="shared" si="646"/>
        <v>7</v>
      </c>
      <c r="V1237" s="111">
        <v>252</v>
      </c>
      <c r="W1237" s="110">
        <f t="shared" si="658"/>
        <v>1.0026510129999999</v>
      </c>
      <c r="X1237" s="103">
        <f t="shared" si="659"/>
        <v>0.84622041999999997</v>
      </c>
      <c r="Y1237" s="103">
        <f t="shared" si="660"/>
        <v>0</v>
      </c>
      <c r="Z1237" s="114" t="str">
        <f t="shared" si="668"/>
        <v>A+J=</v>
      </c>
      <c r="AA1237" s="108">
        <f t="shared" si="669"/>
        <v>45371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2.75" x14ac:dyDescent="0.2">
      <c r="A1238" s="102">
        <f t="shared" si="661"/>
        <v>45352</v>
      </c>
      <c r="B1238" s="103">
        <f t="shared" si="654"/>
        <v>320.18467685000002</v>
      </c>
      <c r="C1238" s="103">
        <f t="shared" si="666"/>
        <v>222.86616764999999</v>
      </c>
      <c r="D1238" s="104">
        <f t="shared" si="662"/>
        <v>1124.0719999999999</v>
      </c>
      <c r="E1238" s="105">
        <f t="shared" si="647"/>
        <v>1124.8789999999999</v>
      </c>
      <c r="F1238" s="106">
        <f t="shared" si="648"/>
        <v>45311</v>
      </c>
      <c r="G1238" s="107">
        <f t="shared" si="655"/>
        <v>7.1792554213612192E-4</v>
      </c>
      <c r="H1238" s="108">
        <f t="shared" si="667"/>
        <v>45371</v>
      </c>
      <c r="I1238" s="108">
        <f t="shared" si="656"/>
        <v>45371</v>
      </c>
      <c r="J1238" s="109">
        <f t="shared" si="663"/>
        <v>21</v>
      </c>
      <c r="K1238" s="109">
        <f t="shared" si="653"/>
        <v>8</v>
      </c>
      <c r="L1238" s="8">
        <f t="shared" si="664"/>
        <v>1.00027343</v>
      </c>
      <c r="M1238" s="110">
        <f t="shared" si="650"/>
        <v>1.00739997</v>
      </c>
      <c r="N1238" s="110">
        <f t="shared" si="645"/>
        <v>1.4319360172495004</v>
      </c>
      <c r="O1238" s="103">
        <f t="shared" si="649"/>
        <v>1.4323275499999999</v>
      </c>
      <c r="P1238" s="103">
        <f t="shared" si="657"/>
        <v>319.21735188000002</v>
      </c>
      <c r="Q1238" s="11">
        <f t="shared" si="670"/>
        <v>0</v>
      </c>
      <c r="R1238" s="30">
        <f t="shared" si="651"/>
        <v>0</v>
      </c>
      <c r="S1238" s="103">
        <f t="shared" si="652"/>
        <v>0</v>
      </c>
      <c r="T1238" s="113">
        <f t="shared" si="665"/>
        <v>0.1</v>
      </c>
      <c r="U1238" s="111">
        <f t="shared" si="646"/>
        <v>8</v>
      </c>
      <c r="V1238" s="111">
        <v>252</v>
      </c>
      <c r="W1238" s="110">
        <f t="shared" si="658"/>
        <v>1.003030302</v>
      </c>
      <c r="X1238" s="103">
        <f t="shared" si="659"/>
        <v>0.96732496999999995</v>
      </c>
      <c r="Y1238" s="103">
        <f t="shared" si="660"/>
        <v>0</v>
      </c>
      <c r="Z1238" s="114" t="str">
        <f t="shared" si="668"/>
        <v>A+J=</v>
      </c>
      <c r="AA1238" s="108">
        <f t="shared" si="669"/>
        <v>45371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2.75" x14ac:dyDescent="0.2">
      <c r="A1239" s="102">
        <f t="shared" si="661"/>
        <v>45353</v>
      </c>
      <c r="B1239" s="103">
        <f t="shared" si="654"/>
        <v>320.31674270999997</v>
      </c>
      <c r="C1239" s="103">
        <f t="shared" si="666"/>
        <v>222.86616764999999</v>
      </c>
      <c r="D1239" s="104">
        <f t="shared" si="662"/>
        <v>1124.0719999999999</v>
      </c>
      <c r="E1239" s="105">
        <f t="shared" si="647"/>
        <v>1124.8789999999999</v>
      </c>
      <c r="F1239" s="106">
        <f t="shared" si="648"/>
        <v>45311</v>
      </c>
      <c r="G1239" s="107">
        <f t="shared" si="655"/>
        <v>7.1792554213612192E-4</v>
      </c>
      <c r="H1239" s="108">
        <f t="shared" si="667"/>
        <v>45371</v>
      </c>
      <c r="I1239" s="108">
        <f t="shared" si="656"/>
        <v>45371</v>
      </c>
      <c r="J1239" s="109">
        <f t="shared" si="663"/>
        <v>21</v>
      </c>
      <c r="K1239" s="109">
        <f t="shared" si="653"/>
        <v>9</v>
      </c>
      <c r="L1239" s="8">
        <f t="shared" si="664"/>
        <v>1.0003076099999999</v>
      </c>
      <c r="M1239" s="110">
        <f t="shared" si="650"/>
        <v>1.00739997</v>
      </c>
      <c r="N1239" s="110">
        <f t="shared" si="645"/>
        <v>1.4319360172495004</v>
      </c>
      <c r="O1239" s="103">
        <f t="shared" si="649"/>
        <v>1.43237649</v>
      </c>
      <c r="P1239" s="103">
        <f t="shared" si="657"/>
        <v>319.22825895</v>
      </c>
      <c r="Q1239" s="11">
        <f t="shared" si="670"/>
        <v>0</v>
      </c>
      <c r="R1239" s="30">
        <f t="shared" si="651"/>
        <v>0</v>
      </c>
      <c r="S1239" s="103">
        <f t="shared" si="652"/>
        <v>0</v>
      </c>
      <c r="T1239" s="113">
        <f t="shared" si="665"/>
        <v>0.1</v>
      </c>
      <c r="U1239" s="111">
        <f t="shared" si="646"/>
        <v>9</v>
      </c>
      <c r="V1239" s="111">
        <v>252</v>
      </c>
      <c r="W1239" s="110">
        <f t="shared" si="658"/>
        <v>1.003409735</v>
      </c>
      <c r="X1239" s="103">
        <f t="shared" si="659"/>
        <v>1.0884837599999999</v>
      </c>
      <c r="Y1239" s="103">
        <f t="shared" si="660"/>
        <v>0</v>
      </c>
      <c r="Z1239" s="114" t="str">
        <f t="shared" si="668"/>
        <v>A+J=</v>
      </c>
      <c r="AA1239" s="108">
        <f t="shared" si="669"/>
        <v>45371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2.75" x14ac:dyDescent="0.2">
      <c r="A1240" s="102">
        <f t="shared" si="661"/>
        <v>45354</v>
      </c>
      <c r="B1240" s="103">
        <f t="shared" si="654"/>
        <v>320.31674270999997</v>
      </c>
      <c r="C1240" s="103">
        <f t="shared" si="666"/>
        <v>222.86616764999999</v>
      </c>
      <c r="D1240" s="104">
        <f t="shared" si="662"/>
        <v>1124.0719999999999</v>
      </c>
      <c r="E1240" s="105">
        <f t="shared" si="647"/>
        <v>1124.8789999999999</v>
      </c>
      <c r="F1240" s="106">
        <f t="shared" si="648"/>
        <v>45311</v>
      </c>
      <c r="G1240" s="107">
        <f t="shared" si="655"/>
        <v>7.1792554213612192E-4</v>
      </c>
      <c r="H1240" s="108">
        <f t="shared" si="667"/>
        <v>45371</v>
      </c>
      <c r="I1240" s="108">
        <f t="shared" si="656"/>
        <v>45371</v>
      </c>
      <c r="J1240" s="109">
        <f t="shared" si="663"/>
        <v>21</v>
      </c>
      <c r="K1240" s="109">
        <f t="shared" si="653"/>
        <v>9</v>
      </c>
      <c r="L1240" s="8">
        <f t="shared" si="664"/>
        <v>1.0003076099999999</v>
      </c>
      <c r="M1240" s="110">
        <f t="shared" si="650"/>
        <v>1.00739997</v>
      </c>
      <c r="N1240" s="110">
        <f t="shared" si="645"/>
        <v>1.4319360172495004</v>
      </c>
      <c r="O1240" s="103">
        <f t="shared" si="649"/>
        <v>1.43237649</v>
      </c>
      <c r="P1240" s="103">
        <f t="shared" si="657"/>
        <v>319.22825895</v>
      </c>
      <c r="Q1240" s="11">
        <f t="shared" si="670"/>
        <v>0</v>
      </c>
      <c r="R1240" s="30">
        <f t="shared" si="651"/>
        <v>0</v>
      </c>
      <c r="S1240" s="103">
        <f t="shared" si="652"/>
        <v>0</v>
      </c>
      <c r="T1240" s="113">
        <f t="shared" si="665"/>
        <v>0.1</v>
      </c>
      <c r="U1240" s="111">
        <f t="shared" si="646"/>
        <v>9</v>
      </c>
      <c r="V1240" s="111">
        <v>252</v>
      </c>
      <c r="W1240" s="110">
        <f t="shared" si="658"/>
        <v>1.003409735</v>
      </c>
      <c r="X1240" s="103">
        <f t="shared" si="659"/>
        <v>1.0884837599999999</v>
      </c>
      <c r="Y1240" s="103">
        <f t="shared" si="660"/>
        <v>0</v>
      </c>
      <c r="Z1240" s="114" t="str">
        <f t="shared" si="668"/>
        <v>A+J=</v>
      </c>
      <c r="AA1240" s="108">
        <f t="shared" si="669"/>
        <v>45371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2.75" x14ac:dyDescent="0.2">
      <c r="A1241" s="102">
        <f t="shared" si="661"/>
        <v>45355</v>
      </c>
      <c r="B1241" s="103">
        <f t="shared" si="654"/>
        <v>320.31674270999997</v>
      </c>
      <c r="C1241" s="103">
        <f t="shared" si="666"/>
        <v>222.86616764999999</v>
      </c>
      <c r="D1241" s="104">
        <f t="shared" si="662"/>
        <v>1124.0719999999999</v>
      </c>
      <c r="E1241" s="105">
        <f t="shared" si="647"/>
        <v>1124.8789999999999</v>
      </c>
      <c r="F1241" s="106">
        <f t="shared" si="648"/>
        <v>45311</v>
      </c>
      <c r="G1241" s="107">
        <f t="shared" si="655"/>
        <v>7.1792554213612192E-4</v>
      </c>
      <c r="H1241" s="108">
        <f t="shared" si="667"/>
        <v>45371</v>
      </c>
      <c r="I1241" s="108">
        <f t="shared" si="656"/>
        <v>45371</v>
      </c>
      <c r="J1241" s="109">
        <f t="shared" si="663"/>
        <v>21</v>
      </c>
      <c r="K1241" s="109">
        <f t="shared" si="653"/>
        <v>9</v>
      </c>
      <c r="L1241" s="8">
        <f t="shared" si="664"/>
        <v>1.0003076099999999</v>
      </c>
      <c r="M1241" s="110">
        <f t="shared" si="650"/>
        <v>1.00739997</v>
      </c>
      <c r="N1241" s="110">
        <f t="shared" si="645"/>
        <v>1.4319360172495004</v>
      </c>
      <c r="O1241" s="103">
        <f t="shared" si="649"/>
        <v>1.43237649</v>
      </c>
      <c r="P1241" s="103">
        <f t="shared" si="657"/>
        <v>319.22825895</v>
      </c>
      <c r="Q1241" s="11">
        <f t="shared" si="670"/>
        <v>0</v>
      </c>
      <c r="R1241" s="30">
        <f t="shared" si="651"/>
        <v>0</v>
      </c>
      <c r="S1241" s="103">
        <f t="shared" si="652"/>
        <v>0</v>
      </c>
      <c r="T1241" s="113">
        <f t="shared" si="665"/>
        <v>0.1</v>
      </c>
      <c r="U1241" s="111">
        <f t="shared" si="646"/>
        <v>9</v>
      </c>
      <c r="V1241" s="111">
        <v>252</v>
      </c>
      <c r="W1241" s="110">
        <f t="shared" si="658"/>
        <v>1.003409735</v>
      </c>
      <c r="X1241" s="103">
        <f t="shared" si="659"/>
        <v>1.0884837599999999</v>
      </c>
      <c r="Y1241" s="103">
        <f t="shared" si="660"/>
        <v>0</v>
      </c>
      <c r="Z1241" s="114" t="str">
        <f t="shared" si="668"/>
        <v>A+J=</v>
      </c>
      <c r="AA1241" s="108">
        <f t="shared" si="669"/>
        <v>45371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2.75" x14ac:dyDescent="0.2">
      <c r="A1242" s="102">
        <f t="shared" si="661"/>
        <v>45356</v>
      </c>
      <c r="B1242" s="103">
        <f t="shared" si="654"/>
        <v>320.44886697999999</v>
      </c>
      <c r="C1242" s="103">
        <f t="shared" si="666"/>
        <v>222.86616764999999</v>
      </c>
      <c r="D1242" s="104">
        <f t="shared" si="662"/>
        <v>1124.0719999999999</v>
      </c>
      <c r="E1242" s="105">
        <f t="shared" si="647"/>
        <v>1124.8789999999999</v>
      </c>
      <c r="F1242" s="106">
        <f t="shared" si="648"/>
        <v>45311</v>
      </c>
      <c r="G1242" s="107">
        <f t="shared" si="655"/>
        <v>7.1792554213612192E-4</v>
      </c>
      <c r="H1242" s="108">
        <f t="shared" si="667"/>
        <v>45371</v>
      </c>
      <c r="I1242" s="108">
        <f t="shared" si="656"/>
        <v>45371</v>
      </c>
      <c r="J1242" s="109">
        <f t="shared" si="663"/>
        <v>21</v>
      </c>
      <c r="K1242" s="109">
        <f t="shared" si="653"/>
        <v>10</v>
      </c>
      <c r="L1242" s="8">
        <f t="shared" si="664"/>
        <v>1.0003417999999999</v>
      </c>
      <c r="M1242" s="110">
        <f t="shared" si="650"/>
        <v>1.00739997</v>
      </c>
      <c r="N1242" s="110">
        <f t="shared" si="645"/>
        <v>1.4319360172495004</v>
      </c>
      <c r="O1242" s="103">
        <f t="shared" si="649"/>
        <v>1.43242545</v>
      </c>
      <c r="P1242" s="103">
        <f t="shared" si="657"/>
        <v>319.23917047999998</v>
      </c>
      <c r="Q1242" s="11">
        <f t="shared" si="670"/>
        <v>0</v>
      </c>
      <c r="R1242" s="30">
        <f t="shared" si="651"/>
        <v>0</v>
      </c>
      <c r="S1242" s="103">
        <f t="shared" si="652"/>
        <v>0</v>
      </c>
      <c r="T1242" s="113">
        <f t="shared" si="665"/>
        <v>0.1</v>
      </c>
      <c r="U1242" s="111">
        <f t="shared" si="646"/>
        <v>10</v>
      </c>
      <c r="V1242" s="111">
        <v>252</v>
      </c>
      <c r="W1242" s="110">
        <f t="shared" si="658"/>
        <v>1.003789311</v>
      </c>
      <c r="X1242" s="103">
        <f t="shared" si="659"/>
        <v>1.2096965</v>
      </c>
      <c r="Y1242" s="103">
        <f t="shared" si="660"/>
        <v>0</v>
      </c>
      <c r="Z1242" s="114" t="str">
        <f t="shared" si="668"/>
        <v>A+J=</v>
      </c>
      <c r="AA1242" s="108">
        <f t="shared" si="669"/>
        <v>45371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2.75" x14ac:dyDescent="0.2">
      <c r="A1243" s="102">
        <f t="shared" si="661"/>
        <v>45357</v>
      </c>
      <c r="B1243" s="103">
        <f t="shared" si="654"/>
        <v>320.58104549000001</v>
      </c>
      <c r="C1243" s="103">
        <f t="shared" si="666"/>
        <v>222.86616764999999</v>
      </c>
      <c r="D1243" s="104">
        <f t="shared" si="662"/>
        <v>1124.0719999999999</v>
      </c>
      <c r="E1243" s="105">
        <f t="shared" si="647"/>
        <v>1124.8789999999999</v>
      </c>
      <c r="F1243" s="106">
        <f t="shared" si="648"/>
        <v>45311</v>
      </c>
      <c r="G1243" s="107">
        <f t="shared" si="655"/>
        <v>7.1792554213612192E-4</v>
      </c>
      <c r="H1243" s="108">
        <f t="shared" si="667"/>
        <v>45371</v>
      </c>
      <c r="I1243" s="108">
        <f t="shared" si="656"/>
        <v>45371</v>
      </c>
      <c r="J1243" s="109">
        <f t="shared" si="663"/>
        <v>21</v>
      </c>
      <c r="K1243" s="109">
        <f t="shared" si="653"/>
        <v>11</v>
      </c>
      <c r="L1243" s="8">
        <f t="shared" si="664"/>
        <v>1.00037599</v>
      </c>
      <c r="M1243" s="110">
        <f t="shared" si="650"/>
        <v>1.00739997</v>
      </c>
      <c r="N1243" s="110">
        <f t="shared" si="645"/>
        <v>1.4319360172495004</v>
      </c>
      <c r="O1243" s="103">
        <f t="shared" si="649"/>
        <v>1.43247441</v>
      </c>
      <c r="P1243" s="103">
        <f t="shared" si="657"/>
        <v>319.25008201000003</v>
      </c>
      <c r="Q1243" s="11">
        <f t="shared" si="670"/>
        <v>0</v>
      </c>
      <c r="R1243" s="30">
        <f t="shared" si="651"/>
        <v>0</v>
      </c>
      <c r="S1243" s="103">
        <f t="shared" si="652"/>
        <v>0</v>
      </c>
      <c r="T1243" s="113">
        <f t="shared" si="665"/>
        <v>0.1</v>
      </c>
      <c r="U1243" s="111">
        <f t="shared" si="646"/>
        <v>11</v>
      </c>
      <c r="V1243" s="111">
        <v>252</v>
      </c>
      <c r="W1243" s="110">
        <f t="shared" si="658"/>
        <v>1.004169031</v>
      </c>
      <c r="X1243" s="103">
        <f t="shared" si="659"/>
        <v>1.3309634800000001</v>
      </c>
      <c r="Y1243" s="103">
        <f t="shared" si="660"/>
        <v>0</v>
      </c>
      <c r="Z1243" s="114" t="str">
        <f t="shared" si="668"/>
        <v>A+J=</v>
      </c>
      <c r="AA1243" s="108">
        <f t="shared" si="669"/>
        <v>45371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2.75" x14ac:dyDescent="0.2">
      <c r="A1244" s="102">
        <f t="shared" si="661"/>
        <v>45358</v>
      </c>
      <c r="B1244" s="103">
        <f t="shared" si="654"/>
        <v>320.71327603000003</v>
      </c>
      <c r="C1244" s="103">
        <f t="shared" si="666"/>
        <v>222.86616764999999</v>
      </c>
      <c r="D1244" s="104">
        <f t="shared" si="662"/>
        <v>1124.0719999999999</v>
      </c>
      <c r="E1244" s="105">
        <f t="shared" si="647"/>
        <v>1124.8789999999999</v>
      </c>
      <c r="F1244" s="106">
        <f t="shared" si="648"/>
        <v>45311</v>
      </c>
      <c r="G1244" s="107">
        <f t="shared" si="655"/>
        <v>7.1792554213612192E-4</v>
      </c>
      <c r="H1244" s="108">
        <f t="shared" si="667"/>
        <v>45371</v>
      </c>
      <c r="I1244" s="108">
        <f t="shared" si="656"/>
        <v>45371</v>
      </c>
      <c r="J1244" s="109">
        <f t="shared" si="663"/>
        <v>21</v>
      </c>
      <c r="K1244" s="109">
        <f t="shared" si="653"/>
        <v>12</v>
      </c>
      <c r="L1244" s="8">
        <f t="shared" si="664"/>
        <v>1.00041018</v>
      </c>
      <c r="M1244" s="110">
        <f t="shared" si="650"/>
        <v>1.00739997</v>
      </c>
      <c r="N1244" s="110">
        <f t="shared" si="645"/>
        <v>1.4319360172495004</v>
      </c>
      <c r="O1244" s="103">
        <f t="shared" si="649"/>
        <v>1.43252336</v>
      </c>
      <c r="P1244" s="103">
        <f t="shared" si="657"/>
        <v>319.26099131000001</v>
      </c>
      <c r="Q1244" s="11">
        <f t="shared" si="670"/>
        <v>0</v>
      </c>
      <c r="R1244" s="30">
        <f t="shared" si="651"/>
        <v>0</v>
      </c>
      <c r="S1244" s="103">
        <f t="shared" si="652"/>
        <v>0</v>
      </c>
      <c r="T1244" s="113">
        <f t="shared" si="665"/>
        <v>0.1</v>
      </c>
      <c r="U1244" s="111">
        <f t="shared" si="646"/>
        <v>12</v>
      </c>
      <c r="V1244" s="111">
        <v>252</v>
      </c>
      <c r="W1244" s="110">
        <f t="shared" si="658"/>
        <v>1.0045488950000001</v>
      </c>
      <c r="X1244" s="103">
        <f t="shared" si="659"/>
        <v>1.45228472</v>
      </c>
      <c r="Y1244" s="103">
        <f t="shared" si="660"/>
        <v>0</v>
      </c>
      <c r="Z1244" s="114" t="str">
        <f t="shared" si="668"/>
        <v>A+J=</v>
      </c>
      <c r="AA1244" s="108">
        <f t="shared" si="669"/>
        <v>45371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2.75" x14ac:dyDescent="0.2">
      <c r="A1245" s="102">
        <f t="shared" si="661"/>
        <v>45359</v>
      </c>
      <c r="B1245" s="103">
        <f t="shared" si="654"/>
        <v>320.84556050999998</v>
      </c>
      <c r="C1245" s="103">
        <f t="shared" si="666"/>
        <v>222.86616764999999</v>
      </c>
      <c r="D1245" s="104">
        <f t="shared" si="662"/>
        <v>1124.0719999999999</v>
      </c>
      <c r="E1245" s="105">
        <f t="shared" si="647"/>
        <v>1124.8789999999999</v>
      </c>
      <c r="F1245" s="106">
        <f t="shared" si="648"/>
        <v>45311</v>
      </c>
      <c r="G1245" s="107">
        <f t="shared" si="655"/>
        <v>7.1792554213612192E-4</v>
      </c>
      <c r="H1245" s="108">
        <f t="shared" si="667"/>
        <v>45371</v>
      </c>
      <c r="I1245" s="108">
        <f t="shared" si="656"/>
        <v>45371</v>
      </c>
      <c r="J1245" s="109">
        <f t="shared" si="663"/>
        <v>21</v>
      </c>
      <c r="K1245" s="109">
        <f t="shared" si="653"/>
        <v>13</v>
      </c>
      <c r="L1245" s="8">
        <f t="shared" si="664"/>
        <v>1.0004443599999999</v>
      </c>
      <c r="M1245" s="110">
        <f t="shared" si="650"/>
        <v>1.00739997</v>
      </c>
      <c r="N1245" s="110">
        <f t="shared" si="645"/>
        <v>1.4319360172495004</v>
      </c>
      <c r="O1245" s="103">
        <f t="shared" si="649"/>
        <v>1.4325723100000001</v>
      </c>
      <c r="P1245" s="103">
        <f t="shared" si="657"/>
        <v>319.27190060999999</v>
      </c>
      <c r="Q1245" s="11">
        <f t="shared" si="670"/>
        <v>0</v>
      </c>
      <c r="R1245" s="30">
        <f t="shared" si="651"/>
        <v>0</v>
      </c>
      <c r="S1245" s="103">
        <f t="shared" si="652"/>
        <v>0</v>
      </c>
      <c r="T1245" s="113">
        <f t="shared" si="665"/>
        <v>0.1</v>
      </c>
      <c r="U1245" s="111">
        <f t="shared" si="646"/>
        <v>13</v>
      </c>
      <c r="V1245" s="111">
        <v>252</v>
      </c>
      <c r="W1245" s="110">
        <f t="shared" si="658"/>
        <v>1.0049289020000001</v>
      </c>
      <c r="X1245" s="103">
        <f t="shared" si="659"/>
        <v>1.5736599</v>
      </c>
      <c r="Y1245" s="103">
        <f t="shared" si="660"/>
        <v>0</v>
      </c>
      <c r="Z1245" s="114" t="str">
        <f t="shared" si="668"/>
        <v>A+J=</v>
      </c>
      <c r="AA1245" s="108">
        <f t="shared" si="669"/>
        <v>45371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2.75" x14ac:dyDescent="0.2">
      <c r="A1246" s="102">
        <f t="shared" si="661"/>
        <v>45360</v>
      </c>
      <c r="B1246" s="103">
        <f t="shared" si="654"/>
        <v>320.97790150000003</v>
      </c>
      <c r="C1246" s="103">
        <f t="shared" si="666"/>
        <v>222.86616764999999</v>
      </c>
      <c r="D1246" s="104">
        <f t="shared" si="662"/>
        <v>1124.0719999999999</v>
      </c>
      <c r="E1246" s="105">
        <f t="shared" si="647"/>
        <v>1124.8789999999999</v>
      </c>
      <c r="F1246" s="106">
        <f t="shared" si="648"/>
        <v>45311</v>
      </c>
      <c r="G1246" s="107">
        <f t="shared" si="655"/>
        <v>7.1792554213612192E-4</v>
      </c>
      <c r="H1246" s="108">
        <f t="shared" si="667"/>
        <v>45371</v>
      </c>
      <c r="I1246" s="108">
        <f t="shared" si="656"/>
        <v>45371</v>
      </c>
      <c r="J1246" s="109">
        <f t="shared" si="663"/>
        <v>21</v>
      </c>
      <c r="K1246" s="109">
        <f t="shared" si="653"/>
        <v>14</v>
      </c>
      <c r="L1246" s="8">
        <f t="shared" si="664"/>
        <v>1.00047855</v>
      </c>
      <c r="M1246" s="110">
        <f t="shared" si="650"/>
        <v>1.00739997</v>
      </c>
      <c r="N1246" s="110">
        <f t="shared" si="645"/>
        <v>1.4319360172495004</v>
      </c>
      <c r="O1246" s="103">
        <f t="shared" si="649"/>
        <v>1.4326212700000001</v>
      </c>
      <c r="P1246" s="103">
        <f t="shared" si="657"/>
        <v>319.28281213000002</v>
      </c>
      <c r="Q1246" s="11">
        <f t="shared" si="670"/>
        <v>0</v>
      </c>
      <c r="R1246" s="30">
        <f t="shared" si="651"/>
        <v>0</v>
      </c>
      <c r="S1246" s="103">
        <f t="shared" si="652"/>
        <v>0</v>
      </c>
      <c r="T1246" s="113">
        <f t="shared" si="665"/>
        <v>0.1</v>
      </c>
      <c r="U1246" s="111">
        <f t="shared" si="646"/>
        <v>14</v>
      </c>
      <c r="V1246" s="111">
        <v>252</v>
      </c>
      <c r="W1246" s="110">
        <f t="shared" si="658"/>
        <v>1.005309053</v>
      </c>
      <c r="X1246" s="103">
        <f t="shared" si="659"/>
        <v>1.69508937</v>
      </c>
      <c r="Y1246" s="103">
        <f t="shared" si="660"/>
        <v>0</v>
      </c>
      <c r="Z1246" s="114" t="str">
        <f t="shared" si="668"/>
        <v>A+J=</v>
      </c>
      <c r="AA1246" s="108">
        <f t="shared" si="669"/>
        <v>45371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2.75" x14ac:dyDescent="0.2">
      <c r="A1247" s="102">
        <f t="shared" si="661"/>
        <v>45361</v>
      </c>
      <c r="B1247" s="103">
        <f t="shared" si="654"/>
        <v>320.97790150000003</v>
      </c>
      <c r="C1247" s="103">
        <f t="shared" si="666"/>
        <v>222.86616764999999</v>
      </c>
      <c r="D1247" s="104">
        <f t="shared" si="662"/>
        <v>1124.0719999999999</v>
      </c>
      <c r="E1247" s="105">
        <f t="shared" si="647"/>
        <v>1124.8789999999999</v>
      </c>
      <c r="F1247" s="106">
        <f t="shared" si="648"/>
        <v>45311</v>
      </c>
      <c r="G1247" s="107">
        <f t="shared" si="655"/>
        <v>7.1792554213612192E-4</v>
      </c>
      <c r="H1247" s="108">
        <f t="shared" si="667"/>
        <v>45371</v>
      </c>
      <c r="I1247" s="108">
        <f t="shared" si="656"/>
        <v>45371</v>
      </c>
      <c r="J1247" s="109">
        <f t="shared" si="663"/>
        <v>21</v>
      </c>
      <c r="K1247" s="109">
        <f t="shared" si="653"/>
        <v>14</v>
      </c>
      <c r="L1247" s="8">
        <f t="shared" si="664"/>
        <v>1.00047855</v>
      </c>
      <c r="M1247" s="110">
        <f t="shared" si="650"/>
        <v>1.00739997</v>
      </c>
      <c r="N1247" s="110">
        <f t="shared" ref="N1247:N1310" si="671">IF(I1247&gt;I1246,N1246*M1247,N1246)</f>
        <v>1.4319360172495004</v>
      </c>
      <c r="O1247" s="103">
        <f t="shared" si="649"/>
        <v>1.4326212700000001</v>
      </c>
      <c r="P1247" s="103">
        <f t="shared" si="657"/>
        <v>319.28281213000002</v>
      </c>
      <c r="Q1247" s="11">
        <f t="shared" si="670"/>
        <v>0</v>
      </c>
      <c r="R1247" s="30">
        <f t="shared" si="651"/>
        <v>0</v>
      </c>
      <c r="S1247" s="103">
        <f t="shared" si="652"/>
        <v>0</v>
      </c>
      <c r="T1247" s="113">
        <f t="shared" si="665"/>
        <v>0.1</v>
      </c>
      <c r="U1247" s="111">
        <f t="shared" si="646"/>
        <v>14</v>
      </c>
      <c r="V1247" s="111">
        <v>252</v>
      </c>
      <c r="W1247" s="110">
        <f t="shared" si="658"/>
        <v>1.005309053</v>
      </c>
      <c r="X1247" s="103">
        <f t="shared" si="659"/>
        <v>1.69508937</v>
      </c>
      <c r="Y1247" s="103">
        <f t="shared" si="660"/>
        <v>0</v>
      </c>
      <c r="Z1247" s="114" t="str">
        <f t="shared" si="668"/>
        <v>A+J=</v>
      </c>
      <c r="AA1247" s="108">
        <f t="shared" si="669"/>
        <v>45371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2.75" x14ac:dyDescent="0.2">
      <c r="A1248" s="102">
        <f t="shared" si="661"/>
        <v>45362</v>
      </c>
      <c r="B1248" s="103">
        <f t="shared" si="654"/>
        <v>320.97790150000003</v>
      </c>
      <c r="C1248" s="103">
        <f t="shared" si="666"/>
        <v>222.86616764999999</v>
      </c>
      <c r="D1248" s="104">
        <f t="shared" si="662"/>
        <v>1124.0719999999999</v>
      </c>
      <c r="E1248" s="105">
        <f t="shared" si="647"/>
        <v>1124.8789999999999</v>
      </c>
      <c r="F1248" s="106">
        <f t="shared" si="648"/>
        <v>45311</v>
      </c>
      <c r="G1248" s="107">
        <f t="shared" si="655"/>
        <v>7.1792554213612192E-4</v>
      </c>
      <c r="H1248" s="108">
        <f t="shared" si="667"/>
        <v>45371</v>
      </c>
      <c r="I1248" s="108">
        <f t="shared" si="656"/>
        <v>45371</v>
      </c>
      <c r="J1248" s="109">
        <f t="shared" si="663"/>
        <v>21</v>
      </c>
      <c r="K1248" s="109">
        <f t="shared" si="653"/>
        <v>14</v>
      </c>
      <c r="L1248" s="8">
        <f t="shared" si="664"/>
        <v>1.00047855</v>
      </c>
      <c r="M1248" s="110">
        <f t="shared" si="650"/>
        <v>1.00739997</v>
      </c>
      <c r="N1248" s="110">
        <f t="shared" si="671"/>
        <v>1.4319360172495004</v>
      </c>
      <c r="O1248" s="103">
        <f t="shared" si="649"/>
        <v>1.4326212700000001</v>
      </c>
      <c r="P1248" s="103">
        <f t="shared" si="657"/>
        <v>319.28281213000002</v>
      </c>
      <c r="Q1248" s="11">
        <f t="shared" si="670"/>
        <v>0</v>
      </c>
      <c r="R1248" s="30">
        <f t="shared" si="651"/>
        <v>0</v>
      </c>
      <c r="S1248" s="103">
        <f t="shared" si="652"/>
        <v>0</v>
      </c>
      <c r="T1248" s="113">
        <f t="shared" si="665"/>
        <v>0.1</v>
      </c>
      <c r="U1248" s="111">
        <f t="shared" si="646"/>
        <v>14</v>
      </c>
      <c r="V1248" s="111">
        <v>252</v>
      </c>
      <c r="W1248" s="110">
        <f t="shared" si="658"/>
        <v>1.005309053</v>
      </c>
      <c r="X1248" s="103">
        <f t="shared" si="659"/>
        <v>1.69508937</v>
      </c>
      <c r="Y1248" s="103">
        <f t="shared" si="660"/>
        <v>0</v>
      </c>
      <c r="Z1248" s="114" t="str">
        <f t="shared" si="668"/>
        <v>A+J=</v>
      </c>
      <c r="AA1248" s="108">
        <f t="shared" si="669"/>
        <v>45371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2.75" x14ac:dyDescent="0.2">
      <c r="A1249" s="102">
        <f t="shared" si="661"/>
        <v>45363</v>
      </c>
      <c r="B1249" s="103">
        <f t="shared" si="654"/>
        <v>321.11029901000001</v>
      </c>
      <c r="C1249" s="103">
        <f t="shared" si="666"/>
        <v>222.86616764999999</v>
      </c>
      <c r="D1249" s="104">
        <f t="shared" si="662"/>
        <v>1124.0719999999999</v>
      </c>
      <c r="E1249" s="105">
        <f t="shared" si="647"/>
        <v>1124.8789999999999</v>
      </c>
      <c r="F1249" s="106">
        <f t="shared" si="648"/>
        <v>45311</v>
      </c>
      <c r="G1249" s="107">
        <f t="shared" si="655"/>
        <v>7.1792554213612192E-4</v>
      </c>
      <c r="H1249" s="108">
        <f t="shared" si="667"/>
        <v>45371</v>
      </c>
      <c r="I1249" s="108">
        <f t="shared" si="656"/>
        <v>45371</v>
      </c>
      <c r="J1249" s="109">
        <f t="shared" si="663"/>
        <v>21</v>
      </c>
      <c r="K1249" s="109">
        <f t="shared" si="653"/>
        <v>15</v>
      </c>
      <c r="L1249" s="8">
        <f t="shared" si="664"/>
        <v>1.00051275</v>
      </c>
      <c r="M1249" s="110">
        <f t="shared" si="650"/>
        <v>1.00739997</v>
      </c>
      <c r="N1249" s="110">
        <f t="shared" si="671"/>
        <v>1.4319360172495004</v>
      </c>
      <c r="O1249" s="103">
        <f t="shared" si="649"/>
        <v>1.43267024</v>
      </c>
      <c r="P1249" s="103">
        <f t="shared" si="657"/>
        <v>319.29372589000002</v>
      </c>
      <c r="Q1249" s="11">
        <f t="shared" si="670"/>
        <v>0</v>
      </c>
      <c r="R1249" s="30">
        <f t="shared" si="651"/>
        <v>0</v>
      </c>
      <c r="S1249" s="103">
        <f t="shared" si="652"/>
        <v>0</v>
      </c>
      <c r="T1249" s="113">
        <f t="shared" si="665"/>
        <v>0.1</v>
      </c>
      <c r="U1249" s="111">
        <f t="shared" si="646"/>
        <v>15</v>
      </c>
      <c r="V1249" s="111">
        <v>252</v>
      </c>
      <c r="W1249" s="110">
        <f t="shared" si="658"/>
        <v>1.005689348</v>
      </c>
      <c r="X1249" s="103">
        <f t="shared" si="659"/>
        <v>1.8165731199999999</v>
      </c>
      <c r="Y1249" s="103">
        <f t="shared" si="660"/>
        <v>0</v>
      </c>
      <c r="Z1249" s="114" t="str">
        <f t="shared" si="668"/>
        <v>A+J=</v>
      </c>
      <c r="AA1249" s="108">
        <f t="shared" si="669"/>
        <v>45371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2.75" x14ac:dyDescent="0.2">
      <c r="A1250" s="102">
        <f t="shared" si="661"/>
        <v>45364</v>
      </c>
      <c r="B1250" s="103">
        <f t="shared" si="654"/>
        <v>321.24274854999999</v>
      </c>
      <c r="C1250" s="103">
        <f t="shared" si="666"/>
        <v>222.86616764999999</v>
      </c>
      <c r="D1250" s="104">
        <f t="shared" si="662"/>
        <v>1124.0719999999999</v>
      </c>
      <c r="E1250" s="105">
        <f t="shared" si="647"/>
        <v>1124.8789999999999</v>
      </c>
      <c r="F1250" s="106">
        <f t="shared" si="648"/>
        <v>45311</v>
      </c>
      <c r="G1250" s="107">
        <f t="shared" si="655"/>
        <v>7.1792554213612192E-4</v>
      </c>
      <c r="H1250" s="108">
        <f t="shared" si="667"/>
        <v>45371</v>
      </c>
      <c r="I1250" s="108">
        <f t="shared" si="656"/>
        <v>45371</v>
      </c>
      <c r="J1250" s="109">
        <f t="shared" si="663"/>
        <v>21</v>
      </c>
      <c r="K1250" s="109">
        <f t="shared" si="653"/>
        <v>16</v>
      </c>
      <c r="L1250" s="8">
        <f t="shared" si="664"/>
        <v>1.00054694</v>
      </c>
      <c r="M1250" s="110">
        <f t="shared" si="650"/>
        <v>1.00739997</v>
      </c>
      <c r="N1250" s="110">
        <f t="shared" si="671"/>
        <v>1.4319360172495004</v>
      </c>
      <c r="O1250" s="103">
        <f t="shared" si="649"/>
        <v>1.4327192</v>
      </c>
      <c r="P1250" s="103">
        <f t="shared" si="657"/>
        <v>319.30463742000001</v>
      </c>
      <c r="Q1250" s="11">
        <f t="shared" si="670"/>
        <v>0</v>
      </c>
      <c r="R1250" s="30">
        <f t="shared" si="651"/>
        <v>0</v>
      </c>
      <c r="S1250" s="103">
        <f t="shared" si="652"/>
        <v>0</v>
      </c>
      <c r="T1250" s="113">
        <f t="shared" si="665"/>
        <v>0.1</v>
      </c>
      <c r="U1250" s="111">
        <f t="shared" si="646"/>
        <v>16</v>
      </c>
      <c r="V1250" s="111">
        <v>252</v>
      </c>
      <c r="W1250" s="110">
        <f t="shared" si="658"/>
        <v>1.0060697869999999</v>
      </c>
      <c r="X1250" s="103">
        <f t="shared" si="659"/>
        <v>1.93811113</v>
      </c>
      <c r="Y1250" s="103">
        <f t="shared" si="660"/>
        <v>0</v>
      </c>
      <c r="Z1250" s="114" t="str">
        <f t="shared" si="668"/>
        <v>A+J=</v>
      </c>
      <c r="AA1250" s="108">
        <f t="shared" si="669"/>
        <v>45371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2.75" x14ac:dyDescent="0.2">
      <c r="A1251" s="102">
        <f t="shared" si="661"/>
        <v>45365</v>
      </c>
      <c r="B1251" s="103">
        <f t="shared" si="654"/>
        <v>321.37525013999999</v>
      </c>
      <c r="C1251" s="103">
        <f t="shared" si="666"/>
        <v>222.86616764999999</v>
      </c>
      <c r="D1251" s="104">
        <f t="shared" si="662"/>
        <v>1124.0719999999999</v>
      </c>
      <c r="E1251" s="105">
        <f t="shared" si="647"/>
        <v>1124.8789999999999</v>
      </c>
      <c r="F1251" s="106">
        <f t="shared" si="648"/>
        <v>45311</v>
      </c>
      <c r="G1251" s="107">
        <f t="shared" si="655"/>
        <v>7.1792554213612192E-4</v>
      </c>
      <c r="H1251" s="108">
        <f t="shared" si="667"/>
        <v>45371</v>
      </c>
      <c r="I1251" s="108">
        <f t="shared" si="656"/>
        <v>45371</v>
      </c>
      <c r="J1251" s="109">
        <f t="shared" si="663"/>
        <v>21</v>
      </c>
      <c r="K1251" s="109">
        <f t="shared" si="653"/>
        <v>17</v>
      </c>
      <c r="L1251" s="8">
        <f t="shared" si="664"/>
        <v>1.00058113</v>
      </c>
      <c r="M1251" s="110">
        <f t="shared" si="650"/>
        <v>1.00739997</v>
      </c>
      <c r="N1251" s="110">
        <f t="shared" si="671"/>
        <v>1.4319360172495004</v>
      </c>
      <c r="O1251" s="103">
        <f t="shared" si="649"/>
        <v>1.43276815</v>
      </c>
      <c r="P1251" s="103">
        <f t="shared" si="657"/>
        <v>319.31554671999999</v>
      </c>
      <c r="Q1251" s="11">
        <f t="shared" si="670"/>
        <v>0</v>
      </c>
      <c r="R1251" s="30">
        <f t="shared" si="651"/>
        <v>0</v>
      </c>
      <c r="S1251" s="103">
        <f t="shared" si="652"/>
        <v>0</v>
      </c>
      <c r="T1251" s="113">
        <f t="shared" si="665"/>
        <v>0.1</v>
      </c>
      <c r="U1251" s="111">
        <f t="shared" si="646"/>
        <v>17</v>
      </c>
      <c r="V1251" s="111">
        <v>252</v>
      </c>
      <c r="W1251" s="110">
        <f t="shared" si="658"/>
        <v>1.00645037</v>
      </c>
      <c r="X1251" s="103">
        <f t="shared" si="659"/>
        <v>2.05970342</v>
      </c>
      <c r="Y1251" s="103">
        <f t="shared" si="660"/>
        <v>0</v>
      </c>
      <c r="Z1251" s="114" t="str">
        <f t="shared" si="668"/>
        <v>A+J=</v>
      </c>
      <c r="AA1251" s="108">
        <f t="shared" si="669"/>
        <v>45371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2.75" x14ac:dyDescent="0.2">
      <c r="A1252" s="102">
        <f t="shared" si="661"/>
        <v>45366</v>
      </c>
      <c r="B1252" s="103">
        <f t="shared" si="654"/>
        <v>321.50781241999999</v>
      </c>
      <c r="C1252" s="103">
        <f t="shared" si="666"/>
        <v>222.86616764999999</v>
      </c>
      <c r="D1252" s="104">
        <f t="shared" si="662"/>
        <v>1124.0719999999999</v>
      </c>
      <c r="E1252" s="105">
        <f t="shared" si="647"/>
        <v>1124.8789999999999</v>
      </c>
      <c r="F1252" s="106">
        <f t="shared" si="648"/>
        <v>45311</v>
      </c>
      <c r="G1252" s="107">
        <f t="shared" si="655"/>
        <v>7.1792554213612192E-4</v>
      </c>
      <c r="H1252" s="108">
        <f t="shared" si="667"/>
        <v>45371</v>
      </c>
      <c r="I1252" s="108">
        <f t="shared" si="656"/>
        <v>45371</v>
      </c>
      <c r="J1252" s="109">
        <f t="shared" si="663"/>
        <v>21</v>
      </c>
      <c r="K1252" s="109">
        <f t="shared" si="653"/>
        <v>18</v>
      </c>
      <c r="L1252" s="8">
        <f t="shared" si="664"/>
        <v>1.00061533</v>
      </c>
      <c r="M1252" s="110">
        <f t="shared" si="650"/>
        <v>1.00739997</v>
      </c>
      <c r="N1252" s="110">
        <f t="shared" si="671"/>
        <v>1.4319360172495004</v>
      </c>
      <c r="O1252" s="103">
        <f t="shared" si="649"/>
        <v>1.4328171300000001</v>
      </c>
      <c r="P1252" s="103">
        <f t="shared" si="657"/>
        <v>319.32646269999998</v>
      </c>
      <c r="Q1252" s="11">
        <f t="shared" si="670"/>
        <v>0</v>
      </c>
      <c r="R1252" s="30">
        <f t="shared" si="651"/>
        <v>0</v>
      </c>
      <c r="S1252" s="103">
        <f t="shared" si="652"/>
        <v>0</v>
      </c>
      <c r="T1252" s="113">
        <f t="shared" si="665"/>
        <v>0.1</v>
      </c>
      <c r="U1252" s="111">
        <f t="shared" si="646"/>
        <v>18</v>
      </c>
      <c r="V1252" s="111">
        <v>252</v>
      </c>
      <c r="W1252" s="110">
        <f t="shared" si="658"/>
        <v>1.006831096</v>
      </c>
      <c r="X1252" s="103">
        <f t="shared" si="659"/>
        <v>2.18134972</v>
      </c>
      <c r="Y1252" s="103">
        <f t="shared" si="660"/>
        <v>0</v>
      </c>
      <c r="Z1252" s="114" t="str">
        <f t="shared" si="668"/>
        <v>A+J=</v>
      </c>
      <c r="AA1252" s="108">
        <f t="shared" si="669"/>
        <v>45371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2.75" x14ac:dyDescent="0.2">
      <c r="A1253" s="102">
        <f t="shared" si="661"/>
        <v>45367</v>
      </c>
      <c r="B1253" s="103">
        <f t="shared" si="654"/>
        <v>321.64042258000001</v>
      </c>
      <c r="C1253" s="103">
        <f t="shared" si="666"/>
        <v>222.86616764999999</v>
      </c>
      <c r="D1253" s="104">
        <f t="shared" si="662"/>
        <v>1124.0719999999999</v>
      </c>
      <c r="E1253" s="105">
        <f t="shared" si="647"/>
        <v>1124.8789999999999</v>
      </c>
      <c r="F1253" s="106">
        <f t="shared" si="648"/>
        <v>45311</v>
      </c>
      <c r="G1253" s="107">
        <f t="shared" si="655"/>
        <v>7.1792554213612192E-4</v>
      </c>
      <c r="H1253" s="108">
        <f t="shared" si="667"/>
        <v>45371</v>
      </c>
      <c r="I1253" s="108">
        <f t="shared" si="656"/>
        <v>45371</v>
      </c>
      <c r="J1253" s="109">
        <f t="shared" si="663"/>
        <v>21</v>
      </c>
      <c r="K1253" s="109">
        <f t="shared" si="653"/>
        <v>19</v>
      </c>
      <c r="L1253" s="8">
        <f t="shared" si="664"/>
        <v>1.0006495200000001</v>
      </c>
      <c r="M1253" s="110">
        <f t="shared" si="650"/>
        <v>1.00739997</v>
      </c>
      <c r="N1253" s="110">
        <f t="shared" si="671"/>
        <v>1.4319360172495004</v>
      </c>
      <c r="O1253" s="103">
        <f t="shared" si="649"/>
        <v>1.4328660799999999</v>
      </c>
      <c r="P1253" s="103">
        <f t="shared" si="657"/>
        <v>319.33737200000002</v>
      </c>
      <c r="Q1253" s="11">
        <f t="shared" si="670"/>
        <v>0</v>
      </c>
      <c r="R1253" s="30">
        <f t="shared" si="651"/>
        <v>0</v>
      </c>
      <c r="S1253" s="103">
        <f t="shared" si="652"/>
        <v>0</v>
      </c>
      <c r="T1253" s="113">
        <f t="shared" si="665"/>
        <v>0.1</v>
      </c>
      <c r="U1253" s="111">
        <f t="shared" ref="U1253:U1316" si="672">IF(Q1252&gt;0,1,IF(K1253=K1252,U1252,U1252+1))</f>
        <v>19</v>
      </c>
      <c r="V1253" s="111">
        <v>252</v>
      </c>
      <c r="W1253" s="110">
        <f t="shared" si="658"/>
        <v>1.0072119669999999</v>
      </c>
      <c r="X1253" s="103">
        <f t="shared" si="659"/>
        <v>2.3030505799999998</v>
      </c>
      <c r="Y1253" s="103">
        <f t="shared" si="660"/>
        <v>0</v>
      </c>
      <c r="Z1253" s="114" t="str">
        <f t="shared" si="668"/>
        <v>A+J=</v>
      </c>
      <c r="AA1253" s="108">
        <f t="shared" si="669"/>
        <v>45371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2.75" x14ac:dyDescent="0.2">
      <c r="A1254" s="102">
        <f t="shared" si="661"/>
        <v>45368</v>
      </c>
      <c r="B1254" s="103">
        <f t="shared" si="654"/>
        <v>321.64042258000001</v>
      </c>
      <c r="C1254" s="103">
        <f t="shared" si="666"/>
        <v>222.86616764999999</v>
      </c>
      <c r="D1254" s="104">
        <f t="shared" si="662"/>
        <v>1124.0719999999999</v>
      </c>
      <c r="E1254" s="105">
        <f t="shared" si="647"/>
        <v>1124.8789999999999</v>
      </c>
      <c r="F1254" s="106">
        <f t="shared" si="648"/>
        <v>45311</v>
      </c>
      <c r="G1254" s="107">
        <f t="shared" si="655"/>
        <v>7.1792554213612192E-4</v>
      </c>
      <c r="H1254" s="108">
        <f t="shared" si="667"/>
        <v>45371</v>
      </c>
      <c r="I1254" s="108">
        <f t="shared" si="656"/>
        <v>45371</v>
      </c>
      <c r="J1254" s="109">
        <f t="shared" si="663"/>
        <v>21</v>
      </c>
      <c r="K1254" s="109">
        <f t="shared" si="653"/>
        <v>19</v>
      </c>
      <c r="L1254" s="8">
        <f t="shared" si="664"/>
        <v>1.0006495200000001</v>
      </c>
      <c r="M1254" s="110">
        <f t="shared" si="650"/>
        <v>1.00739997</v>
      </c>
      <c r="N1254" s="110">
        <f t="shared" si="671"/>
        <v>1.4319360172495004</v>
      </c>
      <c r="O1254" s="103">
        <f t="shared" si="649"/>
        <v>1.4328660799999999</v>
      </c>
      <c r="P1254" s="103">
        <f t="shared" si="657"/>
        <v>319.33737200000002</v>
      </c>
      <c r="Q1254" s="11">
        <f t="shared" si="670"/>
        <v>0</v>
      </c>
      <c r="R1254" s="30">
        <f t="shared" si="651"/>
        <v>0</v>
      </c>
      <c r="S1254" s="103">
        <f t="shared" si="652"/>
        <v>0</v>
      </c>
      <c r="T1254" s="113">
        <f t="shared" si="665"/>
        <v>0.1</v>
      </c>
      <c r="U1254" s="111">
        <f t="shared" si="672"/>
        <v>19</v>
      </c>
      <c r="V1254" s="111">
        <v>252</v>
      </c>
      <c r="W1254" s="110">
        <f t="shared" si="658"/>
        <v>1.0072119669999999</v>
      </c>
      <c r="X1254" s="103">
        <f t="shared" si="659"/>
        <v>2.3030505799999998</v>
      </c>
      <c r="Y1254" s="103">
        <f t="shared" si="660"/>
        <v>0</v>
      </c>
      <c r="Z1254" s="114" t="str">
        <f t="shared" si="668"/>
        <v>A+J=</v>
      </c>
      <c r="AA1254" s="108">
        <f t="shared" si="669"/>
        <v>45371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2.75" x14ac:dyDescent="0.2">
      <c r="A1255" s="102">
        <f t="shared" si="661"/>
        <v>45369</v>
      </c>
      <c r="B1255" s="103">
        <f t="shared" si="654"/>
        <v>321.64042258000001</v>
      </c>
      <c r="C1255" s="103">
        <f t="shared" si="666"/>
        <v>222.86616764999999</v>
      </c>
      <c r="D1255" s="104">
        <f t="shared" si="662"/>
        <v>1124.0719999999999</v>
      </c>
      <c r="E1255" s="105">
        <f t="shared" si="647"/>
        <v>1124.8789999999999</v>
      </c>
      <c r="F1255" s="106">
        <f t="shared" si="648"/>
        <v>45311</v>
      </c>
      <c r="G1255" s="107">
        <f t="shared" si="655"/>
        <v>7.1792554213612192E-4</v>
      </c>
      <c r="H1255" s="108">
        <f t="shared" si="667"/>
        <v>45371</v>
      </c>
      <c r="I1255" s="108">
        <f t="shared" si="656"/>
        <v>45371</v>
      </c>
      <c r="J1255" s="109">
        <f t="shared" si="663"/>
        <v>21</v>
      </c>
      <c r="K1255" s="109">
        <f t="shared" si="653"/>
        <v>19</v>
      </c>
      <c r="L1255" s="8">
        <f t="shared" si="664"/>
        <v>1.0006495200000001</v>
      </c>
      <c r="M1255" s="110">
        <f t="shared" si="650"/>
        <v>1.00739997</v>
      </c>
      <c r="N1255" s="110">
        <f t="shared" si="671"/>
        <v>1.4319360172495004</v>
      </c>
      <c r="O1255" s="103">
        <f t="shared" si="649"/>
        <v>1.4328660799999999</v>
      </c>
      <c r="P1255" s="103">
        <f t="shared" si="657"/>
        <v>319.33737200000002</v>
      </c>
      <c r="Q1255" s="11">
        <f t="shared" si="670"/>
        <v>0</v>
      </c>
      <c r="R1255" s="30">
        <f t="shared" si="651"/>
        <v>0</v>
      </c>
      <c r="S1255" s="103">
        <f t="shared" si="652"/>
        <v>0</v>
      </c>
      <c r="T1255" s="113">
        <f t="shared" si="665"/>
        <v>0.1</v>
      </c>
      <c r="U1255" s="111">
        <f t="shared" si="672"/>
        <v>19</v>
      </c>
      <c r="V1255" s="111">
        <v>252</v>
      </c>
      <c r="W1255" s="110">
        <f t="shared" si="658"/>
        <v>1.0072119669999999</v>
      </c>
      <c r="X1255" s="103">
        <f t="shared" si="659"/>
        <v>2.3030505799999998</v>
      </c>
      <c r="Y1255" s="103">
        <f t="shared" si="660"/>
        <v>0</v>
      </c>
      <c r="Z1255" s="114" t="str">
        <f t="shared" si="668"/>
        <v>A+J=</v>
      </c>
      <c r="AA1255" s="108">
        <f t="shared" si="669"/>
        <v>45371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2.75" x14ac:dyDescent="0.2">
      <c r="A1256" s="102">
        <f t="shared" si="661"/>
        <v>45370</v>
      </c>
      <c r="B1256" s="103">
        <f t="shared" si="654"/>
        <v>321.77309379000002</v>
      </c>
      <c r="C1256" s="103">
        <f t="shared" si="666"/>
        <v>222.86616764999999</v>
      </c>
      <c r="D1256" s="104">
        <f t="shared" si="662"/>
        <v>1124.0719999999999</v>
      </c>
      <c r="E1256" s="105">
        <f t="shared" ref="E1256:E1319" si="673">IF($K1256=1,VLOOKUP($A1255,$AO$10:$AS$165,4),E1255)</f>
        <v>1124.8789999999999</v>
      </c>
      <c r="F1256" s="106">
        <f t="shared" ref="F1256:F1319" si="674">IF($K1256=1,VLOOKUP($A1255,$AO$10:$AS$165,5),F1255)</f>
        <v>45311</v>
      </c>
      <c r="G1256" s="107">
        <f t="shared" si="655"/>
        <v>7.1792554213612192E-4</v>
      </c>
      <c r="H1256" s="108">
        <f t="shared" si="667"/>
        <v>45371</v>
      </c>
      <c r="I1256" s="108">
        <f t="shared" si="656"/>
        <v>45371</v>
      </c>
      <c r="J1256" s="109">
        <f t="shared" si="663"/>
        <v>21</v>
      </c>
      <c r="K1256" s="109">
        <f t="shared" si="653"/>
        <v>20</v>
      </c>
      <c r="L1256" s="8">
        <f t="shared" si="664"/>
        <v>1.0006837200000001</v>
      </c>
      <c r="M1256" s="110">
        <f t="shared" si="650"/>
        <v>1.00739997</v>
      </c>
      <c r="N1256" s="110">
        <f t="shared" si="671"/>
        <v>1.4319360172495004</v>
      </c>
      <c r="O1256" s="103">
        <f t="shared" si="649"/>
        <v>1.43291506</v>
      </c>
      <c r="P1256" s="103">
        <f t="shared" si="657"/>
        <v>319.34828799000002</v>
      </c>
      <c r="Q1256" s="11">
        <f t="shared" si="670"/>
        <v>0</v>
      </c>
      <c r="R1256" s="30">
        <f t="shared" si="651"/>
        <v>0</v>
      </c>
      <c r="S1256" s="103">
        <f t="shared" si="652"/>
        <v>0</v>
      </c>
      <c r="T1256" s="113">
        <f t="shared" si="665"/>
        <v>0.1</v>
      </c>
      <c r="U1256" s="111">
        <f t="shared" si="672"/>
        <v>20</v>
      </c>
      <c r="V1256" s="111">
        <v>252</v>
      </c>
      <c r="W1256" s="110">
        <f t="shared" si="658"/>
        <v>1.007592982</v>
      </c>
      <c r="X1256" s="103">
        <f t="shared" si="659"/>
        <v>2.4248058000000001</v>
      </c>
      <c r="Y1256" s="103">
        <f t="shared" si="660"/>
        <v>0</v>
      </c>
      <c r="Z1256" s="114" t="str">
        <f t="shared" si="668"/>
        <v>A+J=</v>
      </c>
      <c r="AA1256" s="108">
        <f t="shared" si="669"/>
        <v>45371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2.75" x14ac:dyDescent="0.2">
      <c r="A1257" s="102">
        <f t="shared" si="661"/>
        <v>45371</v>
      </c>
      <c r="B1257" s="103">
        <f t="shared" si="654"/>
        <v>321.90581672000002</v>
      </c>
      <c r="C1257" s="103">
        <f t="shared" si="666"/>
        <v>222.86616764999999</v>
      </c>
      <c r="D1257" s="104">
        <f t="shared" si="662"/>
        <v>1124.0719999999999</v>
      </c>
      <c r="E1257" s="105">
        <f t="shared" si="673"/>
        <v>1124.8789999999999</v>
      </c>
      <c r="F1257" s="106">
        <f t="shared" si="674"/>
        <v>45311</v>
      </c>
      <c r="G1257" s="107">
        <f t="shared" si="655"/>
        <v>7.1792554213612192E-4</v>
      </c>
      <c r="H1257" s="108">
        <f t="shared" si="667"/>
        <v>45404</v>
      </c>
      <c r="I1257" s="108">
        <f t="shared" si="656"/>
        <v>45371</v>
      </c>
      <c r="J1257" s="109">
        <f t="shared" si="663"/>
        <v>21</v>
      </c>
      <c r="K1257" s="109">
        <f t="shared" si="653"/>
        <v>21</v>
      </c>
      <c r="L1257" s="8">
        <f t="shared" si="664"/>
        <v>1.00071792</v>
      </c>
      <c r="M1257" s="110">
        <f t="shared" si="650"/>
        <v>1.00739997</v>
      </c>
      <c r="N1257" s="110">
        <f t="shared" si="671"/>
        <v>1.4319360172495004</v>
      </c>
      <c r="O1257" s="103">
        <f t="shared" ref="O1257:O1320" si="675">TRUNC(TRUNC((L1257*N1257),15),8)</f>
        <v>1.4329640299999999</v>
      </c>
      <c r="P1257" s="103">
        <f t="shared" si="657"/>
        <v>319.35920174</v>
      </c>
      <c r="Q1257" s="11">
        <f t="shared" si="670"/>
        <v>41</v>
      </c>
      <c r="R1257" s="30">
        <f t="shared" si="651"/>
        <v>6.4871999999999999E-2</v>
      </c>
      <c r="S1257" s="103">
        <f t="shared" si="652"/>
        <v>20.717470129999999</v>
      </c>
      <c r="T1257" s="113">
        <f t="shared" si="665"/>
        <v>0.1</v>
      </c>
      <c r="U1257" s="111">
        <f t="shared" si="672"/>
        <v>21</v>
      </c>
      <c r="V1257" s="111">
        <v>252</v>
      </c>
      <c r="W1257" s="110">
        <f t="shared" si="658"/>
        <v>1.00797414</v>
      </c>
      <c r="X1257" s="103">
        <f t="shared" si="659"/>
        <v>2.5466149800000002</v>
      </c>
      <c r="Y1257" s="103">
        <f t="shared" si="660"/>
        <v>23.26408511</v>
      </c>
      <c r="Z1257" s="114" t="str">
        <f t="shared" si="668"/>
        <v>A+J=</v>
      </c>
      <c r="AA1257" s="108">
        <f t="shared" si="669"/>
        <v>45371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2.75" x14ac:dyDescent="0.2">
      <c r="A1258" s="102">
        <f t="shared" si="661"/>
        <v>45372</v>
      </c>
      <c r="B1258" s="103">
        <f t="shared" si="654"/>
        <v>298.75470359999997</v>
      </c>
      <c r="C1258" s="103">
        <f t="shared" si="666"/>
        <v>208.40839363000001</v>
      </c>
      <c r="D1258" s="104">
        <f t="shared" si="662"/>
        <v>1124.8789999999999</v>
      </c>
      <c r="E1258" s="105">
        <f t="shared" si="673"/>
        <v>1119.0609999999999</v>
      </c>
      <c r="F1258" s="106">
        <f t="shared" si="674"/>
        <v>45342</v>
      </c>
      <c r="G1258" s="107">
        <f t="shared" si="655"/>
        <v>-5.1721118449183923E-3</v>
      </c>
      <c r="H1258" s="108">
        <f t="shared" si="667"/>
        <v>45404</v>
      </c>
      <c r="I1258" s="108">
        <f t="shared" si="656"/>
        <v>45404</v>
      </c>
      <c r="J1258" s="109">
        <f t="shared" si="663"/>
        <v>22</v>
      </c>
      <c r="K1258" s="109">
        <f t="shared" si="653"/>
        <v>1</v>
      </c>
      <c r="L1258" s="8">
        <f t="shared" si="664"/>
        <v>1</v>
      </c>
      <c r="M1258" s="110">
        <f t="shared" ref="M1258:M1321" si="676">IF(I1258&gt;I1257,L1257,M1257)</f>
        <v>1.00071792</v>
      </c>
      <c r="N1258" s="110">
        <f t="shared" si="671"/>
        <v>1.4329640327550042</v>
      </c>
      <c r="O1258" s="103">
        <f t="shared" si="675"/>
        <v>1.4329640299999999</v>
      </c>
      <c r="P1258" s="103">
        <f t="shared" si="657"/>
        <v>298.64173161999997</v>
      </c>
      <c r="Q1258" s="11">
        <f t="shared" si="670"/>
        <v>0</v>
      </c>
      <c r="R1258" s="30">
        <f t="shared" si="651"/>
        <v>0</v>
      </c>
      <c r="S1258" s="103">
        <f t="shared" si="652"/>
        <v>0</v>
      </c>
      <c r="T1258" s="113">
        <f t="shared" si="665"/>
        <v>0.1</v>
      </c>
      <c r="U1258" s="111">
        <f t="shared" si="672"/>
        <v>1</v>
      </c>
      <c r="V1258" s="111">
        <v>252</v>
      </c>
      <c r="W1258" s="110">
        <f t="shared" si="658"/>
        <v>1.0003782859999999</v>
      </c>
      <c r="X1258" s="103">
        <f t="shared" si="659"/>
        <v>0.11297198</v>
      </c>
      <c r="Y1258" s="103">
        <f t="shared" si="660"/>
        <v>0</v>
      </c>
      <c r="Z1258" s="114" t="str">
        <f t="shared" si="668"/>
        <v>A+J=</v>
      </c>
      <c r="AA1258" s="108">
        <f t="shared" si="669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2.75" x14ac:dyDescent="0.2">
      <c r="A1259" s="102">
        <f t="shared" si="661"/>
        <v>45373</v>
      </c>
      <c r="B1259" s="103">
        <f t="shared" si="654"/>
        <v>298.86771858999998</v>
      </c>
      <c r="C1259" s="103">
        <f t="shared" si="666"/>
        <v>208.40839363000001</v>
      </c>
      <c r="D1259" s="104">
        <f t="shared" si="662"/>
        <v>1124.8789999999999</v>
      </c>
      <c r="E1259" s="105">
        <f t="shared" si="673"/>
        <v>1119.0609999999999</v>
      </c>
      <c r="F1259" s="106">
        <f t="shared" si="674"/>
        <v>45342</v>
      </c>
      <c r="G1259" s="107">
        <f t="shared" si="655"/>
        <v>-5.1721118449183923E-3</v>
      </c>
      <c r="H1259" s="108">
        <f t="shared" si="667"/>
        <v>45404</v>
      </c>
      <c r="I1259" s="108">
        <f t="shared" si="656"/>
        <v>45404</v>
      </c>
      <c r="J1259" s="109">
        <f t="shared" si="663"/>
        <v>22</v>
      </c>
      <c r="K1259" s="109">
        <f t="shared" si="653"/>
        <v>2</v>
      </c>
      <c r="L1259" s="8">
        <f t="shared" si="664"/>
        <v>1</v>
      </c>
      <c r="M1259" s="110">
        <f t="shared" si="676"/>
        <v>1.00071792</v>
      </c>
      <c r="N1259" s="110">
        <f t="shared" si="671"/>
        <v>1.4329640327550042</v>
      </c>
      <c r="O1259" s="103">
        <f t="shared" si="675"/>
        <v>1.4329640299999999</v>
      </c>
      <c r="P1259" s="103">
        <f t="shared" si="657"/>
        <v>298.64173161999997</v>
      </c>
      <c r="Q1259" s="11">
        <f t="shared" si="670"/>
        <v>0</v>
      </c>
      <c r="R1259" s="30">
        <f t="shared" ref="R1259:R1322" si="677">IF(Q1259&gt;0,VLOOKUP($A1259,$AD$10:$AI$165,6),0)</f>
        <v>0</v>
      </c>
      <c r="S1259" s="103">
        <f t="shared" ref="S1259:S1322" si="678">IF(R1259&gt;0,TRUNC(R1259*P1259,8),0)</f>
        <v>0</v>
      </c>
      <c r="T1259" s="113">
        <f t="shared" si="665"/>
        <v>0.1</v>
      </c>
      <c r="U1259" s="111">
        <f t="shared" si="672"/>
        <v>2</v>
      </c>
      <c r="V1259" s="111">
        <v>252</v>
      </c>
      <c r="W1259" s="110">
        <f t="shared" si="658"/>
        <v>1.0007567159999999</v>
      </c>
      <c r="X1259" s="103">
        <f t="shared" si="659"/>
        <v>0.22598697000000001</v>
      </c>
      <c r="Y1259" s="103">
        <f t="shared" si="660"/>
        <v>0</v>
      </c>
      <c r="Z1259" s="114" t="str">
        <f t="shared" si="668"/>
        <v>A+J=</v>
      </c>
      <c r="AA1259" s="108">
        <f t="shared" si="669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2.75" x14ac:dyDescent="0.2">
      <c r="A1260" s="102">
        <f t="shared" si="661"/>
        <v>45374</v>
      </c>
      <c r="B1260" s="103">
        <f t="shared" si="654"/>
        <v>298.98077628999999</v>
      </c>
      <c r="C1260" s="103">
        <f t="shared" si="666"/>
        <v>208.40839363000001</v>
      </c>
      <c r="D1260" s="104">
        <f t="shared" si="662"/>
        <v>1124.8789999999999</v>
      </c>
      <c r="E1260" s="105">
        <f t="shared" si="673"/>
        <v>1119.0609999999999</v>
      </c>
      <c r="F1260" s="106">
        <f t="shared" si="674"/>
        <v>45342</v>
      </c>
      <c r="G1260" s="107">
        <f t="shared" si="655"/>
        <v>-5.1721118449183923E-3</v>
      </c>
      <c r="H1260" s="108">
        <f t="shared" si="667"/>
        <v>45404</v>
      </c>
      <c r="I1260" s="108">
        <f t="shared" si="656"/>
        <v>45404</v>
      </c>
      <c r="J1260" s="109">
        <f t="shared" si="663"/>
        <v>22</v>
      </c>
      <c r="K1260" s="109">
        <f t="shared" ref="K1260:K1323" si="679">(J1260-(NETWORKDAYS(A1260,I1260,AD$171:AD$502)-1))</f>
        <v>3</v>
      </c>
      <c r="L1260" s="8">
        <f t="shared" si="664"/>
        <v>1</v>
      </c>
      <c r="M1260" s="110">
        <f t="shared" si="676"/>
        <v>1.00071792</v>
      </c>
      <c r="N1260" s="110">
        <f t="shared" si="671"/>
        <v>1.4329640327550042</v>
      </c>
      <c r="O1260" s="103">
        <f t="shared" si="675"/>
        <v>1.4329640299999999</v>
      </c>
      <c r="P1260" s="103">
        <f t="shared" si="657"/>
        <v>298.64173161999997</v>
      </c>
      <c r="Q1260" s="11">
        <f t="shared" si="670"/>
        <v>0</v>
      </c>
      <c r="R1260" s="30">
        <f t="shared" si="677"/>
        <v>0</v>
      </c>
      <c r="S1260" s="103">
        <f t="shared" si="678"/>
        <v>0</v>
      </c>
      <c r="T1260" s="113">
        <f t="shared" si="665"/>
        <v>0.1</v>
      </c>
      <c r="U1260" s="111">
        <f t="shared" si="672"/>
        <v>3</v>
      </c>
      <c r="V1260" s="111">
        <v>252</v>
      </c>
      <c r="W1260" s="110">
        <f t="shared" si="658"/>
        <v>1.001135289</v>
      </c>
      <c r="X1260" s="103">
        <f t="shared" si="659"/>
        <v>0.33904466999999999</v>
      </c>
      <c r="Y1260" s="103">
        <f t="shared" si="660"/>
        <v>0</v>
      </c>
      <c r="Z1260" s="114" t="str">
        <f t="shared" si="668"/>
        <v>A+J=</v>
      </c>
      <c r="AA1260" s="108">
        <f t="shared" si="669"/>
        <v>45404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2.75" x14ac:dyDescent="0.2">
      <c r="A1261" s="102">
        <f t="shared" si="661"/>
        <v>45375</v>
      </c>
      <c r="B1261" s="103">
        <f t="shared" si="654"/>
        <v>298.98077628999999</v>
      </c>
      <c r="C1261" s="103">
        <f t="shared" si="666"/>
        <v>208.40839363000001</v>
      </c>
      <c r="D1261" s="104">
        <f t="shared" si="662"/>
        <v>1124.8789999999999</v>
      </c>
      <c r="E1261" s="105">
        <f t="shared" si="673"/>
        <v>1119.0609999999999</v>
      </c>
      <c r="F1261" s="106">
        <f t="shared" si="674"/>
        <v>45342</v>
      </c>
      <c r="G1261" s="107">
        <f t="shared" si="655"/>
        <v>-5.1721118449183923E-3</v>
      </c>
      <c r="H1261" s="108">
        <f t="shared" si="667"/>
        <v>45404</v>
      </c>
      <c r="I1261" s="108">
        <f t="shared" si="656"/>
        <v>45404</v>
      </c>
      <c r="J1261" s="109">
        <f t="shared" si="663"/>
        <v>22</v>
      </c>
      <c r="K1261" s="109">
        <f t="shared" si="679"/>
        <v>3</v>
      </c>
      <c r="L1261" s="8">
        <f t="shared" si="664"/>
        <v>1</v>
      </c>
      <c r="M1261" s="110">
        <f t="shared" si="676"/>
        <v>1.00071792</v>
      </c>
      <c r="N1261" s="110">
        <f t="shared" si="671"/>
        <v>1.4329640327550042</v>
      </c>
      <c r="O1261" s="103">
        <f t="shared" si="675"/>
        <v>1.4329640299999999</v>
      </c>
      <c r="P1261" s="103">
        <f t="shared" si="657"/>
        <v>298.64173161999997</v>
      </c>
      <c r="Q1261" s="11">
        <f t="shared" si="670"/>
        <v>0</v>
      </c>
      <c r="R1261" s="30">
        <f t="shared" si="677"/>
        <v>0</v>
      </c>
      <c r="S1261" s="103">
        <f t="shared" si="678"/>
        <v>0</v>
      </c>
      <c r="T1261" s="113">
        <f t="shared" si="665"/>
        <v>0.1</v>
      </c>
      <c r="U1261" s="111">
        <f t="shared" si="672"/>
        <v>3</v>
      </c>
      <c r="V1261" s="111">
        <v>252</v>
      </c>
      <c r="W1261" s="110">
        <f t="shared" si="658"/>
        <v>1.001135289</v>
      </c>
      <c r="X1261" s="103">
        <f t="shared" si="659"/>
        <v>0.33904466999999999</v>
      </c>
      <c r="Y1261" s="103">
        <f t="shared" si="660"/>
        <v>0</v>
      </c>
      <c r="Z1261" s="114" t="str">
        <f t="shared" si="668"/>
        <v>A+J=</v>
      </c>
      <c r="AA1261" s="108">
        <f t="shared" si="669"/>
        <v>45404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2.75" x14ac:dyDescent="0.2">
      <c r="A1262" s="102">
        <f t="shared" si="661"/>
        <v>45376</v>
      </c>
      <c r="B1262" s="103">
        <f t="shared" si="654"/>
        <v>298.98077628999999</v>
      </c>
      <c r="C1262" s="103">
        <f t="shared" si="666"/>
        <v>208.40839363000001</v>
      </c>
      <c r="D1262" s="104">
        <f t="shared" si="662"/>
        <v>1124.8789999999999</v>
      </c>
      <c r="E1262" s="105">
        <f t="shared" si="673"/>
        <v>1119.0609999999999</v>
      </c>
      <c r="F1262" s="106">
        <f t="shared" si="674"/>
        <v>45342</v>
      </c>
      <c r="G1262" s="107">
        <f t="shared" si="655"/>
        <v>-5.1721118449183923E-3</v>
      </c>
      <c r="H1262" s="108">
        <f t="shared" si="667"/>
        <v>45404</v>
      </c>
      <c r="I1262" s="108">
        <f t="shared" si="656"/>
        <v>45404</v>
      </c>
      <c r="J1262" s="109">
        <f t="shared" si="663"/>
        <v>22</v>
      </c>
      <c r="K1262" s="109">
        <f t="shared" si="679"/>
        <v>3</v>
      </c>
      <c r="L1262" s="8">
        <f t="shared" si="664"/>
        <v>1</v>
      </c>
      <c r="M1262" s="110">
        <f t="shared" si="676"/>
        <v>1.00071792</v>
      </c>
      <c r="N1262" s="110">
        <f t="shared" si="671"/>
        <v>1.4329640327550042</v>
      </c>
      <c r="O1262" s="103">
        <f t="shared" si="675"/>
        <v>1.4329640299999999</v>
      </c>
      <c r="P1262" s="103">
        <f t="shared" si="657"/>
        <v>298.64173161999997</v>
      </c>
      <c r="Q1262" s="11">
        <f t="shared" si="670"/>
        <v>0</v>
      </c>
      <c r="R1262" s="30">
        <f t="shared" si="677"/>
        <v>0</v>
      </c>
      <c r="S1262" s="103">
        <f t="shared" si="678"/>
        <v>0</v>
      </c>
      <c r="T1262" s="113">
        <f t="shared" si="665"/>
        <v>0.1</v>
      </c>
      <c r="U1262" s="111">
        <f t="shared" si="672"/>
        <v>3</v>
      </c>
      <c r="V1262" s="111">
        <v>252</v>
      </c>
      <c r="W1262" s="110">
        <f t="shared" si="658"/>
        <v>1.001135289</v>
      </c>
      <c r="X1262" s="103">
        <f t="shared" si="659"/>
        <v>0.33904466999999999</v>
      </c>
      <c r="Y1262" s="103">
        <f t="shared" si="660"/>
        <v>0</v>
      </c>
      <c r="Z1262" s="114" t="str">
        <f t="shared" si="668"/>
        <v>A+J=</v>
      </c>
      <c r="AA1262" s="108">
        <f t="shared" si="669"/>
        <v>45404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2.75" x14ac:dyDescent="0.2">
      <c r="A1263" s="102">
        <f t="shared" si="661"/>
        <v>45377</v>
      </c>
      <c r="B1263" s="103">
        <f t="shared" si="654"/>
        <v>299.09387668999995</v>
      </c>
      <c r="C1263" s="103">
        <f t="shared" si="666"/>
        <v>208.40839363000001</v>
      </c>
      <c r="D1263" s="104">
        <f t="shared" si="662"/>
        <v>1124.8789999999999</v>
      </c>
      <c r="E1263" s="105">
        <f t="shared" si="673"/>
        <v>1119.0609999999999</v>
      </c>
      <c r="F1263" s="106">
        <f t="shared" si="674"/>
        <v>45342</v>
      </c>
      <c r="G1263" s="107">
        <f t="shared" si="655"/>
        <v>-5.1721118449183923E-3</v>
      </c>
      <c r="H1263" s="108">
        <f t="shared" si="667"/>
        <v>45404</v>
      </c>
      <c r="I1263" s="108">
        <f t="shared" si="656"/>
        <v>45404</v>
      </c>
      <c r="J1263" s="109">
        <f t="shared" si="663"/>
        <v>22</v>
      </c>
      <c r="K1263" s="109">
        <f t="shared" si="679"/>
        <v>4</v>
      </c>
      <c r="L1263" s="8">
        <f t="shared" si="664"/>
        <v>1</v>
      </c>
      <c r="M1263" s="110">
        <f t="shared" si="676"/>
        <v>1.00071792</v>
      </c>
      <c r="N1263" s="110">
        <f t="shared" si="671"/>
        <v>1.4329640327550042</v>
      </c>
      <c r="O1263" s="103">
        <f t="shared" si="675"/>
        <v>1.4329640299999999</v>
      </c>
      <c r="P1263" s="103">
        <f t="shared" si="657"/>
        <v>298.64173161999997</v>
      </c>
      <c r="Q1263" s="11">
        <f t="shared" si="670"/>
        <v>0</v>
      </c>
      <c r="R1263" s="30">
        <f t="shared" si="677"/>
        <v>0</v>
      </c>
      <c r="S1263" s="103">
        <f t="shared" si="678"/>
        <v>0</v>
      </c>
      <c r="T1263" s="113">
        <f t="shared" si="665"/>
        <v>0.1</v>
      </c>
      <c r="U1263" s="111">
        <f t="shared" si="672"/>
        <v>4</v>
      </c>
      <c r="V1263" s="111">
        <v>252</v>
      </c>
      <c r="W1263" s="110">
        <f t="shared" si="658"/>
        <v>1.001514005</v>
      </c>
      <c r="X1263" s="103">
        <f t="shared" si="659"/>
        <v>0.45214506999999998</v>
      </c>
      <c r="Y1263" s="103">
        <f t="shared" si="660"/>
        <v>0</v>
      </c>
      <c r="Z1263" s="114" t="str">
        <f t="shared" si="668"/>
        <v>A+J=</v>
      </c>
      <c r="AA1263" s="108">
        <f t="shared" si="669"/>
        <v>45404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2.75" x14ac:dyDescent="0.2">
      <c r="A1264" s="102">
        <f t="shared" si="661"/>
        <v>45378</v>
      </c>
      <c r="B1264" s="103">
        <f t="shared" si="654"/>
        <v>299.20701979999996</v>
      </c>
      <c r="C1264" s="103">
        <f t="shared" si="666"/>
        <v>208.40839363000001</v>
      </c>
      <c r="D1264" s="104">
        <f t="shared" si="662"/>
        <v>1124.8789999999999</v>
      </c>
      <c r="E1264" s="105">
        <f t="shared" si="673"/>
        <v>1119.0609999999999</v>
      </c>
      <c r="F1264" s="106">
        <f t="shared" si="674"/>
        <v>45342</v>
      </c>
      <c r="G1264" s="107">
        <f t="shared" si="655"/>
        <v>-5.1721118449183923E-3</v>
      </c>
      <c r="H1264" s="108">
        <f t="shared" si="667"/>
        <v>45404</v>
      </c>
      <c r="I1264" s="108">
        <f t="shared" si="656"/>
        <v>45404</v>
      </c>
      <c r="J1264" s="109">
        <f t="shared" si="663"/>
        <v>22</v>
      </c>
      <c r="K1264" s="109">
        <f t="shared" si="679"/>
        <v>5</v>
      </c>
      <c r="L1264" s="8">
        <f t="shared" si="664"/>
        <v>1</v>
      </c>
      <c r="M1264" s="110">
        <f t="shared" si="676"/>
        <v>1.00071792</v>
      </c>
      <c r="N1264" s="110">
        <f t="shared" si="671"/>
        <v>1.4329640327550042</v>
      </c>
      <c r="O1264" s="103">
        <f t="shared" si="675"/>
        <v>1.4329640299999999</v>
      </c>
      <c r="P1264" s="103">
        <f t="shared" si="657"/>
        <v>298.64173161999997</v>
      </c>
      <c r="Q1264" s="11">
        <f t="shared" si="670"/>
        <v>0</v>
      </c>
      <c r="R1264" s="30">
        <f t="shared" si="677"/>
        <v>0</v>
      </c>
      <c r="S1264" s="103">
        <f t="shared" si="678"/>
        <v>0</v>
      </c>
      <c r="T1264" s="113">
        <f t="shared" si="665"/>
        <v>0.1</v>
      </c>
      <c r="U1264" s="111">
        <f t="shared" si="672"/>
        <v>5</v>
      </c>
      <c r="V1264" s="111">
        <v>252</v>
      </c>
      <c r="W1264" s="110">
        <f t="shared" si="658"/>
        <v>1.001892864</v>
      </c>
      <c r="X1264" s="103">
        <f t="shared" si="659"/>
        <v>0.56528818000000003</v>
      </c>
      <c r="Y1264" s="103">
        <f t="shared" si="660"/>
        <v>0</v>
      </c>
      <c r="Z1264" s="114" t="str">
        <f t="shared" si="668"/>
        <v>A+J=</v>
      </c>
      <c r="AA1264" s="108">
        <f t="shared" si="669"/>
        <v>45404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2.75" x14ac:dyDescent="0.2">
      <c r="A1265" s="102">
        <f t="shared" si="661"/>
        <v>45379</v>
      </c>
      <c r="B1265" s="103">
        <f t="shared" si="654"/>
        <v>299.32020590999997</v>
      </c>
      <c r="C1265" s="103">
        <f t="shared" si="666"/>
        <v>208.40839363000001</v>
      </c>
      <c r="D1265" s="104">
        <f t="shared" si="662"/>
        <v>1124.8789999999999</v>
      </c>
      <c r="E1265" s="105">
        <f t="shared" si="673"/>
        <v>1119.0609999999999</v>
      </c>
      <c r="F1265" s="106">
        <f t="shared" si="674"/>
        <v>45342</v>
      </c>
      <c r="G1265" s="107">
        <f t="shared" si="655"/>
        <v>-5.1721118449183923E-3</v>
      </c>
      <c r="H1265" s="108">
        <f t="shared" si="667"/>
        <v>45404</v>
      </c>
      <c r="I1265" s="108">
        <f t="shared" si="656"/>
        <v>45404</v>
      </c>
      <c r="J1265" s="109">
        <f t="shared" si="663"/>
        <v>22</v>
      </c>
      <c r="K1265" s="109">
        <f t="shared" si="679"/>
        <v>6</v>
      </c>
      <c r="L1265" s="8">
        <f t="shared" si="664"/>
        <v>1</v>
      </c>
      <c r="M1265" s="110">
        <f t="shared" si="676"/>
        <v>1.00071792</v>
      </c>
      <c r="N1265" s="110">
        <f t="shared" si="671"/>
        <v>1.4329640327550042</v>
      </c>
      <c r="O1265" s="103">
        <f t="shared" si="675"/>
        <v>1.4329640299999999</v>
      </c>
      <c r="P1265" s="103">
        <f t="shared" si="657"/>
        <v>298.64173161999997</v>
      </c>
      <c r="Q1265" s="11">
        <f t="shared" si="670"/>
        <v>0</v>
      </c>
      <c r="R1265" s="30">
        <f t="shared" si="677"/>
        <v>0</v>
      </c>
      <c r="S1265" s="103">
        <f t="shared" si="678"/>
        <v>0</v>
      </c>
      <c r="T1265" s="113">
        <f t="shared" si="665"/>
        <v>0.1</v>
      </c>
      <c r="U1265" s="111">
        <f t="shared" si="672"/>
        <v>6</v>
      </c>
      <c r="V1265" s="111">
        <v>252</v>
      </c>
      <c r="W1265" s="110">
        <f t="shared" si="658"/>
        <v>1.0022718669999999</v>
      </c>
      <c r="X1265" s="103">
        <f t="shared" si="659"/>
        <v>0.67847429000000004</v>
      </c>
      <c r="Y1265" s="103">
        <f t="shared" si="660"/>
        <v>0</v>
      </c>
      <c r="Z1265" s="114" t="str">
        <f t="shared" si="668"/>
        <v>A+J=</v>
      </c>
      <c r="AA1265" s="108">
        <f t="shared" si="669"/>
        <v>45404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2.75" x14ac:dyDescent="0.2">
      <c r="A1266" s="102">
        <f t="shared" si="661"/>
        <v>45380</v>
      </c>
      <c r="B1266" s="103">
        <f t="shared" si="654"/>
        <v>299.43343472999999</v>
      </c>
      <c r="C1266" s="103">
        <f t="shared" si="666"/>
        <v>208.40839363000001</v>
      </c>
      <c r="D1266" s="104">
        <f t="shared" si="662"/>
        <v>1124.8789999999999</v>
      </c>
      <c r="E1266" s="105">
        <f t="shared" si="673"/>
        <v>1119.0609999999999</v>
      </c>
      <c r="F1266" s="106">
        <f t="shared" si="674"/>
        <v>45342</v>
      </c>
      <c r="G1266" s="107">
        <f t="shared" si="655"/>
        <v>-5.1721118449183923E-3</v>
      </c>
      <c r="H1266" s="108">
        <f t="shared" si="667"/>
        <v>45404</v>
      </c>
      <c r="I1266" s="108">
        <f t="shared" si="656"/>
        <v>45404</v>
      </c>
      <c r="J1266" s="109">
        <f t="shared" si="663"/>
        <v>22</v>
      </c>
      <c r="K1266" s="109">
        <f t="shared" si="679"/>
        <v>7</v>
      </c>
      <c r="L1266" s="8">
        <f t="shared" si="664"/>
        <v>1</v>
      </c>
      <c r="M1266" s="110">
        <f t="shared" si="676"/>
        <v>1.00071792</v>
      </c>
      <c r="N1266" s="110">
        <f t="shared" si="671"/>
        <v>1.4329640327550042</v>
      </c>
      <c r="O1266" s="103">
        <f t="shared" si="675"/>
        <v>1.4329640299999999</v>
      </c>
      <c r="P1266" s="103">
        <f t="shared" si="657"/>
        <v>298.64173161999997</v>
      </c>
      <c r="Q1266" s="11">
        <f t="shared" si="670"/>
        <v>0</v>
      </c>
      <c r="R1266" s="30">
        <f t="shared" si="677"/>
        <v>0</v>
      </c>
      <c r="S1266" s="103">
        <f t="shared" si="678"/>
        <v>0</v>
      </c>
      <c r="T1266" s="113">
        <f t="shared" si="665"/>
        <v>0.1</v>
      </c>
      <c r="U1266" s="111">
        <f t="shared" si="672"/>
        <v>7</v>
      </c>
      <c r="V1266" s="111">
        <v>252</v>
      </c>
      <c r="W1266" s="110">
        <f t="shared" si="658"/>
        <v>1.0026510129999999</v>
      </c>
      <c r="X1266" s="103">
        <f t="shared" si="659"/>
        <v>0.79170311000000004</v>
      </c>
      <c r="Y1266" s="103">
        <f t="shared" si="660"/>
        <v>0</v>
      </c>
      <c r="Z1266" s="114" t="str">
        <f t="shared" si="668"/>
        <v>A+J=</v>
      </c>
      <c r="AA1266" s="108">
        <f t="shared" si="669"/>
        <v>45404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2.75" x14ac:dyDescent="0.2">
      <c r="A1267" s="102">
        <f t="shared" si="661"/>
        <v>45381</v>
      </c>
      <c r="B1267" s="103">
        <f t="shared" si="654"/>
        <v>299.43343472999999</v>
      </c>
      <c r="C1267" s="103">
        <f t="shared" si="666"/>
        <v>208.40839363000001</v>
      </c>
      <c r="D1267" s="104">
        <f t="shared" si="662"/>
        <v>1124.8789999999999</v>
      </c>
      <c r="E1267" s="105">
        <f t="shared" si="673"/>
        <v>1119.0609999999999</v>
      </c>
      <c r="F1267" s="106">
        <f t="shared" si="674"/>
        <v>45342</v>
      </c>
      <c r="G1267" s="107">
        <f t="shared" si="655"/>
        <v>-5.1721118449183923E-3</v>
      </c>
      <c r="H1267" s="108">
        <f t="shared" si="667"/>
        <v>45404</v>
      </c>
      <c r="I1267" s="108">
        <f t="shared" si="656"/>
        <v>45404</v>
      </c>
      <c r="J1267" s="109">
        <f t="shared" si="663"/>
        <v>22</v>
      </c>
      <c r="K1267" s="109">
        <f t="shared" si="679"/>
        <v>7</v>
      </c>
      <c r="L1267" s="8">
        <f t="shared" si="664"/>
        <v>1</v>
      </c>
      <c r="M1267" s="110">
        <f t="shared" si="676"/>
        <v>1.00071792</v>
      </c>
      <c r="N1267" s="110">
        <f t="shared" si="671"/>
        <v>1.4329640327550042</v>
      </c>
      <c r="O1267" s="103">
        <f t="shared" si="675"/>
        <v>1.4329640299999999</v>
      </c>
      <c r="P1267" s="103">
        <f t="shared" si="657"/>
        <v>298.64173161999997</v>
      </c>
      <c r="Q1267" s="11">
        <f t="shared" si="670"/>
        <v>0</v>
      </c>
      <c r="R1267" s="30">
        <f t="shared" si="677"/>
        <v>0</v>
      </c>
      <c r="S1267" s="103">
        <f t="shared" si="678"/>
        <v>0</v>
      </c>
      <c r="T1267" s="113">
        <f t="shared" si="665"/>
        <v>0.1</v>
      </c>
      <c r="U1267" s="111">
        <f t="shared" si="672"/>
        <v>7</v>
      </c>
      <c r="V1267" s="111">
        <v>252</v>
      </c>
      <c r="W1267" s="110">
        <f t="shared" si="658"/>
        <v>1.0026510129999999</v>
      </c>
      <c r="X1267" s="103">
        <f t="shared" si="659"/>
        <v>0.79170311000000004</v>
      </c>
      <c r="Y1267" s="103">
        <f t="shared" si="660"/>
        <v>0</v>
      </c>
      <c r="Z1267" s="114" t="str">
        <f t="shared" si="668"/>
        <v>A+J=</v>
      </c>
      <c r="AA1267" s="108">
        <f t="shared" si="669"/>
        <v>45404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2.75" x14ac:dyDescent="0.2">
      <c r="A1268" s="102">
        <f t="shared" si="661"/>
        <v>45382</v>
      </c>
      <c r="B1268" s="103">
        <f t="shared" si="654"/>
        <v>299.43343472999999</v>
      </c>
      <c r="C1268" s="103">
        <f t="shared" si="666"/>
        <v>208.40839363000001</v>
      </c>
      <c r="D1268" s="104">
        <f t="shared" si="662"/>
        <v>1124.8789999999999</v>
      </c>
      <c r="E1268" s="105">
        <f t="shared" si="673"/>
        <v>1119.0609999999999</v>
      </c>
      <c r="F1268" s="106">
        <f t="shared" si="674"/>
        <v>45342</v>
      </c>
      <c r="G1268" s="107">
        <f t="shared" si="655"/>
        <v>-5.1721118449183923E-3</v>
      </c>
      <c r="H1268" s="108">
        <f t="shared" si="667"/>
        <v>45404</v>
      </c>
      <c r="I1268" s="108">
        <f t="shared" si="656"/>
        <v>45404</v>
      </c>
      <c r="J1268" s="109">
        <f t="shared" si="663"/>
        <v>22</v>
      </c>
      <c r="K1268" s="109">
        <f t="shared" si="679"/>
        <v>7</v>
      </c>
      <c r="L1268" s="8">
        <f t="shared" si="664"/>
        <v>1</v>
      </c>
      <c r="M1268" s="110">
        <f t="shared" si="676"/>
        <v>1.00071792</v>
      </c>
      <c r="N1268" s="110">
        <f t="shared" si="671"/>
        <v>1.4329640327550042</v>
      </c>
      <c r="O1268" s="103">
        <f t="shared" si="675"/>
        <v>1.4329640299999999</v>
      </c>
      <c r="P1268" s="103">
        <f t="shared" si="657"/>
        <v>298.64173161999997</v>
      </c>
      <c r="Q1268" s="11">
        <f t="shared" si="670"/>
        <v>0</v>
      </c>
      <c r="R1268" s="30">
        <f t="shared" si="677"/>
        <v>0</v>
      </c>
      <c r="S1268" s="103">
        <f t="shared" si="678"/>
        <v>0</v>
      </c>
      <c r="T1268" s="113">
        <f t="shared" si="665"/>
        <v>0.1</v>
      </c>
      <c r="U1268" s="111">
        <f t="shared" si="672"/>
        <v>7</v>
      </c>
      <c r="V1268" s="111">
        <v>252</v>
      </c>
      <c r="W1268" s="110">
        <f t="shared" si="658"/>
        <v>1.0026510129999999</v>
      </c>
      <c r="X1268" s="103">
        <f t="shared" si="659"/>
        <v>0.79170311000000004</v>
      </c>
      <c r="Y1268" s="103">
        <f t="shared" si="660"/>
        <v>0</v>
      </c>
      <c r="Z1268" s="114" t="str">
        <f t="shared" si="668"/>
        <v>A+J=</v>
      </c>
      <c r="AA1268" s="108">
        <f t="shared" si="669"/>
        <v>45404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2.75" x14ac:dyDescent="0.2">
      <c r="A1269" s="102">
        <f t="shared" si="661"/>
        <v>45383</v>
      </c>
      <c r="B1269" s="103">
        <f t="shared" si="654"/>
        <v>299.43343472999999</v>
      </c>
      <c r="C1269" s="103">
        <f t="shared" si="666"/>
        <v>208.40839363000001</v>
      </c>
      <c r="D1269" s="104">
        <f t="shared" si="662"/>
        <v>1124.8789999999999</v>
      </c>
      <c r="E1269" s="105">
        <f t="shared" si="673"/>
        <v>1119.0609999999999</v>
      </c>
      <c r="F1269" s="106">
        <f t="shared" si="674"/>
        <v>45342</v>
      </c>
      <c r="G1269" s="107">
        <f t="shared" si="655"/>
        <v>-5.1721118449183923E-3</v>
      </c>
      <c r="H1269" s="108">
        <f t="shared" si="667"/>
        <v>45404</v>
      </c>
      <c r="I1269" s="108">
        <f t="shared" si="656"/>
        <v>45404</v>
      </c>
      <c r="J1269" s="109">
        <f t="shared" si="663"/>
        <v>22</v>
      </c>
      <c r="K1269" s="109">
        <f t="shared" si="679"/>
        <v>7</v>
      </c>
      <c r="L1269" s="8">
        <f t="shared" si="664"/>
        <v>1</v>
      </c>
      <c r="M1269" s="110">
        <f t="shared" si="676"/>
        <v>1.00071792</v>
      </c>
      <c r="N1269" s="110">
        <f t="shared" si="671"/>
        <v>1.4329640327550042</v>
      </c>
      <c r="O1269" s="103">
        <f t="shared" si="675"/>
        <v>1.4329640299999999</v>
      </c>
      <c r="P1269" s="103">
        <f t="shared" si="657"/>
        <v>298.64173161999997</v>
      </c>
      <c r="Q1269" s="11">
        <f t="shared" si="670"/>
        <v>0</v>
      </c>
      <c r="R1269" s="30">
        <f t="shared" si="677"/>
        <v>0</v>
      </c>
      <c r="S1269" s="103">
        <f t="shared" si="678"/>
        <v>0</v>
      </c>
      <c r="T1269" s="113">
        <f t="shared" si="665"/>
        <v>0.1</v>
      </c>
      <c r="U1269" s="111">
        <f t="shared" si="672"/>
        <v>7</v>
      </c>
      <c r="V1269" s="111">
        <v>252</v>
      </c>
      <c r="W1269" s="110">
        <f t="shared" si="658"/>
        <v>1.0026510129999999</v>
      </c>
      <c r="X1269" s="103">
        <f t="shared" si="659"/>
        <v>0.79170311000000004</v>
      </c>
      <c r="Y1269" s="103">
        <f t="shared" si="660"/>
        <v>0</v>
      </c>
      <c r="Z1269" s="114" t="str">
        <f t="shared" si="668"/>
        <v>A+J=</v>
      </c>
      <c r="AA1269" s="108">
        <f t="shared" si="669"/>
        <v>45404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2.75" x14ac:dyDescent="0.2">
      <c r="A1270" s="102">
        <f t="shared" si="661"/>
        <v>45384</v>
      </c>
      <c r="B1270" s="103">
        <f t="shared" si="654"/>
        <v>299.54670625</v>
      </c>
      <c r="C1270" s="103">
        <f t="shared" si="666"/>
        <v>208.40839363000001</v>
      </c>
      <c r="D1270" s="104">
        <f t="shared" si="662"/>
        <v>1124.8789999999999</v>
      </c>
      <c r="E1270" s="105">
        <f t="shared" si="673"/>
        <v>1119.0609999999999</v>
      </c>
      <c r="F1270" s="106">
        <f t="shared" si="674"/>
        <v>45342</v>
      </c>
      <c r="G1270" s="107">
        <f t="shared" si="655"/>
        <v>-5.1721118449183923E-3</v>
      </c>
      <c r="H1270" s="108">
        <f t="shared" si="667"/>
        <v>45404</v>
      </c>
      <c r="I1270" s="108">
        <f t="shared" si="656"/>
        <v>45404</v>
      </c>
      <c r="J1270" s="109">
        <f t="shared" si="663"/>
        <v>22</v>
      </c>
      <c r="K1270" s="109">
        <f t="shared" si="679"/>
        <v>8</v>
      </c>
      <c r="L1270" s="8">
        <f t="shared" si="664"/>
        <v>1</v>
      </c>
      <c r="M1270" s="110">
        <f t="shared" si="676"/>
        <v>1.00071792</v>
      </c>
      <c r="N1270" s="110">
        <f t="shared" si="671"/>
        <v>1.4329640327550042</v>
      </c>
      <c r="O1270" s="103">
        <f t="shared" si="675"/>
        <v>1.4329640299999999</v>
      </c>
      <c r="P1270" s="103">
        <f t="shared" si="657"/>
        <v>298.64173161999997</v>
      </c>
      <c r="Q1270" s="11">
        <f t="shared" si="670"/>
        <v>0</v>
      </c>
      <c r="R1270" s="30">
        <f t="shared" si="677"/>
        <v>0</v>
      </c>
      <c r="S1270" s="103">
        <f t="shared" si="678"/>
        <v>0</v>
      </c>
      <c r="T1270" s="113">
        <f t="shared" si="665"/>
        <v>0.1</v>
      </c>
      <c r="U1270" s="111">
        <f t="shared" si="672"/>
        <v>8</v>
      </c>
      <c r="V1270" s="111">
        <v>252</v>
      </c>
      <c r="W1270" s="110">
        <f t="shared" si="658"/>
        <v>1.003030302</v>
      </c>
      <c r="X1270" s="103">
        <f t="shared" si="659"/>
        <v>0.90497463</v>
      </c>
      <c r="Y1270" s="103">
        <f t="shared" si="660"/>
        <v>0</v>
      </c>
      <c r="Z1270" s="114" t="str">
        <f t="shared" si="668"/>
        <v>A+J=</v>
      </c>
      <c r="AA1270" s="108">
        <f t="shared" si="669"/>
        <v>45404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2.75" x14ac:dyDescent="0.2">
      <c r="A1271" s="102">
        <f t="shared" si="661"/>
        <v>45385</v>
      </c>
      <c r="B1271" s="103">
        <f t="shared" si="654"/>
        <v>299.66002077999997</v>
      </c>
      <c r="C1271" s="103">
        <f t="shared" si="666"/>
        <v>208.40839363000001</v>
      </c>
      <c r="D1271" s="104">
        <f t="shared" si="662"/>
        <v>1124.8789999999999</v>
      </c>
      <c r="E1271" s="105">
        <f t="shared" si="673"/>
        <v>1119.0609999999999</v>
      </c>
      <c r="F1271" s="106">
        <f t="shared" si="674"/>
        <v>45342</v>
      </c>
      <c r="G1271" s="107">
        <f t="shared" si="655"/>
        <v>-5.1721118449183923E-3</v>
      </c>
      <c r="H1271" s="108">
        <f t="shared" si="667"/>
        <v>45404</v>
      </c>
      <c r="I1271" s="108">
        <f t="shared" si="656"/>
        <v>45404</v>
      </c>
      <c r="J1271" s="109">
        <f t="shared" si="663"/>
        <v>22</v>
      </c>
      <c r="K1271" s="109">
        <f t="shared" si="679"/>
        <v>9</v>
      </c>
      <c r="L1271" s="8">
        <f t="shared" si="664"/>
        <v>1</v>
      </c>
      <c r="M1271" s="110">
        <f t="shared" si="676"/>
        <v>1.00071792</v>
      </c>
      <c r="N1271" s="110">
        <f t="shared" si="671"/>
        <v>1.4329640327550042</v>
      </c>
      <c r="O1271" s="103">
        <f t="shared" si="675"/>
        <v>1.4329640299999999</v>
      </c>
      <c r="P1271" s="103">
        <f t="shared" si="657"/>
        <v>298.64173161999997</v>
      </c>
      <c r="Q1271" s="11">
        <f t="shared" si="670"/>
        <v>0</v>
      </c>
      <c r="R1271" s="30">
        <f t="shared" si="677"/>
        <v>0</v>
      </c>
      <c r="S1271" s="103">
        <f t="shared" si="678"/>
        <v>0</v>
      </c>
      <c r="T1271" s="113">
        <f t="shared" si="665"/>
        <v>0.1</v>
      </c>
      <c r="U1271" s="111">
        <f t="shared" si="672"/>
        <v>9</v>
      </c>
      <c r="V1271" s="111">
        <v>252</v>
      </c>
      <c r="W1271" s="110">
        <f t="shared" si="658"/>
        <v>1.003409735</v>
      </c>
      <c r="X1271" s="103">
        <f t="shared" si="659"/>
        <v>1.0182891599999999</v>
      </c>
      <c r="Y1271" s="103">
        <f t="shared" si="660"/>
        <v>0</v>
      </c>
      <c r="Z1271" s="114" t="str">
        <f t="shared" si="668"/>
        <v>A+J=</v>
      </c>
      <c r="AA1271" s="108">
        <f t="shared" si="669"/>
        <v>45404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2.75" x14ac:dyDescent="0.2">
      <c r="A1272" s="102">
        <f t="shared" si="661"/>
        <v>45386</v>
      </c>
      <c r="B1272" s="103">
        <f t="shared" si="654"/>
        <v>299.77337800999999</v>
      </c>
      <c r="C1272" s="103">
        <f t="shared" si="666"/>
        <v>208.40839363000001</v>
      </c>
      <c r="D1272" s="104">
        <f t="shared" si="662"/>
        <v>1124.8789999999999</v>
      </c>
      <c r="E1272" s="105">
        <f t="shared" si="673"/>
        <v>1119.0609999999999</v>
      </c>
      <c r="F1272" s="106">
        <f t="shared" si="674"/>
        <v>45342</v>
      </c>
      <c r="G1272" s="107">
        <f t="shared" si="655"/>
        <v>-5.1721118449183923E-3</v>
      </c>
      <c r="H1272" s="108">
        <f t="shared" si="667"/>
        <v>45404</v>
      </c>
      <c r="I1272" s="108">
        <f t="shared" si="656"/>
        <v>45404</v>
      </c>
      <c r="J1272" s="109">
        <f t="shared" si="663"/>
        <v>22</v>
      </c>
      <c r="K1272" s="109">
        <f t="shared" si="679"/>
        <v>10</v>
      </c>
      <c r="L1272" s="8">
        <f t="shared" si="664"/>
        <v>1</v>
      </c>
      <c r="M1272" s="110">
        <f t="shared" si="676"/>
        <v>1.00071792</v>
      </c>
      <c r="N1272" s="110">
        <f t="shared" si="671"/>
        <v>1.4329640327550042</v>
      </c>
      <c r="O1272" s="103">
        <f t="shared" si="675"/>
        <v>1.4329640299999999</v>
      </c>
      <c r="P1272" s="103">
        <f t="shared" si="657"/>
        <v>298.64173161999997</v>
      </c>
      <c r="Q1272" s="11">
        <f t="shared" si="670"/>
        <v>0</v>
      </c>
      <c r="R1272" s="30">
        <f t="shared" si="677"/>
        <v>0</v>
      </c>
      <c r="S1272" s="103">
        <f t="shared" si="678"/>
        <v>0</v>
      </c>
      <c r="T1272" s="113">
        <f t="shared" si="665"/>
        <v>0.1</v>
      </c>
      <c r="U1272" s="111">
        <f t="shared" si="672"/>
        <v>10</v>
      </c>
      <c r="V1272" s="111">
        <v>252</v>
      </c>
      <c r="W1272" s="110">
        <f t="shared" si="658"/>
        <v>1.003789311</v>
      </c>
      <c r="X1272" s="103">
        <f t="shared" si="659"/>
        <v>1.13164639</v>
      </c>
      <c r="Y1272" s="103">
        <f t="shared" si="660"/>
        <v>0</v>
      </c>
      <c r="Z1272" s="114" t="str">
        <f t="shared" si="668"/>
        <v>A+J=</v>
      </c>
      <c r="AA1272" s="108">
        <f t="shared" si="669"/>
        <v>45404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2.75" x14ac:dyDescent="0.2">
      <c r="A1273" s="102">
        <f t="shared" si="661"/>
        <v>45387</v>
      </c>
      <c r="B1273" s="103">
        <f t="shared" si="654"/>
        <v>299.88677824999996</v>
      </c>
      <c r="C1273" s="103">
        <f t="shared" si="666"/>
        <v>208.40839363000001</v>
      </c>
      <c r="D1273" s="104">
        <f t="shared" si="662"/>
        <v>1124.8789999999999</v>
      </c>
      <c r="E1273" s="105">
        <f t="shared" si="673"/>
        <v>1119.0609999999999</v>
      </c>
      <c r="F1273" s="106">
        <f t="shared" si="674"/>
        <v>45342</v>
      </c>
      <c r="G1273" s="107">
        <f t="shared" si="655"/>
        <v>-5.1721118449183923E-3</v>
      </c>
      <c r="H1273" s="108">
        <f t="shared" si="667"/>
        <v>45404</v>
      </c>
      <c r="I1273" s="108">
        <f t="shared" si="656"/>
        <v>45404</v>
      </c>
      <c r="J1273" s="109">
        <f t="shared" si="663"/>
        <v>22</v>
      </c>
      <c r="K1273" s="109">
        <f t="shared" si="679"/>
        <v>11</v>
      </c>
      <c r="L1273" s="8">
        <f t="shared" si="664"/>
        <v>1</v>
      </c>
      <c r="M1273" s="110">
        <f t="shared" si="676"/>
        <v>1.00071792</v>
      </c>
      <c r="N1273" s="110">
        <f t="shared" si="671"/>
        <v>1.4329640327550042</v>
      </c>
      <c r="O1273" s="103">
        <f t="shared" si="675"/>
        <v>1.4329640299999999</v>
      </c>
      <c r="P1273" s="103">
        <f t="shared" si="657"/>
        <v>298.64173161999997</v>
      </c>
      <c r="Q1273" s="11">
        <f t="shared" si="670"/>
        <v>0</v>
      </c>
      <c r="R1273" s="30">
        <f t="shared" si="677"/>
        <v>0</v>
      </c>
      <c r="S1273" s="103">
        <f t="shared" si="678"/>
        <v>0</v>
      </c>
      <c r="T1273" s="113">
        <f t="shared" si="665"/>
        <v>0.1</v>
      </c>
      <c r="U1273" s="111">
        <f t="shared" si="672"/>
        <v>11</v>
      </c>
      <c r="V1273" s="111">
        <v>252</v>
      </c>
      <c r="W1273" s="110">
        <f t="shared" si="658"/>
        <v>1.004169031</v>
      </c>
      <c r="X1273" s="103">
        <f t="shared" si="659"/>
        <v>1.24504663</v>
      </c>
      <c r="Y1273" s="103">
        <f t="shared" si="660"/>
        <v>0</v>
      </c>
      <c r="Z1273" s="114" t="str">
        <f t="shared" si="668"/>
        <v>A+J=</v>
      </c>
      <c r="AA1273" s="108">
        <f t="shared" si="669"/>
        <v>45404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2.75" x14ac:dyDescent="0.2">
      <c r="A1274" s="102">
        <f t="shared" si="661"/>
        <v>45388</v>
      </c>
      <c r="B1274" s="103">
        <f t="shared" si="654"/>
        <v>300.00022149</v>
      </c>
      <c r="C1274" s="103">
        <f t="shared" si="666"/>
        <v>208.40839363000001</v>
      </c>
      <c r="D1274" s="104">
        <f t="shared" si="662"/>
        <v>1124.8789999999999</v>
      </c>
      <c r="E1274" s="105">
        <f t="shared" si="673"/>
        <v>1119.0609999999999</v>
      </c>
      <c r="F1274" s="106">
        <f t="shared" si="674"/>
        <v>45342</v>
      </c>
      <c r="G1274" s="107">
        <f t="shared" si="655"/>
        <v>-5.1721118449183923E-3</v>
      </c>
      <c r="H1274" s="108">
        <f t="shared" si="667"/>
        <v>45404</v>
      </c>
      <c r="I1274" s="108">
        <f t="shared" si="656"/>
        <v>45404</v>
      </c>
      <c r="J1274" s="109">
        <f t="shared" si="663"/>
        <v>22</v>
      </c>
      <c r="K1274" s="109">
        <f t="shared" si="679"/>
        <v>12</v>
      </c>
      <c r="L1274" s="8">
        <f t="shared" si="664"/>
        <v>1</v>
      </c>
      <c r="M1274" s="110">
        <f t="shared" si="676"/>
        <v>1.00071792</v>
      </c>
      <c r="N1274" s="110">
        <f t="shared" si="671"/>
        <v>1.4329640327550042</v>
      </c>
      <c r="O1274" s="103">
        <f t="shared" si="675"/>
        <v>1.4329640299999999</v>
      </c>
      <c r="P1274" s="103">
        <f t="shared" si="657"/>
        <v>298.64173161999997</v>
      </c>
      <c r="Q1274" s="11">
        <f t="shared" si="670"/>
        <v>0</v>
      </c>
      <c r="R1274" s="30">
        <f t="shared" si="677"/>
        <v>0</v>
      </c>
      <c r="S1274" s="103">
        <f t="shared" si="678"/>
        <v>0</v>
      </c>
      <c r="T1274" s="113">
        <f t="shared" si="665"/>
        <v>0.1</v>
      </c>
      <c r="U1274" s="111">
        <f t="shared" si="672"/>
        <v>12</v>
      </c>
      <c r="V1274" s="111">
        <v>252</v>
      </c>
      <c r="W1274" s="110">
        <f t="shared" si="658"/>
        <v>1.0045488950000001</v>
      </c>
      <c r="X1274" s="103">
        <f t="shared" si="659"/>
        <v>1.3584898700000001</v>
      </c>
      <c r="Y1274" s="103">
        <f t="shared" si="660"/>
        <v>0</v>
      </c>
      <c r="Z1274" s="114" t="str">
        <f t="shared" si="668"/>
        <v>A+J=</v>
      </c>
      <c r="AA1274" s="108">
        <f t="shared" si="669"/>
        <v>45404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2.75" x14ac:dyDescent="0.2">
      <c r="A1275" s="102">
        <f t="shared" si="661"/>
        <v>45389</v>
      </c>
      <c r="B1275" s="103">
        <f t="shared" si="654"/>
        <v>300.00022149</v>
      </c>
      <c r="C1275" s="103">
        <f t="shared" si="666"/>
        <v>208.40839363000001</v>
      </c>
      <c r="D1275" s="104">
        <f t="shared" si="662"/>
        <v>1124.8789999999999</v>
      </c>
      <c r="E1275" s="105">
        <f t="shared" si="673"/>
        <v>1119.0609999999999</v>
      </c>
      <c r="F1275" s="106">
        <f t="shared" si="674"/>
        <v>45342</v>
      </c>
      <c r="G1275" s="107">
        <f t="shared" si="655"/>
        <v>-5.1721118449183923E-3</v>
      </c>
      <c r="H1275" s="108">
        <f t="shared" si="667"/>
        <v>45404</v>
      </c>
      <c r="I1275" s="108">
        <f t="shared" si="656"/>
        <v>45404</v>
      </c>
      <c r="J1275" s="109">
        <f t="shared" si="663"/>
        <v>22</v>
      </c>
      <c r="K1275" s="109">
        <f t="shared" si="679"/>
        <v>12</v>
      </c>
      <c r="L1275" s="8">
        <f t="shared" si="664"/>
        <v>1</v>
      </c>
      <c r="M1275" s="110">
        <f t="shared" si="676"/>
        <v>1.00071792</v>
      </c>
      <c r="N1275" s="110">
        <f t="shared" si="671"/>
        <v>1.4329640327550042</v>
      </c>
      <c r="O1275" s="103">
        <f t="shared" si="675"/>
        <v>1.4329640299999999</v>
      </c>
      <c r="P1275" s="103">
        <f t="shared" si="657"/>
        <v>298.64173161999997</v>
      </c>
      <c r="Q1275" s="11">
        <f t="shared" si="670"/>
        <v>0</v>
      </c>
      <c r="R1275" s="30">
        <f t="shared" si="677"/>
        <v>0</v>
      </c>
      <c r="S1275" s="103">
        <f t="shared" si="678"/>
        <v>0</v>
      </c>
      <c r="T1275" s="113">
        <f t="shared" si="665"/>
        <v>0.1</v>
      </c>
      <c r="U1275" s="111">
        <f t="shared" si="672"/>
        <v>12</v>
      </c>
      <c r="V1275" s="111">
        <v>252</v>
      </c>
      <c r="W1275" s="110">
        <f t="shared" si="658"/>
        <v>1.0045488950000001</v>
      </c>
      <c r="X1275" s="103">
        <f t="shared" si="659"/>
        <v>1.3584898700000001</v>
      </c>
      <c r="Y1275" s="103">
        <f t="shared" si="660"/>
        <v>0</v>
      </c>
      <c r="Z1275" s="114" t="str">
        <f t="shared" si="668"/>
        <v>A+J=</v>
      </c>
      <c r="AA1275" s="108">
        <f t="shared" si="669"/>
        <v>45404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2.75" x14ac:dyDescent="0.2">
      <c r="A1276" s="102">
        <f t="shared" si="661"/>
        <v>45390</v>
      </c>
      <c r="B1276" s="103">
        <f t="shared" si="654"/>
        <v>300.00022149</v>
      </c>
      <c r="C1276" s="103">
        <f t="shared" si="666"/>
        <v>208.40839363000001</v>
      </c>
      <c r="D1276" s="104">
        <f t="shared" si="662"/>
        <v>1124.8789999999999</v>
      </c>
      <c r="E1276" s="105">
        <f t="shared" si="673"/>
        <v>1119.0609999999999</v>
      </c>
      <c r="F1276" s="106">
        <f t="shared" si="674"/>
        <v>45342</v>
      </c>
      <c r="G1276" s="107">
        <f t="shared" si="655"/>
        <v>-5.1721118449183923E-3</v>
      </c>
      <c r="H1276" s="108">
        <f t="shared" si="667"/>
        <v>45404</v>
      </c>
      <c r="I1276" s="108">
        <f t="shared" si="656"/>
        <v>45404</v>
      </c>
      <c r="J1276" s="109">
        <f t="shared" si="663"/>
        <v>22</v>
      </c>
      <c r="K1276" s="109">
        <f t="shared" si="679"/>
        <v>12</v>
      </c>
      <c r="L1276" s="8">
        <f t="shared" si="664"/>
        <v>1</v>
      </c>
      <c r="M1276" s="110">
        <f t="shared" si="676"/>
        <v>1.00071792</v>
      </c>
      <c r="N1276" s="110">
        <f t="shared" si="671"/>
        <v>1.4329640327550042</v>
      </c>
      <c r="O1276" s="103">
        <f t="shared" si="675"/>
        <v>1.4329640299999999</v>
      </c>
      <c r="P1276" s="103">
        <f t="shared" si="657"/>
        <v>298.64173161999997</v>
      </c>
      <c r="Q1276" s="11">
        <f t="shared" si="670"/>
        <v>0</v>
      </c>
      <c r="R1276" s="30">
        <f t="shared" si="677"/>
        <v>0</v>
      </c>
      <c r="S1276" s="103">
        <f t="shared" si="678"/>
        <v>0</v>
      </c>
      <c r="T1276" s="113">
        <f t="shared" si="665"/>
        <v>0.1</v>
      </c>
      <c r="U1276" s="111">
        <f t="shared" si="672"/>
        <v>12</v>
      </c>
      <c r="V1276" s="111">
        <v>252</v>
      </c>
      <c r="W1276" s="110">
        <f t="shared" si="658"/>
        <v>1.0045488950000001</v>
      </c>
      <c r="X1276" s="103">
        <f t="shared" si="659"/>
        <v>1.3584898700000001</v>
      </c>
      <c r="Y1276" s="103">
        <f t="shared" si="660"/>
        <v>0</v>
      </c>
      <c r="Z1276" s="114" t="str">
        <f t="shared" si="668"/>
        <v>A+J=</v>
      </c>
      <c r="AA1276" s="108">
        <f t="shared" si="669"/>
        <v>45404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2.75" x14ac:dyDescent="0.2">
      <c r="A1277" s="102">
        <f t="shared" si="661"/>
        <v>45391</v>
      </c>
      <c r="B1277" s="103">
        <f t="shared" si="654"/>
        <v>300.11370743999998</v>
      </c>
      <c r="C1277" s="103">
        <f t="shared" si="666"/>
        <v>208.40839363000001</v>
      </c>
      <c r="D1277" s="104">
        <f t="shared" si="662"/>
        <v>1124.8789999999999</v>
      </c>
      <c r="E1277" s="105">
        <f t="shared" si="673"/>
        <v>1119.0609999999999</v>
      </c>
      <c r="F1277" s="106">
        <f t="shared" si="674"/>
        <v>45342</v>
      </c>
      <c r="G1277" s="107">
        <f t="shared" si="655"/>
        <v>-5.1721118449183923E-3</v>
      </c>
      <c r="H1277" s="108">
        <f t="shared" si="667"/>
        <v>45404</v>
      </c>
      <c r="I1277" s="108">
        <f t="shared" si="656"/>
        <v>45404</v>
      </c>
      <c r="J1277" s="109">
        <f t="shared" si="663"/>
        <v>22</v>
      </c>
      <c r="K1277" s="109">
        <f t="shared" si="679"/>
        <v>13</v>
      </c>
      <c r="L1277" s="8">
        <f t="shared" si="664"/>
        <v>1</v>
      </c>
      <c r="M1277" s="110">
        <f t="shared" si="676"/>
        <v>1.00071792</v>
      </c>
      <c r="N1277" s="110">
        <f t="shared" si="671"/>
        <v>1.4329640327550042</v>
      </c>
      <c r="O1277" s="103">
        <f t="shared" si="675"/>
        <v>1.4329640299999999</v>
      </c>
      <c r="P1277" s="103">
        <f t="shared" si="657"/>
        <v>298.64173161999997</v>
      </c>
      <c r="Q1277" s="11">
        <f t="shared" si="670"/>
        <v>0</v>
      </c>
      <c r="R1277" s="30">
        <f t="shared" si="677"/>
        <v>0</v>
      </c>
      <c r="S1277" s="103">
        <f t="shared" si="678"/>
        <v>0</v>
      </c>
      <c r="T1277" s="113">
        <f t="shared" si="665"/>
        <v>0.1</v>
      </c>
      <c r="U1277" s="111">
        <f t="shared" si="672"/>
        <v>13</v>
      </c>
      <c r="V1277" s="111">
        <v>252</v>
      </c>
      <c r="W1277" s="110">
        <f t="shared" si="658"/>
        <v>1.0049289020000001</v>
      </c>
      <c r="X1277" s="103">
        <f t="shared" si="659"/>
        <v>1.4719758199999999</v>
      </c>
      <c r="Y1277" s="103">
        <f t="shared" si="660"/>
        <v>0</v>
      </c>
      <c r="Z1277" s="114" t="str">
        <f t="shared" si="668"/>
        <v>A+J=</v>
      </c>
      <c r="AA1277" s="108">
        <f t="shared" si="669"/>
        <v>45404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2.75" x14ac:dyDescent="0.2">
      <c r="A1278" s="102">
        <f t="shared" si="661"/>
        <v>45392</v>
      </c>
      <c r="B1278" s="103">
        <f t="shared" si="654"/>
        <v>300.22723639999998</v>
      </c>
      <c r="C1278" s="103">
        <f t="shared" si="666"/>
        <v>208.40839363000001</v>
      </c>
      <c r="D1278" s="104">
        <f t="shared" si="662"/>
        <v>1124.8789999999999</v>
      </c>
      <c r="E1278" s="105">
        <f t="shared" si="673"/>
        <v>1119.0609999999999</v>
      </c>
      <c r="F1278" s="106">
        <f t="shared" si="674"/>
        <v>45342</v>
      </c>
      <c r="G1278" s="107">
        <f t="shared" si="655"/>
        <v>-5.1721118449183923E-3</v>
      </c>
      <c r="H1278" s="108">
        <f t="shared" si="667"/>
        <v>45404</v>
      </c>
      <c r="I1278" s="108">
        <f t="shared" si="656"/>
        <v>45404</v>
      </c>
      <c r="J1278" s="109">
        <f t="shared" si="663"/>
        <v>22</v>
      </c>
      <c r="K1278" s="109">
        <f t="shared" si="679"/>
        <v>14</v>
      </c>
      <c r="L1278" s="8">
        <f t="shared" si="664"/>
        <v>1</v>
      </c>
      <c r="M1278" s="110">
        <f t="shared" si="676"/>
        <v>1.00071792</v>
      </c>
      <c r="N1278" s="110">
        <f t="shared" si="671"/>
        <v>1.4329640327550042</v>
      </c>
      <c r="O1278" s="103">
        <f t="shared" si="675"/>
        <v>1.4329640299999999</v>
      </c>
      <c r="P1278" s="103">
        <f t="shared" si="657"/>
        <v>298.64173161999997</v>
      </c>
      <c r="Q1278" s="11">
        <f t="shared" si="670"/>
        <v>0</v>
      </c>
      <c r="R1278" s="30">
        <f t="shared" si="677"/>
        <v>0</v>
      </c>
      <c r="S1278" s="103">
        <f t="shared" si="678"/>
        <v>0</v>
      </c>
      <c r="T1278" s="113">
        <f t="shared" si="665"/>
        <v>0.1</v>
      </c>
      <c r="U1278" s="111">
        <f t="shared" si="672"/>
        <v>14</v>
      </c>
      <c r="V1278" s="111">
        <v>252</v>
      </c>
      <c r="W1278" s="110">
        <f t="shared" si="658"/>
        <v>1.005309053</v>
      </c>
      <c r="X1278" s="103">
        <f t="shared" si="659"/>
        <v>1.5855047799999999</v>
      </c>
      <c r="Y1278" s="103">
        <f t="shared" si="660"/>
        <v>0</v>
      </c>
      <c r="Z1278" s="114" t="str">
        <f t="shared" si="668"/>
        <v>A+J=</v>
      </c>
      <c r="AA1278" s="108">
        <f t="shared" si="669"/>
        <v>45404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2.75" x14ac:dyDescent="0.2">
      <c r="A1279" s="102">
        <f t="shared" si="661"/>
        <v>45393</v>
      </c>
      <c r="B1279" s="103">
        <f t="shared" si="654"/>
        <v>300.34080834999997</v>
      </c>
      <c r="C1279" s="103">
        <f t="shared" si="666"/>
        <v>208.40839363000001</v>
      </c>
      <c r="D1279" s="104">
        <f t="shared" si="662"/>
        <v>1124.8789999999999</v>
      </c>
      <c r="E1279" s="105">
        <f t="shared" si="673"/>
        <v>1119.0609999999999</v>
      </c>
      <c r="F1279" s="106">
        <f t="shared" si="674"/>
        <v>45342</v>
      </c>
      <c r="G1279" s="107">
        <f t="shared" si="655"/>
        <v>-5.1721118449183923E-3</v>
      </c>
      <c r="H1279" s="108">
        <f t="shared" si="667"/>
        <v>45404</v>
      </c>
      <c r="I1279" s="108">
        <f t="shared" si="656"/>
        <v>45404</v>
      </c>
      <c r="J1279" s="109">
        <f t="shared" si="663"/>
        <v>22</v>
      </c>
      <c r="K1279" s="109">
        <f t="shared" si="679"/>
        <v>15</v>
      </c>
      <c r="L1279" s="8">
        <f t="shared" si="664"/>
        <v>1</v>
      </c>
      <c r="M1279" s="110">
        <f t="shared" si="676"/>
        <v>1.00071792</v>
      </c>
      <c r="N1279" s="110">
        <f t="shared" si="671"/>
        <v>1.4329640327550042</v>
      </c>
      <c r="O1279" s="103">
        <f t="shared" si="675"/>
        <v>1.4329640299999999</v>
      </c>
      <c r="P1279" s="103">
        <f t="shared" si="657"/>
        <v>298.64173161999997</v>
      </c>
      <c r="Q1279" s="11">
        <f t="shared" si="670"/>
        <v>0</v>
      </c>
      <c r="R1279" s="30">
        <f t="shared" si="677"/>
        <v>0</v>
      </c>
      <c r="S1279" s="103">
        <f t="shared" si="678"/>
        <v>0</v>
      </c>
      <c r="T1279" s="113">
        <f t="shared" si="665"/>
        <v>0.1</v>
      </c>
      <c r="U1279" s="111">
        <f t="shared" si="672"/>
        <v>15</v>
      </c>
      <c r="V1279" s="111">
        <v>252</v>
      </c>
      <c r="W1279" s="110">
        <f t="shared" si="658"/>
        <v>1.005689348</v>
      </c>
      <c r="X1279" s="103">
        <f t="shared" si="659"/>
        <v>1.69907673</v>
      </c>
      <c r="Y1279" s="103">
        <f t="shared" si="660"/>
        <v>0</v>
      </c>
      <c r="Z1279" s="114" t="str">
        <f t="shared" si="668"/>
        <v>A+J=</v>
      </c>
      <c r="AA1279" s="108">
        <f t="shared" si="669"/>
        <v>45404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2.75" x14ac:dyDescent="0.2">
      <c r="A1280" s="102">
        <f t="shared" si="661"/>
        <v>45394</v>
      </c>
      <c r="B1280" s="103">
        <f t="shared" si="654"/>
        <v>300.45442331999999</v>
      </c>
      <c r="C1280" s="103">
        <f t="shared" si="666"/>
        <v>208.40839363000001</v>
      </c>
      <c r="D1280" s="104">
        <f t="shared" si="662"/>
        <v>1124.8789999999999</v>
      </c>
      <c r="E1280" s="105">
        <f t="shared" si="673"/>
        <v>1119.0609999999999</v>
      </c>
      <c r="F1280" s="106">
        <f t="shared" si="674"/>
        <v>45342</v>
      </c>
      <c r="G1280" s="107">
        <f t="shared" si="655"/>
        <v>-5.1721118449183923E-3</v>
      </c>
      <c r="H1280" s="108">
        <f t="shared" si="667"/>
        <v>45404</v>
      </c>
      <c r="I1280" s="108">
        <f t="shared" si="656"/>
        <v>45404</v>
      </c>
      <c r="J1280" s="109">
        <f t="shared" si="663"/>
        <v>22</v>
      </c>
      <c r="K1280" s="109">
        <f t="shared" si="679"/>
        <v>16</v>
      </c>
      <c r="L1280" s="8">
        <f t="shared" si="664"/>
        <v>1</v>
      </c>
      <c r="M1280" s="110">
        <f t="shared" si="676"/>
        <v>1.00071792</v>
      </c>
      <c r="N1280" s="110">
        <f t="shared" si="671"/>
        <v>1.4329640327550042</v>
      </c>
      <c r="O1280" s="103">
        <f t="shared" si="675"/>
        <v>1.4329640299999999</v>
      </c>
      <c r="P1280" s="103">
        <f t="shared" si="657"/>
        <v>298.64173161999997</v>
      </c>
      <c r="Q1280" s="11">
        <f t="shared" si="670"/>
        <v>0</v>
      </c>
      <c r="R1280" s="30">
        <f t="shared" si="677"/>
        <v>0</v>
      </c>
      <c r="S1280" s="103">
        <f t="shared" si="678"/>
        <v>0</v>
      </c>
      <c r="T1280" s="113">
        <f t="shared" si="665"/>
        <v>0.1</v>
      </c>
      <c r="U1280" s="111">
        <f t="shared" si="672"/>
        <v>16</v>
      </c>
      <c r="V1280" s="111">
        <v>252</v>
      </c>
      <c r="W1280" s="110">
        <f t="shared" si="658"/>
        <v>1.0060697869999999</v>
      </c>
      <c r="X1280" s="103">
        <f t="shared" si="659"/>
        <v>1.8126917</v>
      </c>
      <c r="Y1280" s="103">
        <f t="shared" si="660"/>
        <v>0</v>
      </c>
      <c r="Z1280" s="114" t="str">
        <f t="shared" si="668"/>
        <v>A+J=</v>
      </c>
      <c r="AA1280" s="108">
        <f t="shared" si="669"/>
        <v>45404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2.75" x14ac:dyDescent="0.2">
      <c r="A1281" s="102">
        <f t="shared" si="661"/>
        <v>45395</v>
      </c>
      <c r="B1281" s="103">
        <f t="shared" si="654"/>
        <v>300.56808128</v>
      </c>
      <c r="C1281" s="103">
        <f t="shared" si="666"/>
        <v>208.40839363000001</v>
      </c>
      <c r="D1281" s="104">
        <f t="shared" si="662"/>
        <v>1124.8789999999999</v>
      </c>
      <c r="E1281" s="105">
        <f t="shared" si="673"/>
        <v>1119.0609999999999</v>
      </c>
      <c r="F1281" s="106">
        <f t="shared" si="674"/>
        <v>45342</v>
      </c>
      <c r="G1281" s="107">
        <f t="shared" si="655"/>
        <v>-5.1721118449183923E-3</v>
      </c>
      <c r="H1281" s="108">
        <f t="shared" si="667"/>
        <v>45404</v>
      </c>
      <c r="I1281" s="108">
        <f t="shared" si="656"/>
        <v>45404</v>
      </c>
      <c r="J1281" s="109">
        <f t="shared" si="663"/>
        <v>22</v>
      </c>
      <c r="K1281" s="109">
        <f t="shared" si="679"/>
        <v>17</v>
      </c>
      <c r="L1281" s="8">
        <f t="shared" si="664"/>
        <v>1</v>
      </c>
      <c r="M1281" s="110">
        <f t="shared" si="676"/>
        <v>1.00071792</v>
      </c>
      <c r="N1281" s="110">
        <f t="shared" si="671"/>
        <v>1.4329640327550042</v>
      </c>
      <c r="O1281" s="103">
        <f t="shared" si="675"/>
        <v>1.4329640299999999</v>
      </c>
      <c r="P1281" s="103">
        <f t="shared" si="657"/>
        <v>298.64173161999997</v>
      </c>
      <c r="Q1281" s="11">
        <f t="shared" si="670"/>
        <v>0</v>
      </c>
      <c r="R1281" s="30">
        <f t="shared" si="677"/>
        <v>0</v>
      </c>
      <c r="S1281" s="103">
        <f t="shared" si="678"/>
        <v>0</v>
      </c>
      <c r="T1281" s="113">
        <f t="shared" si="665"/>
        <v>0.1</v>
      </c>
      <c r="U1281" s="111">
        <f t="shared" si="672"/>
        <v>17</v>
      </c>
      <c r="V1281" s="111">
        <v>252</v>
      </c>
      <c r="W1281" s="110">
        <f t="shared" si="658"/>
        <v>1.00645037</v>
      </c>
      <c r="X1281" s="103">
        <f t="shared" si="659"/>
        <v>1.9263496600000001</v>
      </c>
      <c r="Y1281" s="103">
        <f t="shared" si="660"/>
        <v>0</v>
      </c>
      <c r="Z1281" s="114" t="str">
        <f t="shared" si="668"/>
        <v>A+J=</v>
      </c>
      <c r="AA1281" s="108">
        <f t="shared" si="669"/>
        <v>45404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2.75" x14ac:dyDescent="0.2">
      <c r="A1282" s="102">
        <f t="shared" si="661"/>
        <v>45396</v>
      </c>
      <c r="B1282" s="103">
        <f t="shared" si="654"/>
        <v>300.56808128</v>
      </c>
      <c r="C1282" s="103">
        <f t="shared" si="666"/>
        <v>208.40839363000001</v>
      </c>
      <c r="D1282" s="104">
        <f t="shared" si="662"/>
        <v>1124.8789999999999</v>
      </c>
      <c r="E1282" s="105">
        <f t="shared" si="673"/>
        <v>1119.0609999999999</v>
      </c>
      <c r="F1282" s="106">
        <f t="shared" si="674"/>
        <v>45342</v>
      </c>
      <c r="G1282" s="107">
        <f t="shared" si="655"/>
        <v>-5.1721118449183923E-3</v>
      </c>
      <c r="H1282" s="108">
        <f t="shared" si="667"/>
        <v>45404</v>
      </c>
      <c r="I1282" s="108">
        <f t="shared" si="656"/>
        <v>45404</v>
      </c>
      <c r="J1282" s="109">
        <f t="shared" si="663"/>
        <v>22</v>
      </c>
      <c r="K1282" s="109">
        <f t="shared" si="679"/>
        <v>17</v>
      </c>
      <c r="L1282" s="8">
        <f t="shared" si="664"/>
        <v>1</v>
      </c>
      <c r="M1282" s="110">
        <f t="shared" si="676"/>
        <v>1.00071792</v>
      </c>
      <c r="N1282" s="110">
        <f t="shared" si="671"/>
        <v>1.4329640327550042</v>
      </c>
      <c r="O1282" s="103">
        <f t="shared" si="675"/>
        <v>1.4329640299999999</v>
      </c>
      <c r="P1282" s="103">
        <f t="shared" si="657"/>
        <v>298.64173161999997</v>
      </c>
      <c r="Q1282" s="11">
        <f t="shared" si="670"/>
        <v>0</v>
      </c>
      <c r="R1282" s="30">
        <f t="shared" si="677"/>
        <v>0</v>
      </c>
      <c r="S1282" s="103">
        <f t="shared" si="678"/>
        <v>0</v>
      </c>
      <c r="T1282" s="113">
        <f t="shared" si="665"/>
        <v>0.1</v>
      </c>
      <c r="U1282" s="111">
        <f t="shared" si="672"/>
        <v>17</v>
      </c>
      <c r="V1282" s="111">
        <v>252</v>
      </c>
      <c r="W1282" s="110">
        <f t="shared" si="658"/>
        <v>1.00645037</v>
      </c>
      <c r="X1282" s="103">
        <f t="shared" si="659"/>
        <v>1.9263496600000001</v>
      </c>
      <c r="Y1282" s="103">
        <f t="shared" si="660"/>
        <v>0</v>
      </c>
      <c r="Z1282" s="114" t="str">
        <f t="shared" si="668"/>
        <v>A+J=</v>
      </c>
      <c r="AA1282" s="108">
        <f t="shared" si="669"/>
        <v>45404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2.75" x14ac:dyDescent="0.2">
      <c r="A1283" s="102">
        <f t="shared" si="661"/>
        <v>45397</v>
      </c>
      <c r="B1283" s="103">
        <f t="shared" si="654"/>
        <v>300.56808128</v>
      </c>
      <c r="C1283" s="103">
        <f t="shared" si="666"/>
        <v>208.40839363000001</v>
      </c>
      <c r="D1283" s="104">
        <f t="shared" si="662"/>
        <v>1124.8789999999999</v>
      </c>
      <c r="E1283" s="105">
        <f t="shared" si="673"/>
        <v>1119.0609999999999</v>
      </c>
      <c r="F1283" s="106">
        <f t="shared" si="674"/>
        <v>45342</v>
      </c>
      <c r="G1283" s="107">
        <f t="shared" si="655"/>
        <v>-5.1721118449183923E-3</v>
      </c>
      <c r="H1283" s="108">
        <f t="shared" si="667"/>
        <v>45404</v>
      </c>
      <c r="I1283" s="108">
        <f t="shared" si="656"/>
        <v>45404</v>
      </c>
      <c r="J1283" s="109">
        <f t="shared" si="663"/>
        <v>22</v>
      </c>
      <c r="K1283" s="109">
        <f t="shared" si="679"/>
        <v>17</v>
      </c>
      <c r="L1283" s="8">
        <f t="shared" si="664"/>
        <v>1</v>
      </c>
      <c r="M1283" s="110">
        <f t="shared" si="676"/>
        <v>1.00071792</v>
      </c>
      <c r="N1283" s="110">
        <f t="shared" si="671"/>
        <v>1.4329640327550042</v>
      </c>
      <c r="O1283" s="103">
        <f t="shared" si="675"/>
        <v>1.4329640299999999</v>
      </c>
      <c r="P1283" s="103">
        <f t="shared" si="657"/>
        <v>298.64173161999997</v>
      </c>
      <c r="Q1283" s="11">
        <f t="shared" si="670"/>
        <v>0</v>
      </c>
      <c r="R1283" s="30">
        <f t="shared" si="677"/>
        <v>0</v>
      </c>
      <c r="S1283" s="103">
        <f t="shared" si="678"/>
        <v>0</v>
      </c>
      <c r="T1283" s="113">
        <f t="shared" si="665"/>
        <v>0.1</v>
      </c>
      <c r="U1283" s="111">
        <f t="shared" si="672"/>
        <v>17</v>
      </c>
      <c r="V1283" s="111">
        <v>252</v>
      </c>
      <c r="W1283" s="110">
        <f t="shared" si="658"/>
        <v>1.00645037</v>
      </c>
      <c r="X1283" s="103">
        <f t="shared" si="659"/>
        <v>1.9263496600000001</v>
      </c>
      <c r="Y1283" s="103">
        <f t="shared" si="660"/>
        <v>0</v>
      </c>
      <c r="Z1283" s="114" t="str">
        <f t="shared" si="668"/>
        <v>A+J=</v>
      </c>
      <c r="AA1283" s="108">
        <f t="shared" si="669"/>
        <v>45404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2.75" x14ac:dyDescent="0.2">
      <c r="A1284" s="102">
        <f t="shared" si="661"/>
        <v>45398</v>
      </c>
      <c r="B1284" s="103">
        <f t="shared" si="654"/>
        <v>300.68178194999996</v>
      </c>
      <c r="C1284" s="103">
        <f t="shared" si="666"/>
        <v>208.40839363000001</v>
      </c>
      <c r="D1284" s="104">
        <f t="shared" si="662"/>
        <v>1124.8789999999999</v>
      </c>
      <c r="E1284" s="105">
        <f t="shared" si="673"/>
        <v>1119.0609999999999</v>
      </c>
      <c r="F1284" s="106">
        <f t="shared" si="674"/>
        <v>45342</v>
      </c>
      <c r="G1284" s="107">
        <f t="shared" si="655"/>
        <v>-5.1721118449183923E-3</v>
      </c>
      <c r="H1284" s="108">
        <f t="shared" si="667"/>
        <v>45404</v>
      </c>
      <c r="I1284" s="108">
        <f t="shared" si="656"/>
        <v>45404</v>
      </c>
      <c r="J1284" s="109">
        <f t="shared" si="663"/>
        <v>22</v>
      </c>
      <c r="K1284" s="109">
        <f t="shared" si="679"/>
        <v>18</v>
      </c>
      <c r="L1284" s="8">
        <f t="shared" si="664"/>
        <v>1</v>
      </c>
      <c r="M1284" s="110">
        <f t="shared" si="676"/>
        <v>1.00071792</v>
      </c>
      <c r="N1284" s="110">
        <f t="shared" si="671"/>
        <v>1.4329640327550042</v>
      </c>
      <c r="O1284" s="103">
        <f t="shared" si="675"/>
        <v>1.4329640299999999</v>
      </c>
      <c r="P1284" s="103">
        <f t="shared" si="657"/>
        <v>298.64173161999997</v>
      </c>
      <c r="Q1284" s="11">
        <f t="shared" si="670"/>
        <v>0</v>
      </c>
      <c r="R1284" s="30">
        <f t="shared" si="677"/>
        <v>0</v>
      </c>
      <c r="S1284" s="103">
        <f t="shared" si="678"/>
        <v>0</v>
      </c>
      <c r="T1284" s="113">
        <f t="shared" si="665"/>
        <v>0.1</v>
      </c>
      <c r="U1284" s="111">
        <f t="shared" si="672"/>
        <v>18</v>
      </c>
      <c r="V1284" s="111">
        <v>252</v>
      </c>
      <c r="W1284" s="110">
        <f t="shared" si="658"/>
        <v>1.006831096</v>
      </c>
      <c r="X1284" s="103">
        <f t="shared" si="659"/>
        <v>2.0400503300000001</v>
      </c>
      <c r="Y1284" s="103">
        <f t="shared" si="660"/>
        <v>0</v>
      </c>
      <c r="Z1284" s="114" t="str">
        <f t="shared" si="668"/>
        <v>A+J=</v>
      </c>
      <c r="AA1284" s="108">
        <f t="shared" si="669"/>
        <v>45404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2.75" x14ac:dyDescent="0.2">
      <c r="A1285" s="102">
        <f t="shared" si="661"/>
        <v>45399</v>
      </c>
      <c r="B1285" s="103">
        <f t="shared" si="654"/>
        <v>300.79552593</v>
      </c>
      <c r="C1285" s="103">
        <f t="shared" si="666"/>
        <v>208.40839363000001</v>
      </c>
      <c r="D1285" s="104">
        <f t="shared" si="662"/>
        <v>1124.8789999999999</v>
      </c>
      <c r="E1285" s="105">
        <f t="shared" si="673"/>
        <v>1119.0609999999999</v>
      </c>
      <c r="F1285" s="106">
        <f t="shared" si="674"/>
        <v>45342</v>
      </c>
      <c r="G1285" s="107">
        <f t="shared" si="655"/>
        <v>-5.1721118449183923E-3</v>
      </c>
      <c r="H1285" s="108">
        <f t="shared" si="667"/>
        <v>45404</v>
      </c>
      <c r="I1285" s="108">
        <f t="shared" si="656"/>
        <v>45404</v>
      </c>
      <c r="J1285" s="109">
        <f t="shared" si="663"/>
        <v>22</v>
      </c>
      <c r="K1285" s="109">
        <f t="shared" si="679"/>
        <v>19</v>
      </c>
      <c r="L1285" s="8">
        <f t="shared" si="664"/>
        <v>1</v>
      </c>
      <c r="M1285" s="110">
        <f t="shared" si="676"/>
        <v>1.00071792</v>
      </c>
      <c r="N1285" s="110">
        <f t="shared" si="671"/>
        <v>1.4329640327550042</v>
      </c>
      <c r="O1285" s="103">
        <f t="shared" si="675"/>
        <v>1.4329640299999999</v>
      </c>
      <c r="P1285" s="103">
        <f t="shared" si="657"/>
        <v>298.64173161999997</v>
      </c>
      <c r="Q1285" s="11">
        <f t="shared" si="670"/>
        <v>0</v>
      </c>
      <c r="R1285" s="30">
        <f t="shared" si="677"/>
        <v>0</v>
      </c>
      <c r="S1285" s="103">
        <f t="shared" si="678"/>
        <v>0</v>
      </c>
      <c r="T1285" s="113">
        <f t="shared" si="665"/>
        <v>0.1</v>
      </c>
      <c r="U1285" s="111">
        <f t="shared" si="672"/>
        <v>19</v>
      </c>
      <c r="V1285" s="111">
        <v>252</v>
      </c>
      <c r="W1285" s="110">
        <f t="shared" si="658"/>
        <v>1.0072119669999999</v>
      </c>
      <c r="X1285" s="103">
        <f t="shared" si="659"/>
        <v>2.1537943099999999</v>
      </c>
      <c r="Y1285" s="103">
        <f t="shared" si="660"/>
        <v>0</v>
      </c>
      <c r="Z1285" s="114" t="str">
        <f t="shared" si="668"/>
        <v>A+J=</v>
      </c>
      <c r="AA1285" s="108">
        <f t="shared" si="669"/>
        <v>45404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2.75" x14ac:dyDescent="0.2">
      <c r="A1286" s="102">
        <f t="shared" si="661"/>
        <v>45400</v>
      </c>
      <c r="B1286" s="103">
        <f t="shared" si="654"/>
        <v>300.90931290999998</v>
      </c>
      <c r="C1286" s="103">
        <f t="shared" si="666"/>
        <v>208.40839363000001</v>
      </c>
      <c r="D1286" s="104">
        <f t="shared" si="662"/>
        <v>1124.8789999999999</v>
      </c>
      <c r="E1286" s="105">
        <f t="shared" si="673"/>
        <v>1119.0609999999999</v>
      </c>
      <c r="F1286" s="106">
        <f t="shared" si="674"/>
        <v>45342</v>
      </c>
      <c r="G1286" s="107">
        <f t="shared" si="655"/>
        <v>-5.1721118449183923E-3</v>
      </c>
      <c r="H1286" s="108">
        <f t="shared" si="667"/>
        <v>45404</v>
      </c>
      <c r="I1286" s="108">
        <f t="shared" si="656"/>
        <v>45404</v>
      </c>
      <c r="J1286" s="109">
        <f t="shared" si="663"/>
        <v>22</v>
      </c>
      <c r="K1286" s="109">
        <f t="shared" si="679"/>
        <v>20</v>
      </c>
      <c r="L1286" s="8">
        <f t="shared" si="664"/>
        <v>1</v>
      </c>
      <c r="M1286" s="110">
        <f t="shared" si="676"/>
        <v>1.00071792</v>
      </c>
      <c r="N1286" s="110">
        <f t="shared" si="671"/>
        <v>1.4329640327550042</v>
      </c>
      <c r="O1286" s="103">
        <f t="shared" si="675"/>
        <v>1.4329640299999999</v>
      </c>
      <c r="P1286" s="103">
        <f t="shared" si="657"/>
        <v>298.64173161999997</v>
      </c>
      <c r="Q1286" s="11">
        <f t="shared" si="670"/>
        <v>0</v>
      </c>
      <c r="R1286" s="30">
        <f t="shared" si="677"/>
        <v>0</v>
      </c>
      <c r="S1286" s="103">
        <f t="shared" si="678"/>
        <v>0</v>
      </c>
      <c r="T1286" s="113">
        <f t="shared" si="665"/>
        <v>0.1</v>
      </c>
      <c r="U1286" s="111">
        <f t="shared" si="672"/>
        <v>20</v>
      </c>
      <c r="V1286" s="111">
        <v>252</v>
      </c>
      <c r="W1286" s="110">
        <f t="shared" si="658"/>
        <v>1.007592982</v>
      </c>
      <c r="X1286" s="103">
        <f t="shared" si="659"/>
        <v>2.2675812899999999</v>
      </c>
      <c r="Y1286" s="103">
        <f t="shared" si="660"/>
        <v>0</v>
      </c>
      <c r="Z1286" s="114" t="str">
        <f t="shared" si="668"/>
        <v>A+J=</v>
      </c>
      <c r="AA1286" s="108">
        <f t="shared" si="669"/>
        <v>45404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2.75" x14ac:dyDescent="0.2">
      <c r="A1287" s="102">
        <f t="shared" si="661"/>
        <v>45401</v>
      </c>
      <c r="B1287" s="103">
        <f t="shared" si="654"/>
        <v>301.02314258999996</v>
      </c>
      <c r="C1287" s="103">
        <f t="shared" si="666"/>
        <v>208.40839363000001</v>
      </c>
      <c r="D1287" s="104">
        <f t="shared" si="662"/>
        <v>1124.8789999999999</v>
      </c>
      <c r="E1287" s="105">
        <f t="shared" si="673"/>
        <v>1119.0609999999999</v>
      </c>
      <c r="F1287" s="106">
        <f t="shared" si="674"/>
        <v>45342</v>
      </c>
      <c r="G1287" s="107">
        <f t="shared" si="655"/>
        <v>-5.1721118449183923E-3</v>
      </c>
      <c r="H1287" s="108">
        <f t="shared" si="667"/>
        <v>45404</v>
      </c>
      <c r="I1287" s="108">
        <f t="shared" si="656"/>
        <v>45404</v>
      </c>
      <c r="J1287" s="109">
        <f t="shared" si="663"/>
        <v>22</v>
      </c>
      <c r="K1287" s="109">
        <f t="shared" si="679"/>
        <v>21</v>
      </c>
      <c r="L1287" s="8">
        <f t="shared" si="664"/>
        <v>1</v>
      </c>
      <c r="M1287" s="110">
        <f t="shared" si="676"/>
        <v>1.00071792</v>
      </c>
      <c r="N1287" s="110">
        <f t="shared" si="671"/>
        <v>1.4329640327550042</v>
      </c>
      <c r="O1287" s="103">
        <f t="shared" si="675"/>
        <v>1.4329640299999999</v>
      </c>
      <c r="P1287" s="103">
        <f t="shared" si="657"/>
        <v>298.64173161999997</v>
      </c>
      <c r="Q1287" s="11">
        <f t="shared" si="670"/>
        <v>0</v>
      </c>
      <c r="R1287" s="30">
        <f t="shared" si="677"/>
        <v>0</v>
      </c>
      <c r="S1287" s="103">
        <f t="shared" si="678"/>
        <v>0</v>
      </c>
      <c r="T1287" s="113">
        <f t="shared" si="665"/>
        <v>0.1</v>
      </c>
      <c r="U1287" s="111">
        <f t="shared" si="672"/>
        <v>21</v>
      </c>
      <c r="V1287" s="111">
        <v>252</v>
      </c>
      <c r="W1287" s="110">
        <f t="shared" si="658"/>
        <v>1.00797414</v>
      </c>
      <c r="X1287" s="103">
        <f t="shared" si="659"/>
        <v>2.3814109700000001</v>
      </c>
      <c r="Y1287" s="103">
        <f t="shared" si="660"/>
        <v>0</v>
      </c>
      <c r="Z1287" s="114" t="str">
        <f t="shared" si="668"/>
        <v>A+J=</v>
      </c>
      <c r="AA1287" s="108">
        <f t="shared" si="669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2.75" x14ac:dyDescent="0.2">
      <c r="A1288" s="102">
        <f t="shared" si="661"/>
        <v>45402</v>
      </c>
      <c r="B1288" s="103">
        <f t="shared" si="654"/>
        <v>301.13701557999997</v>
      </c>
      <c r="C1288" s="103">
        <f t="shared" si="666"/>
        <v>208.40839363000001</v>
      </c>
      <c r="D1288" s="104">
        <f t="shared" si="662"/>
        <v>1124.8789999999999</v>
      </c>
      <c r="E1288" s="105">
        <f t="shared" si="673"/>
        <v>1119.0609999999999</v>
      </c>
      <c r="F1288" s="106">
        <f t="shared" si="674"/>
        <v>45342</v>
      </c>
      <c r="G1288" s="107">
        <f t="shared" si="655"/>
        <v>-5.1721118449183923E-3</v>
      </c>
      <c r="H1288" s="108">
        <f t="shared" si="667"/>
        <v>45432</v>
      </c>
      <c r="I1288" s="108">
        <f t="shared" si="656"/>
        <v>45404</v>
      </c>
      <c r="J1288" s="109">
        <f t="shared" si="663"/>
        <v>22</v>
      </c>
      <c r="K1288" s="109">
        <f t="shared" si="679"/>
        <v>22</v>
      </c>
      <c r="L1288" s="8">
        <f t="shared" si="664"/>
        <v>1</v>
      </c>
      <c r="M1288" s="110">
        <f t="shared" si="676"/>
        <v>1.00071792</v>
      </c>
      <c r="N1288" s="110">
        <f t="shared" si="671"/>
        <v>1.4329640327550042</v>
      </c>
      <c r="O1288" s="103">
        <f t="shared" si="675"/>
        <v>1.4329640299999999</v>
      </c>
      <c r="P1288" s="103">
        <f t="shared" si="657"/>
        <v>298.64173161999997</v>
      </c>
      <c r="Q1288" s="11">
        <f t="shared" si="670"/>
        <v>0</v>
      </c>
      <c r="R1288" s="30">
        <f t="shared" si="677"/>
        <v>0</v>
      </c>
      <c r="S1288" s="103">
        <f t="shared" si="678"/>
        <v>0</v>
      </c>
      <c r="T1288" s="113">
        <f t="shared" si="665"/>
        <v>0.1</v>
      </c>
      <c r="U1288" s="111">
        <f t="shared" si="672"/>
        <v>22</v>
      </c>
      <c r="V1288" s="111">
        <v>252</v>
      </c>
      <c r="W1288" s="110">
        <f t="shared" si="658"/>
        <v>1.0083554429999999</v>
      </c>
      <c r="X1288" s="103">
        <f t="shared" si="659"/>
        <v>2.4952839600000001</v>
      </c>
      <c r="Y1288" s="103">
        <f t="shared" si="660"/>
        <v>0</v>
      </c>
      <c r="Z1288" s="114" t="str">
        <f t="shared" si="668"/>
        <v>A+J=</v>
      </c>
      <c r="AA1288" s="108">
        <f t="shared" si="669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2.75" x14ac:dyDescent="0.2">
      <c r="A1289" s="102">
        <f t="shared" si="661"/>
        <v>45403</v>
      </c>
      <c r="B1289" s="103">
        <f t="shared" si="654"/>
        <v>301.13701557999997</v>
      </c>
      <c r="C1289" s="103">
        <f t="shared" si="666"/>
        <v>208.40839363000001</v>
      </c>
      <c r="D1289" s="104">
        <f t="shared" si="662"/>
        <v>1124.8789999999999</v>
      </c>
      <c r="E1289" s="105">
        <f t="shared" si="673"/>
        <v>1119.0609999999999</v>
      </c>
      <c r="F1289" s="106">
        <f t="shared" si="674"/>
        <v>45342</v>
      </c>
      <c r="G1289" s="107">
        <f t="shared" si="655"/>
        <v>-5.1721118449183923E-3</v>
      </c>
      <c r="H1289" s="108">
        <f t="shared" si="667"/>
        <v>45432</v>
      </c>
      <c r="I1289" s="108">
        <f t="shared" si="656"/>
        <v>45404</v>
      </c>
      <c r="J1289" s="109">
        <f t="shared" si="663"/>
        <v>22</v>
      </c>
      <c r="K1289" s="109">
        <f t="shared" si="679"/>
        <v>22</v>
      </c>
      <c r="L1289" s="8">
        <f t="shared" si="664"/>
        <v>1</v>
      </c>
      <c r="M1289" s="110">
        <f t="shared" si="676"/>
        <v>1.00071792</v>
      </c>
      <c r="N1289" s="110">
        <f t="shared" si="671"/>
        <v>1.4329640327550042</v>
      </c>
      <c r="O1289" s="103">
        <f t="shared" si="675"/>
        <v>1.4329640299999999</v>
      </c>
      <c r="P1289" s="103">
        <f t="shared" si="657"/>
        <v>298.64173161999997</v>
      </c>
      <c r="Q1289" s="11">
        <f t="shared" si="670"/>
        <v>0</v>
      </c>
      <c r="R1289" s="30">
        <f t="shared" si="677"/>
        <v>0</v>
      </c>
      <c r="S1289" s="103">
        <f t="shared" si="678"/>
        <v>0</v>
      </c>
      <c r="T1289" s="113">
        <f t="shared" si="665"/>
        <v>0.1</v>
      </c>
      <c r="U1289" s="111">
        <f t="shared" si="672"/>
        <v>22</v>
      </c>
      <c r="V1289" s="111">
        <v>252</v>
      </c>
      <c r="W1289" s="110">
        <f t="shared" si="658"/>
        <v>1.0083554429999999</v>
      </c>
      <c r="X1289" s="103">
        <f t="shared" si="659"/>
        <v>2.4952839600000001</v>
      </c>
      <c r="Y1289" s="103">
        <f t="shared" si="660"/>
        <v>0</v>
      </c>
      <c r="Z1289" s="114" t="str">
        <f t="shared" si="668"/>
        <v>A+J=</v>
      </c>
      <c r="AA1289" s="108">
        <f t="shared" si="669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2.75" x14ac:dyDescent="0.2">
      <c r="A1290" s="102">
        <f t="shared" si="661"/>
        <v>45404</v>
      </c>
      <c r="B1290" s="103">
        <f t="shared" ref="B1290:B1353" si="680">(P1290+X1290)</f>
        <v>301.13701557999997</v>
      </c>
      <c r="C1290" s="103">
        <f t="shared" si="666"/>
        <v>208.40839363000001</v>
      </c>
      <c r="D1290" s="104">
        <f t="shared" si="662"/>
        <v>1124.8789999999999</v>
      </c>
      <c r="E1290" s="105">
        <f t="shared" si="673"/>
        <v>1119.0609999999999</v>
      </c>
      <c r="F1290" s="106">
        <f t="shared" si="674"/>
        <v>45342</v>
      </c>
      <c r="G1290" s="107">
        <f t="shared" ref="G1290:G1353" si="681">(E1290/D1290)-1</f>
        <v>-5.1721118449183923E-3</v>
      </c>
      <c r="H1290" s="108">
        <f t="shared" si="667"/>
        <v>45432</v>
      </c>
      <c r="I1290" s="108">
        <f t="shared" ref="I1290:I1353" si="682">IF(A1290&gt;I1289,H1290,I1289)</f>
        <v>45404</v>
      </c>
      <c r="J1290" s="109">
        <f t="shared" si="663"/>
        <v>22</v>
      </c>
      <c r="K1290" s="109">
        <f t="shared" si="679"/>
        <v>22</v>
      </c>
      <c r="L1290" s="8">
        <f t="shared" si="664"/>
        <v>1</v>
      </c>
      <c r="M1290" s="110">
        <f t="shared" si="676"/>
        <v>1.00071792</v>
      </c>
      <c r="N1290" s="110">
        <f t="shared" si="671"/>
        <v>1.4329640327550042</v>
      </c>
      <c r="O1290" s="103">
        <f t="shared" si="675"/>
        <v>1.4329640299999999</v>
      </c>
      <c r="P1290" s="103">
        <f t="shared" ref="P1290:P1353" si="683">TRUNC(C1290*O1290,8)</f>
        <v>298.64173161999997</v>
      </c>
      <c r="Q1290" s="11">
        <f t="shared" si="670"/>
        <v>42</v>
      </c>
      <c r="R1290" s="30">
        <f t="shared" si="677"/>
        <v>6.7212999999999995E-2</v>
      </c>
      <c r="S1290" s="103">
        <f t="shared" si="678"/>
        <v>20.072606700000001</v>
      </c>
      <c r="T1290" s="113">
        <f t="shared" si="665"/>
        <v>0.1</v>
      </c>
      <c r="U1290" s="111">
        <f t="shared" si="672"/>
        <v>22</v>
      </c>
      <c r="V1290" s="111">
        <v>252</v>
      </c>
      <c r="W1290" s="110">
        <f t="shared" ref="W1290:W1353" si="684">ROUND((1+T1290)^TRUNC((U1290/V1290),9),9)</f>
        <v>1.0083554429999999</v>
      </c>
      <c r="X1290" s="103">
        <f t="shared" ref="X1290:X1353" si="685">TRUNC((P1290*(W1290-1)),8)</f>
        <v>2.4952839600000001</v>
      </c>
      <c r="Y1290" s="103">
        <f t="shared" ref="Y1290:Y1353" si="686">IF(Q1290&gt;0,S1290+X1290,0)</f>
        <v>22.567890660000003</v>
      </c>
      <c r="Z1290" s="114" t="str">
        <f t="shared" si="668"/>
        <v>A+J=</v>
      </c>
      <c r="AA1290" s="108">
        <f t="shared" si="669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2.75" x14ac:dyDescent="0.2">
      <c r="A1291" s="102">
        <f t="shared" ref="A1291:A1354" si="687">(A1290+1)</f>
        <v>45405</v>
      </c>
      <c r="B1291" s="103">
        <f t="shared" si="680"/>
        <v>278.6745037</v>
      </c>
      <c r="C1291" s="103">
        <f t="shared" si="666"/>
        <v>194.40064027</v>
      </c>
      <c r="D1291" s="104">
        <f t="shared" ref="D1291:D1354" si="688">IF(E1291=E1290,D1290,E1290)</f>
        <v>1119.0609999999999</v>
      </c>
      <c r="E1291" s="105">
        <f t="shared" si="673"/>
        <v>1113.837</v>
      </c>
      <c r="F1291" s="106">
        <f t="shared" si="674"/>
        <v>45373</v>
      </c>
      <c r="G1291" s="107">
        <f t="shared" si="681"/>
        <v>-4.6681994994016707E-3</v>
      </c>
      <c r="H1291" s="108">
        <f t="shared" si="667"/>
        <v>45432</v>
      </c>
      <c r="I1291" s="108">
        <f t="shared" si="682"/>
        <v>45432</v>
      </c>
      <c r="J1291" s="109">
        <f t="shared" ref="J1291:J1354" si="689">IF(I1291=I1290,J1290,NETWORKDAYS(I1290,I1291,$AD$171:$AD$502)-1)</f>
        <v>19</v>
      </c>
      <c r="K1291" s="109">
        <f t="shared" si="679"/>
        <v>1</v>
      </c>
      <c r="L1291" s="8">
        <f t="shared" ref="L1291:L1354" si="690">IF(E1291&lt;D1291,1,TRUNC((E1291/D1291)^TRUNC((K1291/J1291),9),8))</f>
        <v>1</v>
      </c>
      <c r="M1291" s="110">
        <f t="shared" si="676"/>
        <v>1</v>
      </c>
      <c r="N1291" s="110">
        <f t="shared" si="671"/>
        <v>1.4329640327550042</v>
      </c>
      <c r="O1291" s="103">
        <f t="shared" si="675"/>
        <v>1.4329640299999999</v>
      </c>
      <c r="P1291" s="103">
        <f t="shared" si="683"/>
        <v>278.56912491000003</v>
      </c>
      <c r="Q1291" s="11">
        <f t="shared" si="670"/>
        <v>0</v>
      </c>
      <c r="R1291" s="30">
        <f t="shared" si="677"/>
        <v>0</v>
      </c>
      <c r="S1291" s="103">
        <f t="shared" si="678"/>
        <v>0</v>
      </c>
      <c r="T1291" s="113">
        <f t="shared" ref="T1291:T1354" si="691">(T1290)</f>
        <v>0.1</v>
      </c>
      <c r="U1291" s="111">
        <f t="shared" si="672"/>
        <v>1</v>
      </c>
      <c r="V1291" s="111">
        <v>252</v>
      </c>
      <c r="W1291" s="110">
        <f t="shared" si="684"/>
        <v>1.0003782859999999</v>
      </c>
      <c r="X1291" s="103">
        <f t="shared" si="685"/>
        <v>0.10537879</v>
      </c>
      <c r="Y1291" s="103">
        <f t="shared" si="686"/>
        <v>0</v>
      </c>
      <c r="Z1291" s="114" t="str">
        <f t="shared" si="668"/>
        <v>A+J=</v>
      </c>
      <c r="AA1291" s="108">
        <f t="shared" si="669"/>
        <v>45432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2.75" x14ac:dyDescent="0.2">
      <c r="A1292" s="102">
        <f t="shared" si="687"/>
        <v>45406</v>
      </c>
      <c r="B1292" s="103">
        <f t="shared" si="680"/>
        <v>278.77992262000004</v>
      </c>
      <c r="C1292" s="103">
        <f t="shared" ref="C1292:C1355" si="692">TRUNC(IF(Q1291&gt;0,VLOOKUP(A1291,$AD$12:$AE$165,2),C1291),8)</f>
        <v>194.40064027</v>
      </c>
      <c r="D1292" s="104">
        <f t="shared" si="688"/>
        <v>1119.0609999999999</v>
      </c>
      <c r="E1292" s="105">
        <f t="shared" si="673"/>
        <v>1113.837</v>
      </c>
      <c r="F1292" s="106">
        <f t="shared" si="674"/>
        <v>45373</v>
      </c>
      <c r="G1292" s="107">
        <f t="shared" si="681"/>
        <v>-4.6681994994016707E-3</v>
      </c>
      <c r="H1292" s="108">
        <f t="shared" ref="H1292:H1355" si="693">IF(DAY(A1292)=H$9,VLOOKUP(A1292,AH$118:AN$450,4),H1291)</f>
        <v>45432</v>
      </c>
      <c r="I1292" s="108">
        <f t="shared" si="682"/>
        <v>45432</v>
      </c>
      <c r="J1292" s="109">
        <f t="shared" si="689"/>
        <v>19</v>
      </c>
      <c r="K1292" s="109">
        <f t="shared" si="679"/>
        <v>2</v>
      </c>
      <c r="L1292" s="8">
        <f t="shared" si="690"/>
        <v>1</v>
      </c>
      <c r="M1292" s="110">
        <f t="shared" si="676"/>
        <v>1</v>
      </c>
      <c r="N1292" s="110">
        <f t="shared" si="671"/>
        <v>1.4329640327550042</v>
      </c>
      <c r="O1292" s="103">
        <f t="shared" si="675"/>
        <v>1.4329640299999999</v>
      </c>
      <c r="P1292" s="103">
        <f t="shared" si="683"/>
        <v>278.56912491000003</v>
      </c>
      <c r="Q1292" s="11">
        <f t="shared" si="670"/>
        <v>0</v>
      </c>
      <c r="R1292" s="30">
        <f t="shared" si="677"/>
        <v>0</v>
      </c>
      <c r="S1292" s="103">
        <f t="shared" si="678"/>
        <v>0</v>
      </c>
      <c r="T1292" s="113">
        <f t="shared" si="691"/>
        <v>0.1</v>
      </c>
      <c r="U1292" s="111">
        <f t="shared" si="672"/>
        <v>2</v>
      </c>
      <c r="V1292" s="111">
        <v>252</v>
      </c>
      <c r="W1292" s="110">
        <f t="shared" si="684"/>
        <v>1.0007567159999999</v>
      </c>
      <c r="X1292" s="103">
        <f t="shared" si="685"/>
        <v>0.21079771</v>
      </c>
      <c r="Y1292" s="103">
        <f t="shared" si="686"/>
        <v>0</v>
      </c>
      <c r="Z1292" s="114" t="str">
        <f t="shared" ref="Z1292:Z1355" si="694">IF($Q1291&gt;0,VLOOKUP($A1291,$AD$10:$AM$165,9),Z1291)</f>
        <v>A+J=</v>
      </c>
      <c r="AA1292" s="108">
        <f t="shared" ref="AA1292:AA1355" si="695">IF($Q1291&gt;0,VLOOKUP($A1291,$AD$10:$AM$165,10),AA1291)</f>
        <v>45432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2.75" x14ac:dyDescent="0.2">
      <c r="A1293" s="102">
        <f t="shared" si="687"/>
        <v>45407</v>
      </c>
      <c r="B1293" s="103">
        <f t="shared" si="680"/>
        <v>278.88538137</v>
      </c>
      <c r="C1293" s="103">
        <f t="shared" si="692"/>
        <v>194.40064027</v>
      </c>
      <c r="D1293" s="104">
        <f t="shared" si="688"/>
        <v>1119.0609999999999</v>
      </c>
      <c r="E1293" s="105">
        <f t="shared" si="673"/>
        <v>1113.837</v>
      </c>
      <c r="F1293" s="106">
        <f t="shared" si="674"/>
        <v>45373</v>
      </c>
      <c r="G1293" s="107">
        <f t="shared" si="681"/>
        <v>-4.6681994994016707E-3</v>
      </c>
      <c r="H1293" s="108">
        <f t="shared" si="693"/>
        <v>45432</v>
      </c>
      <c r="I1293" s="108">
        <f t="shared" si="682"/>
        <v>45432</v>
      </c>
      <c r="J1293" s="109">
        <f t="shared" si="689"/>
        <v>19</v>
      </c>
      <c r="K1293" s="109">
        <f t="shared" si="679"/>
        <v>3</v>
      </c>
      <c r="L1293" s="8">
        <f t="shared" si="690"/>
        <v>1</v>
      </c>
      <c r="M1293" s="110">
        <f t="shared" si="676"/>
        <v>1</v>
      </c>
      <c r="N1293" s="110">
        <f t="shared" si="671"/>
        <v>1.4329640327550042</v>
      </c>
      <c r="O1293" s="103">
        <f t="shared" si="675"/>
        <v>1.4329640299999999</v>
      </c>
      <c r="P1293" s="103">
        <f t="shared" si="683"/>
        <v>278.56912491000003</v>
      </c>
      <c r="Q1293" s="11">
        <f t="shared" ref="Q1293:Q1356" si="696">IF(VLOOKUP(A1293,AD$10:AK$165,8)=VLOOKUP(A1292,AD$10:AK$165,8),0,VLOOKUP(A1293,AD$10:AK$165,8))</f>
        <v>0</v>
      </c>
      <c r="R1293" s="30">
        <f t="shared" si="677"/>
        <v>0</v>
      </c>
      <c r="S1293" s="103">
        <f t="shared" si="678"/>
        <v>0</v>
      </c>
      <c r="T1293" s="113">
        <f t="shared" si="691"/>
        <v>0.1</v>
      </c>
      <c r="U1293" s="111">
        <f t="shared" si="672"/>
        <v>3</v>
      </c>
      <c r="V1293" s="111">
        <v>252</v>
      </c>
      <c r="W1293" s="110">
        <f t="shared" si="684"/>
        <v>1.001135289</v>
      </c>
      <c r="X1293" s="103">
        <f t="shared" si="685"/>
        <v>0.31625646000000002</v>
      </c>
      <c r="Y1293" s="103">
        <f t="shared" si="686"/>
        <v>0</v>
      </c>
      <c r="Z1293" s="114" t="str">
        <f t="shared" si="694"/>
        <v>A+J=</v>
      </c>
      <c r="AA1293" s="108">
        <f t="shared" si="695"/>
        <v>45432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2.75" x14ac:dyDescent="0.2">
      <c r="A1294" s="102">
        <f t="shared" si="687"/>
        <v>45408</v>
      </c>
      <c r="B1294" s="103">
        <f t="shared" si="680"/>
        <v>278.99087995000002</v>
      </c>
      <c r="C1294" s="103">
        <f t="shared" si="692"/>
        <v>194.40064027</v>
      </c>
      <c r="D1294" s="104">
        <f t="shared" si="688"/>
        <v>1119.0609999999999</v>
      </c>
      <c r="E1294" s="105">
        <f t="shared" si="673"/>
        <v>1113.837</v>
      </c>
      <c r="F1294" s="106">
        <f t="shared" si="674"/>
        <v>45373</v>
      </c>
      <c r="G1294" s="107">
        <f t="shared" si="681"/>
        <v>-4.6681994994016707E-3</v>
      </c>
      <c r="H1294" s="108">
        <f t="shared" si="693"/>
        <v>45432</v>
      </c>
      <c r="I1294" s="108">
        <f t="shared" si="682"/>
        <v>45432</v>
      </c>
      <c r="J1294" s="109">
        <f t="shared" si="689"/>
        <v>19</v>
      </c>
      <c r="K1294" s="109">
        <f t="shared" si="679"/>
        <v>4</v>
      </c>
      <c r="L1294" s="8">
        <f t="shared" si="690"/>
        <v>1</v>
      </c>
      <c r="M1294" s="110">
        <f t="shared" si="676"/>
        <v>1</v>
      </c>
      <c r="N1294" s="110">
        <f t="shared" si="671"/>
        <v>1.4329640327550042</v>
      </c>
      <c r="O1294" s="103">
        <f t="shared" si="675"/>
        <v>1.4329640299999999</v>
      </c>
      <c r="P1294" s="103">
        <f t="shared" si="683"/>
        <v>278.56912491000003</v>
      </c>
      <c r="Q1294" s="11">
        <f t="shared" si="696"/>
        <v>0</v>
      </c>
      <c r="R1294" s="30">
        <f t="shared" si="677"/>
        <v>0</v>
      </c>
      <c r="S1294" s="103">
        <f t="shared" si="678"/>
        <v>0</v>
      </c>
      <c r="T1294" s="113">
        <f t="shared" si="691"/>
        <v>0.1</v>
      </c>
      <c r="U1294" s="111">
        <f t="shared" si="672"/>
        <v>4</v>
      </c>
      <c r="V1294" s="111">
        <v>252</v>
      </c>
      <c r="W1294" s="110">
        <f t="shared" si="684"/>
        <v>1.001514005</v>
      </c>
      <c r="X1294" s="103">
        <f t="shared" si="685"/>
        <v>0.42175504000000003</v>
      </c>
      <c r="Y1294" s="103">
        <f t="shared" si="686"/>
        <v>0</v>
      </c>
      <c r="Z1294" s="114" t="str">
        <f t="shared" si="694"/>
        <v>A+J=</v>
      </c>
      <c r="AA1294" s="108">
        <f t="shared" si="695"/>
        <v>45432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2.75" x14ac:dyDescent="0.2">
      <c r="A1295" s="102">
        <f t="shared" si="687"/>
        <v>45409</v>
      </c>
      <c r="B1295" s="103">
        <f t="shared" si="680"/>
        <v>279.09641837000004</v>
      </c>
      <c r="C1295" s="103">
        <f t="shared" si="692"/>
        <v>194.40064027</v>
      </c>
      <c r="D1295" s="104">
        <f t="shared" si="688"/>
        <v>1119.0609999999999</v>
      </c>
      <c r="E1295" s="105">
        <f t="shared" si="673"/>
        <v>1113.837</v>
      </c>
      <c r="F1295" s="106">
        <f t="shared" si="674"/>
        <v>45373</v>
      </c>
      <c r="G1295" s="107">
        <f t="shared" si="681"/>
        <v>-4.6681994994016707E-3</v>
      </c>
      <c r="H1295" s="108">
        <f t="shared" si="693"/>
        <v>45432</v>
      </c>
      <c r="I1295" s="108">
        <f t="shared" si="682"/>
        <v>45432</v>
      </c>
      <c r="J1295" s="109">
        <f t="shared" si="689"/>
        <v>19</v>
      </c>
      <c r="K1295" s="109">
        <f t="shared" si="679"/>
        <v>5</v>
      </c>
      <c r="L1295" s="8">
        <f t="shared" si="690"/>
        <v>1</v>
      </c>
      <c r="M1295" s="110">
        <f t="shared" si="676"/>
        <v>1</v>
      </c>
      <c r="N1295" s="110">
        <f t="shared" si="671"/>
        <v>1.4329640327550042</v>
      </c>
      <c r="O1295" s="103">
        <f t="shared" si="675"/>
        <v>1.4329640299999999</v>
      </c>
      <c r="P1295" s="103">
        <f t="shared" si="683"/>
        <v>278.56912491000003</v>
      </c>
      <c r="Q1295" s="11">
        <f t="shared" si="696"/>
        <v>0</v>
      </c>
      <c r="R1295" s="30">
        <f t="shared" si="677"/>
        <v>0</v>
      </c>
      <c r="S1295" s="103">
        <f t="shared" si="678"/>
        <v>0</v>
      </c>
      <c r="T1295" s="113">
        <f t="shared" si="691"/>
        <v>0.1</v>
      </c>
      <c r="U1295" s="111">
        <f t="shared" si="672"/>
        <v>5</v>
      </c>
      <c r="V1295" s="111">
        <v>252</v>
      </c>
      <c r="W1295" s="110">
        <f t="shared" si="684"/>
        <v>1.001892864</v>
      </c>
      <c r="X1295" s="103">
        <f t="shared" si="685"/>
        <v>0.52729345999999999</v>
      </c>
      <c r="Y1295" s="103">
        <f t="shared" si="686"/>
        <v>0</v>
      </c>
      <c r="Z1295" s="114" t="str">
        <f t="shared" si="694"/>
        <v>A+J=</v>
      </c>
      <c r="AA1295" s="108">
        <f t="shared" si="695"/>
        <v>45432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2.75" x14ac:dyDescent="0.2">
      <c r="A1296" s="102">
        <f t="shared" si="687"/>
        <v>45410</v>
      </c>
      <c r="B1296" s="103">
        <f t="shared" si="680"/>
        <v>279.09641837000004</v>
      </c>
      <c r="C1296" s="103">
        <f t="shared" si="692"/>
        <v>194.40064027</v>
      </c>
      <c r="D1296" s="104">
        <f t="shared" si="688"/>
        <v>1119.0609999999999</v>
      </c>
      <c r="E1296" s="105">
        <f t="shared" si="673"/>
        <v>1113.837</v>
      </c>
      <c r="F1296" s="106">
        <f t="shared" si="674"/>
        <v>45373</v>
      </c>
      <c r="G1296" s="107">
        <f t="shared" si="681"/>
        <v>-4.6681994994016707E-3</v>
      </c>
      <c r="H1296" s="108">
        <f t="shared" si="693"/>
        <v>45432</v>
      </c>
      <c r="I1296" s="108">
        <f t="shared" si="682"/>
        <v>45432</v>
      </c>
      <c r="J1296" s="109">
        <f t="shared" si="689"/>
        <v>19</v>
      </c>
      <c r="K1296" s="109">
        <f t="shared" si="679"/>
        <v>5</v>
      </c>
      <c r="L1296" s="8">
        <f t="shared" si="690"/>
        <v>1</v>
      </c>
      <c r="M1296" s="110">
        <f t="shared" si="676"/>
        <v>1</v>
      </c>
      <c r="N1296" s="110">
        <f t="shared" si="671"/>
        <v>1.4329640327550042</v>
      </c>
      <c r="O1296" s="103">
        <f t="shared" si="675"/>
        <v>1.4329640299999999</v>
      </c>
      <c r="P1296" s="103">
        <f t="shared" si="683"/>
        <v>278.56912491000003</v>
      </c>
      <c r="Q1296" s="11">
        <f t="shared" si="696"/>
        <v>0</v>
      </c>
      <c r="R1296" s="30">
        <f t="shared" si="677"/>
        <v>0</v>
      </c>
      <c r="S1296" s="103">
        <f t="shared" si="678"/>
        <v>0</v>
      </c>
      <c r="T1296" s="113">
        <f t="shared" si="691"/>
        <v>0.1</v>
      </c>
      <c r="U1296" s="111">
        <f t="shared" si="672"/>
        <v>5</v>
      </c>
      <c r="V1296" s="111">
        <v>252</v>
      </c>
      <c r="W1296" s="110">
        <f t="shared" si="684"/>
        <v>1.001892864</v>
      </c>
      <c r="X1296" s="103">
        <f t="shared" si="685"/>
        <v>0.52729345999999999</v>
      </c>
      <c r="Y1296" s="103">
        <f t="shared" si="686"/>
        <v>0</v>
      </c>
      <c r="Z1296" s="114" t="str">
        <f t="shared" si="694"/>
        <v>A+J=</v>
      </c>
      <c r="AA1296" s="108">
        <f t="shared" si="695"/>
        <v>45432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2.75" x14ac:dyDescent="0.2">
      <c r="A1297" s="102">
        <f t="shared" si="687"/>
        <v>45411</v>
      </c>
      <c r="B1297" s="103">
        <f t="shared" si="680"/>
        <v>279.09641837000004</v>
      </c>
      <c r="C1297" s="103">
        <f t="shared" si="692"/>
        <v>194.40064027</v>
      </c>
      <c r="D1297" s="104">
        <f t="shared" si="688"/>
        <v>1119.0609999999999</v>
      </c>
      <c r="E1297" s="105">
        <f t="shared" si="673"/>
        <v>1113.837</v>
      </c>
      <c r="F1297" s="106">
        <f t="shared" si="674"/>
        <v>45373</v>
      </c>
      <c r="G1297" s="107">
        <f t="shared" si="681"/>
        <v>-4.6681994994016707E-3</v>
      </c>
      <c r="H1297" s="108">
        <f t="shared" si="693"/>
        <v>45432</v>
      </c>
      <c r="I1297" s="108">
        <f t="shared" si="682"/>
        <v>45432</v>
      </c>
      <c r="J1297" s="109">
        <f t="shared" si="689"/>
        <v>19</v>
      </c>
      <c r="K1297" s="109">
        <f t="shared" si="679"/>
        <v>5</v>
      </c>
      <c r="L1297" s="8">
        <f t="shared" si="690"/>
        <v>1</v>
      </c>
      <c r="M1297" s="110">
        <f t="shared" si="676"/>
        <v>1</v>
      </c>
      <c r="N1297" s="110">
        <f t="shared" si="671"/>
        <v>1.4329640327550042</v>
      </c>
      <c r="O1297" s="103">
        <f t="shared" si="675"/>
        <v>1.4329640299999999</v>
      </c>
      <c r="P1297" s="103">
        <f t="shared" si="683"/>
        <v>278.56912491000003</v>
      </c>
      <c r="Q1297" s="11">
        <f t="shared" si="696"/>
        <v>0</v>
      </c>
      <c r="R1297" s="30">
        <f t="shared" si="677"/>
        <v>0</v>
      </c>
      <c r="S1297" s="103">
        <f t="shared" si="678"/>
        <v>0</v>
      </c>
      <c r="T1297" s="113">
        <f t="shared" si="691"/>
        <v>0.1</v>
      </c>
      <c r="U1297" s="111">
        <f t="shared" si="672"/>
        <v>5</v>
      </c>
      <c r="V1297" s="111">
        <v>252</v>
      </c>
      <c r="W1297" s="110">
        <f t="shared" si="684"/>
        <v>1.001892864</v>
      </c>
      <c r="X1297" s="103">
        <f t="shared" si="685"/>
        <v>0.52729345999999999</v>
      </c>
      <c r="Y1297" s="103">
        <f t="shared" si="686"/>
        <v>0</v>
      </c>
      <c r="Z1297" s="114" t="str">
        <f t="shared" si="694"/>
        <v>A+J=</v>
      </c>
      <c r="AA1297" s="108">
        <f t="shared" si="695"/>
        <v>45432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2.75" x14ac:dyDescent="0.2">
      <c r="A1298" s="102">
        <f t="shared" si="687"/>
        <v>45412</v>
      </c>
      <c r="B1298" s="103">
        <f t="shared" si="680"/>
        <v>279.20199691000005</v>
      </c>
      <c r="C1298" s="103">
        <f t="shared" si="692"/>
        <v>194.40064027</v>
      </c>
      <c r="D1298" s="104">
        <f t="shared" si="688"/>
        <v>1119.0609999999999</v>
      </c>
      <c r="E1298" s="105">
        <f t="shared" si="673"/>
        <v>1113.837</v>
      </c>
      <c r="F1298" s="106">
        <f t="shared" si="674"/>
        <v>45373</v>
      </c>
      <c r="G1298" s="107">
        <f t="shared" si="681"/>
        <v>-4.6681994994016707E-3</v>
      </c>
      <c r="H1298" s="108">
        <f t="shared" si="693"/>
        <v>45432</v>
      </c>
      <c r="I1298" s="108">
        <f t="shared" si="682"/>
        <v>45432</v>
      </c>
      <c r="J1298" s="109">
        <f t="shared" si="689"/>
        <v>19</v>
      </c>
      <c r="K1298" s="109">
        <f t="shared" si="679"/>
        <v>6</v>
      </c>
      <c r="L1298" s="8">
        <f t="shared" si="690"/>
        <v>1</v>
      </c>
      <c r="M1298" s="110">
        <f t="shared" si="676"/>
        <v>1</v>
      </c>
      <c r="N1298" s="110">
        <f t="shared" si="671"/>
        <v>1.4329640327550042</v>
      </c>
      <c r="O1298" s="103">
        <f t="shared" si="675"/>
        <v>1.4329640299999999</v>
      </c>
      <c r="P1298" s="103">
        <f t="shared" si="683"/>
        <v>278.56912491000003</v>
      </c>
      <c r="Q1298" s="11">
        <f t="shared" si="696"/>
        <v>0</v>
      </c>
      <c r="R1298" s="30">
        <f t="shared" si="677"/>
        <v>0</v>
      </c>
      <c r="S1298" s="103">
        <f t="shared" si="678"/>
        <v>0</v>
      </c>
      <c r="T1298" s="113">
        <f t="shared" si="691"/>
        <v>0.1</v>
      </c>
      <c r="U1298" s="111">
        <f t="shared" si="672"/>
        <v>6</v>
      </c>
      <c r="V1298" s="111">
        <v>252</v>
      </c>
      <c r="W1298" s="110">
        <f t="shared" si="684"/>
        <v>1.0022718669999999</v>
      </c>
      <c r="X1298" s="103">
        <f t="shared" si="685"/>
        <v>0.63287199999999999</v>
      </c>
      <c r="Y1298" s="103">
        <f t="shared" si="686"/>
        <v>0</v>
      </c>
      <c r="Z1298" s="114" t="str">
        <f t="shared" si="694"/>
        <v>A+J=</v>
      </c>
      <c r="AA1298" s="108">
        <f t="shared" si="695"/>
        <v>45432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2.75" x14ac:dyDescent="0.2">
      <c r="A1299" s="102">
        <f t="shared" si="687"/>
        <v>45413</v>
      </c>
      <c r="B1299" s="103">
        <f t="shared" si="680"/>
        <v>279.30761528000005</v>
      </c>
      <c r="C1299" s="103">
        <f t="shared" si="692"/>
        <v>194.40064027</v>
      </c>
      <c r="D1299" s="104">
        <f t="shared" si="688"/>
        <v>1119.0609999999999</v>
      </c>
      <c r="E1299" s="105">
        <f t="shared" si="673"/>
        <v>1113.837</v>
      </c>
      <c r="F1299" s="106">
        <f t="shared" si="674"/>
        <v>45373</v>
      </c>
      <c r="G1299" s="107">
        <f t="shared" si="681"/>
        <v>-4.6681994994016707E-3</v>
      </c>
      <c r="H1299" s="108">
        <f t="shared" si="693"/>
        <v>45432</v>
      </c>
      <c r="I1299" s="108">
        <f t="shared" si="682"/>
        <v>45432</v>
      </c>
      <c r="J1299" s="109">
        <f t="shared" si="689"/>
        <v>19</v>
      </c>
      <c r="K1299" s="109">
        <f t="shared" si="679"/>
        <v>7</v>
      </c>
      <c r="L1299" s="8">
        <f t="shared" si="690"/>
        <v>1</v>
      </c>
      <c r="M1299" s="110">
        <f t="shared" si="676"/>
        <v>1</v>
      </c>
      <c r="N1299" s="110">
        <f t="shared" si="671"/>
        <v>1.4329640327550042</v>
      </c>
      <c r="O1299" s="103">
        <f t="shared" si="675"/>
        <v>1.4329640299999999</v>
      </c>
      <c r="P1299" s="103">
        <f t="shared" si="683"/>
        <v>278.56912491000003</v>
      </c>
      <c r="Q1299" s="11">
        <f t="shared" si="696"/>
        <v>0</v>
      </c>
      <c r="R1299" s="30">
        <f t="shared" si="677"/>
        <v>0</v>
      </c>
      <c r="S1299" s="103">
        <f t="shared" si="678"/>
        <v>0</v>
      </c>
      <c r="T1299" s="113">
        <f t="shared" si="691"/>
        <v>0.1</v>
      </c>
      <c r="U1299" s="111">
        <f t="shared" si="672"/>
        <v>7</v>
      </c>
      <c r="V1299" s="111">
        <v>252</v>
      </c>
      <c r="W1299" s="110">
        <f t="shared" si="684"/>
        <v>1.0026510129999999</v>
      </c>
      <c r="X1299" s="103">
        <f t="shared" si="685"/>
        <v>0.73849036999999995</v>
      </c>
      <c r="Y1299" s="103">
        <f t="shared" si="686"/>
        <v>0</v>
      </c>
      <c r="Z1299" s="114" t="str">
        <f t="shared" si="694"/>
        <v>A+J=</v>
      </c>
      <c r="AA1299" s="108">
        <f t="shared" si="695"/>
        <v>45432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2.75" x14ac:dyDescent="0.2">
      <c r="A1300" s="102">
        <f t="shared" si="687"/>
        <v>45414</v>
      </c>
      <c r="B1300" s="103">
        <f t="shared" si="680"/>
        <v>279.30761528000005</v>
      </c>
      <c r="C1300" s="103">
        <f t="shared" si="692"/>
        <v>194.40064027</v>
      </c>
      <c r="D1300" s="104">
        <f t="shared" si="688"/>
        <v>1119.0609999999999</v>
      </c>
      <c r="E1300" s="105">
        <f t="shared" si="673"/>
        <v>1113.837</v>
      </c>
      <c r="F1300" s="106">
        <f t="shared" si="674"/>
        <v>45373</v>
      </c>
      <c r="G1300" s="107">
        <f t="shared" si="681"/>
        <v>-4.6681994994016707E-3</v>
      </c>
      <c r="H1300" s="108">
        <f t="shared" si="693"/>
        <v>45432</v>
      </c>
      <c r="I1300" s="108">
        <f t="shared" si="682"/>
        <v>45432</v>
      </c>
      <c r="J1300" s="109">
        <f t="shared" si="689"/>
        <v>19</v>
      </c>
      <c r="K1300" s="109">
        <f t="shared" si="679"/>
        <v>7</v>
      </c>
      <c r="L1300" s="8">
        <f t="shared" si="690"/>
        <v>1</v>
      </c>
      <c r="M1300" s="110">
        <f t="shared" si="676"/>
        <v>1</v>
      </c>
      <c r="N1300" s="110">
        <f t="shared" si="671"/>
        <v>1.4329640327550042</v>
      </c>
      <c r="O1300" s="103">
        <f t="shared" si="675"/>
        <v>1.4329640299999999</v>
      </c>
      <c r="P1300" s="103">
        <f t="shared" si="683"/>
        <v>278.56912491000003</v>
      </c>
      <c r="Q1300" s="11">
        <f t="shared" si="696"/>
        <v>0</v>
      </c>
      <c r="R1300" s="30">
        <f t="shared" si="677"/>
        <v>0</v>
      </c>
      <c r="S1300" s="103">
        <f t="shared" si="678"/>
        <v>0</v>
      </c>
      <c r="T1300" s="113">
        <f t="shared" si="691"/>
        <v>0.1</v>
      </c>
      <c r="U1300" s="111">
        <f t="shared" si="672"/>
        <v>7</v>
      </c>
      <c r="V1300" s="111">
        <v>252</v>
      </c>
      <c r="W1300" s="110">
        <f t="shared" si="684"/>
        <v>1.0026510129999999</v>
      </c>
      <c r="X1300" s="103">
        <f t="shared" si="685"/>
        <v>0.73849036999999995</v>
      </c>
      <c r="Y1300" s="103">
        <f t="shared" si="686"/>
        <v>0</v>
      </c>
      <c r="Z1300" s="114" t="str">
        <f t="shared" si="694"/>
        <v>A+J=</v>
      </c>
      <c r="AA1300" s="108">
        <f t="shared" si="695"/>
        <v>45432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2.75" x14ac:dyDescent="0.2">
      <c r="A1301" s="102">
        <f t="shared" si="687"/>
        <v>45415</v>
      </c>
      <c r="B1301" s="103">
        <f t="shared" si="680"/>
        <v>279.41327348000004</v>
      </c>
      <c r="C1301" s="103">
        <f t="shared" si="692"/>
        <v>194.40064027</v>
      </c>
      <c r="D1301" s="104">
        <f t="shared" si="688"/>
        <v>1119.0609999999999</v>
      </c>
      <c r="E1301" s="105">
        <f t="shared" si="673"/>
        <v>1113.837</v>
      </c>
      <c r="F1301" s="106">
        <f t="shared" si="674"/>
        <v>45373</v>
      </c>
      <c r="G1301" s="107">
        <f t="shared" si="681"/>
        <v>-4.6681994994016707E-3</v>
      </c>
      <c r="H1301" s="108">
        <f t="shared" si="693"/>
        <v>45432</v>
      </c>
      <c r="I1301" s="108">
        <f t="shared" si="682"/>
        <v>45432</v>
      </c>
      <c r="J1301" s="109">
        <f t="shared" si="689"/>
        <v>19</v>
      </c>
      <c r="K1301" s="109">
        <f t="shared" si="679"/>
        <v>8</v>
      </c>
      <c r="L1301" s="8">
        <f t="shared" si="690"/>
        <v>1</v>
      </c>
      <c r="M1301" s="110">
        <f t="shared" si="676"/>
        <v>1</v>
      </c>
      <c r="N1301" s="110">
        <f t="shared" si="671"/>
        <v>1.4329640327550042</v>
      </c>
      <c r="O1301" s="103">
        <f t="shared" si="675"/>
        <v>1.4329640299999999</v>
      </c>
      <c r="P1301" s="103">
        <f t="shared" si="683"/>
        <v>278.56912491000003</v>
      </c>
      <c r="Q1301" s="11">
        <f t="shared" si="696"/>
        <v>0</v>
      </c>
      <c r="R1301" s="30">
        <f t="shared" si="677"/>
        <v>0</v>
      </c>
      <c r="S1301" s="103">
        <f t="shared" si="678"/>
        <v>0</v>
      </c>
      <c r="T1301" s="113">
        <f t="shared" si="691"/>
        <v>0.1</v>
      </c>
      <c r="U1301" s="111">
        <f t="shared" si="672"/>
        <v>8</v>
      </c>
      <c r="V1301" s="111">
        <v>252</v>
      </c>
      <c r="W1301" s="110">
        <f t="shared" si="684"/>
        <v>1.003030302</v>
      </c>
      <c r="X1301" s="103">
        <f t="shared" si="685"/>
        <v>0.84414856999999999</v>
      </c>
      <c r="Y1301" s="103">
        <f t="shared" si="686"/>
        <v>0</v>
      </c>
      <c r="Z1301" s="114" t="str">
        <f t="shared" si="694"/>
        <v>A+J=</v>
      </c>
      <c r="AA1301" s="108">
        <f t="shared" si="695"/>
        <v>45432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2.75" x14ac:dyDescent="0.2">
      <c r="A1302" s="102">
        <f t="shared" si="687"/>
        <v>45416</v>
      </c>
      <c r="B1302" s="103">
        <f t="shared" si="680"/>
        <v>279.51897180000003</v>
      </c>
      <c r="C1302" s="103">
        <f t="shared" si="692"/>
        <v>194.40064027</v>
      </c>
      <c r="D1302" s="104">
        <f t="shared" si="688"/>
        <v>1119.0609999999999</v>
      </c>
      <c r="E1302" s="105">
        <f t="shared" si="673"/>
        <v>1113.837</v>
      </c>
      <c r="F1302" s="106">
        <f t="shared" si="674"/>
        <v>45373</v>
      </c>
      <c r="G1302" s="107">
        <f t="shared" si="681"/>
        <v>-4.6681994994016707E-3</v>
      </c>
      <c r="H1302" s="108">
        <f t="shared" si="693"/>
        <v>45432</v>
      </c>
      <c r="I1302" s="108">
        <f t="shared" si="682"/>
        <v>45432</v>
      </c>
      <c r="J1302" s="109">
        <f t="shared" si="689"/>
        <v>19</v>
      </c>
      <c r="K1302" s="109">
        <f t="shared" si="679"/>
        <v>9</v>
      </c>
      <c r="L1302" s="8">
        <f t="shared" si="690"/>
        <v>1</v>
      </c>
      <c r="M1302" s="110">
        <f t="shared" si="676"/>
        <v>1</v>
      </c>
      <c r="N1302" s="110">
        <f t="shared" si="671"/>
        <v>1.4329640327550042</v>
      </c>
      <c r="O1302" s="103">
        <f t="shared" si="675"/>
        <v>1.4329640299999999</v>
      </c>
      <c r="P1302" s="103">
        <f t="shared" si="683"/>
        <v>278.56912491000003</v>
      </c>
      <c r="Q1302" s="11">
        <f t="shared" si="696"/>
        <v>0</v>
      </c>
      <c r="R1302" s="30">
        <f t="shared" si="677"/>
        <v>0</v>
      </c>
      <c r="S1302" s="103">
        <f t="shared" si="678"/>
        <v>0</v>
      </c>
      <c r="T1302" s="113">
        <f t="shared" si="691"/>
        <v>0.1</v>
      </c>
      <c r="U1302" s="111">
        <f t="shared" si="672"/>
        <v>9</v>
      </c>
      <c r="V1302" s="111">
        <v>252</v>
      </c>
      <c r="W1302" s="110">
        <f t="shared" si="684"/>
        <v>1.003409735</v>
      </c>
      <c r="X1302" s="103">
        <f t="shared" si="685"/>
        <v>0.94984689</v>
      </c>
      <c r="Y1302" s="103">
        <f t="shared" si="686"/>
        <v>0</v>
      </c>
      <c r="Z1302" s="114" t="str">
        <f t="shared" si="694"/>
        <v>A+J=</v>
      </c>
      <c r="AA1302" s="108">
        <f t="shared" si="695"/>
        <v>45432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2.75" x14ac:dyDescent="0.2">
      <c r="A1303" s="102">
        <f t="shared" si="687"/>
        <v>45417</v>
      </c>
      <c r="B1303" s="103">
        <f t="shared" si="680"/>
        <v>279.51897180000003</v>
      </c>
      <c r="C1303" s="103">
        <f t="shared" si="692"/>
        <v>194.40064027</v>
      </c>
      <c r="D1303" s="104">
        <f t="shared" si="688"/>
        <v>1119.0609999999999</v>
      </c>
      <c r="E1303" s="105">
        <f t="shared" si="673"/>
        <v>1113.837</v>
      </c>
      <c r="F1303" s="106">
        <f t="shared" si="674"/>
        <v>45373</v>
      </c>
      <c r="G1303" s="107">
        <f t="shared" si="681"/>
        <v>-4.6681994994016707E-3</v>
      </c>
      <c r="H1303" s="108">
        <f t="shared" si="693"/>
        <v>45432</v>
      </c>
      <c r="I1303" s="108">
        <f t="shared" si="682"/>
        <v>45432</v>
      </c>
      <c r="J1303" s="109">
        <f t="shared" si="689"/>
        <v>19</v>
      </c>
      <c r="K1303" s="109">
        <f t="shared" si="679"/>
        <v>9</v>
      </c>
      <c r="L1303" s="8">
        <f t="shared" si="690"/>
        <v>1</v>
      </c>
      <c r="M1303" s="110">
        <f t="shared" si="676"/>
        <v>1</v>
      </c>
      <c r="N1303" s="110">
        <f t="shared" si="671"/>
        <v>1.4329640327550042</v>
      </c>
      <c r="O1303" s="103">
        <f t="shared" si="675"/>
        <v>1.4329640299999999</v>
      </c>
      <c r="P1303" s="103">
        <f t="shared" si="683"/>
        <v>278.56912491000003</v>
      </c>
      <c r="Q1303" s="11">
        <f t="shared" si="696"/>
        <v>0</v>
      </c>
      <c r="R1303" s="30">
        <f t="shared" si="677"/>
        <v>0</v>
      </c>
      <c r="S1303" s="103">
        <f t="shared" si="678"/>
        <v>0</v>
      </c>
      <c r="T1303" s="113">
        <f t="shared" si="691"/>
        <v>0.1</v>
      </c>
      <c r="U1303" s="111">
        <f t="shared" si="672"/>
        <v>9</v>
      </c>
      <c r="V1303" s="111">
        <v>252</v>
      </c>
      <c r="W1303" s="110">
        <f t="shared" si="684"/>
        <v>1.003409735</v>
      </c>
      <c r="X1303" s="103">
        <f t="shared" si="685"/>
        <v>0.94984689</v>
      </c>
      <c r="Y1303" s="103">
        <f t="shared" si="686"/>
        <v>0</v>
      </c>
      <c r="Z1303" s="114" t="str">
        <f t="shared" si="694"/>
        <v>A+J=</v>
      </c>
      <c r="AA1303" s="108">
        <f t="shared" si="695"/>
        <v>45432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2.75" x14ac:dyDescent="0.2">
      <c r="A1304" s="102">
        <f t="shared" si="687"/>
        <v>45418</v>
      </c>
      <c r="B1304" s="103">
        <f t="shared" si="680"/>
        <v>279.51897180000003</v>
      </c>
      <c r="C1304" s="103">
        <f t="shared" si="692"/>
        <v>194.40064027</v>
      </c>
      <c r="D1304" s="104">
        <f t="shared" si="688"/>
        <v>1119.0609999999999</v>
      </c>
      <c r="E1304" s="105">
        <f t="shared" si="673"/>
        <v>1113.837</v>
      </c>
      <c r="F1304" s="106">
        <f t="shared" si="674"/>
        <v>45373</v>
      </c>
      <c r="G1304" s="107">
        <f t="shared" si="681"/>
        <v>-4.6681994994016707E-3</v>
      </c>
      <c r="H1304" s="108">
        <f t="shared" si="693"/>
        <v>45432</v>
      </c>
      <c r="I1304" s="108">
        <f t="shared" si="682"/>
        <v>45432</v>
      </c>
      <c r="J1304" s="109">
        <f t="shared" si="689"/>
        <v>19</v>
      </c>
      <c r="K1304" s="109">
        <f t="shared" si="679"/>
        <v>9</v>
      </c>
      <c r="L1304" s="8">
        <f t="shared" si="690"/>
        <v>1</v>
      </c>
      <c r="M1304" s="110">
        <f t="shared" si="676"/>
        <v>1</v>
      </c>
      <c r="N1304" s="110">
        <f t="shared" si="671"/>
        <v>1.4329640327550042</v>
      </c>
      <c r="O1304" s="103">
        <f t="shared" si="675"/>
        <v>1.4329640299999999</v>
      </c>
      <c r="P1304" s="103">
        <f t="shared" si="683"/>
        <v>278.56912491000003</v>
      </c>
      <c r="Q1304" s="11">
        <f t="shared" si="696"/>
        <v>0</v>
      </c>
      <c r="R1304" s="30">
        <f t="shared" si="677"/>
        <v>0</v>
      </c>
      <c r="S1304" s="103">
        <f t="shared" si="678"/>
        <v>0</v>
      </c>
      <c r="T1304" s="113">
        <f t="shared" si="691"/>
        <v>0.1</v>
      </c>
      <c r="U1304" s="111">
        <f t="shared" si="672"/>
        <v>9</v>
      </c>
      <c r="V1304" s="111">
        <v>252</v>
      </c>
      <c r="W1304" s="110">
        <f t="shared" si="684"/>
        <v>1.003409735</v>
      </c>
      <c r="X1304" s="103">
        <f t="shared" si="685"/>
        <v>0.94984689</v>
      </c>
      <c r="Y1304" s="103">
        <f t="shared" si="686"/>
        <v>0</v>
      </c>
      <c r="Z1304" s="114" t="str">
        <f t="shared" si="694"/>
        <v>A+J=</v>
      </c>
      <c r="AA1304" s="108">
        <f t="shared" si="695"/>
        <v>45432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2.75" x14ac:dyDescent="0.2">
      <c r="A1305" s="102">
        <f t="shared" si="687"/>
        <v>45419</v>
      </c>
      <c r="B1305" s="103">
        <f t="shared" si="680"/>
        <v>279.62470995000001</v>
      </c>
      <c r="C1305" s="103">
        <f t="shared" si="692"/>
        <v>194.40064027</v>
      </c>
      <c r="D1305" s="104">
        <f t="shared" si="688"/>
        <v>1119.0609999999999</v>
      </c>
      <c r="E1305" s="105">
        <f t="shared" si="673"/>
        <v>1113.837</v>
      </c>
      <c r="F1305" s="106">
        <f t="shared" si="674"/>
        <v>45373</v>
      </c>
      <c r="G1305" s="107">
        <f t="shared" si="681"/>
        <v>-4.6681994994016707E-3</v>
      </c>
      <c r="H1305" s="108">
        <f t="shared" si="693"/>
        <v>45432</v>
      </c>
      <c r="I1305" s="108">
        <f t="shared" si="682"/>
        <v>45432</v>
      </c>
      <c r="J1305" s="109">
        <f t="shared" si="689"/>
        <v>19</v>
      </c>
      <c r="K1305" s="109">
        <f t="shared" si="679"/>
        <v>10</v>
      </c>
      <c r="L1305" s="8">
        <f t="shared" si="690"/>
        <v>1</v>
      </c>
      <c r="M1305" s="110">
        <f t="shared" si="676"/>
        <v>1</v>
      </c>
      <c r="N1305" s="110">
        <f t="shared" si="671"/>
        <v>1.4329640327550042</v>
      </c>
      <c r="O1305" s="103">
        <f t="shared" si="675"/>
        <v>1.4329640299999999</v>
      </c>
      <c r="P1305" s="103">
        <f t="shared" si="683"/>
        <v>278.56912491000003</v>
      </c>
      <c r="Q1305" s="11">
        <f t="shared" si="696"/>
        <v>0</v>
      </c>
      <c r="R1305" s="30">
        <f t="shared" si="677"/>
        <v>0</v>
      </c>
      <c r="S1305" s="103">
        <f t="shared" si="678"/>
        <v>0</v>
      </c>
      <c r="T1305" s="113">
        <f t="shared" si="691"/>
        <v>0.1</v>
      </c>
      <c r="U1305" s="111">
        <f t="shared" si="672"/>
        <v>10</v>
      </c>
      <c r="V1305" s="111">
        <v>252</v>
      </c>
      <c r="W1305" s="110">
        <f t="shared" si="684"/>
        <v>1.003789311</v>
      </c>
      <c r="X1305" s="103">
        <f t="shared" si="685"/>
        <v>1.05558504</v>
      </c>
      <c r="Y1305" s="103">
        <f t="shared" si="686"/>
        <v>0</v>
      </c>
      <c r="Z1305" s="114" t="str">
        <f t="shared" si="694"/>
        <v>A+J=</v>
      </c>
      <c r="AA1305" s="108">
        <f t="shared" si="695"/>
        <v>45432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2.75" x14ac:dyDescent="0.2">
      <c r="A1306" s="102">
        <f t="shared" si="687"/>
        <v>45420</v>
      </c>
      <c r="B1306" s="103">
        <f t="shared" si="680"/>
        <v>279.73048822000004</v>
      </c>
      <c r="C1306" s="103">
        <f t="shared" si="692"/>
        <v>194.40064027</v>
      </c>
      <c r="D1306" s="104">
        <f t="shared" si="688"/>
        <v>1119.0609999999999</v>
      </c>
      <c r="E1306" s="105">
        <f t="shared" si="673"/>
        <v>1113.837</v>
      </c>
      <c r="F1306" s="106">
        <f t="shared" si="674"/>
        <v>45373</v>
      </c>
      <c r="G1306" s="107">
        <f t="shared" si="681"/>
        <v>-4.6681994994016707E-3</v>
      </c>
      <c r="H1306" s="108">
        <f t="shared" si="693"/>
        <v>45432</v>
      </c>
      <c r="I1306" s="108">
        <f t="shared" si="682"/>
        <v>45432</v>
      </c>
      <c r="J1306" s="109">
        <f t="shared" si="689"/>
        <v>19</v>
      </c>
      <c r="K1306" s="109">
        <f t="shared" si="679"/>
        <v>11</v>
      </c>
      <c r="L1306" s="8">
        <f t="shared" si="690"/>
        <v>1</v>
      </c>
      <c r="M1306" s="110">
        <f t="shared" si="676"/>
        <v>1</v>
      </c>
      <c r="N1306" s="110">
        <f t="shared" si="671"/>
        <v>1.4329640327550042</v>
      </c>
      <c r="O1306" s="103">
        <f t="shared" si="675"/>
        <v>1.4329640299999999</v>
      </c>
      <c r="P1306" s="103">
        <f t="shared" si="683"/>
        <v>278.56912491000003</v>
      </c>
      <c r="Q1306" s="11">
        <f t="shared" si="696"/>
        <v>0</v>
      </c>
      <c r="R1306" s="30">
        <f t="shared" si="677"/>
        <v>0</v>
      </c>
      <c r="S1306" s="103">
        <f t="shared" si="678"/>
        <v>0</v>
      </c>
      <c r="T1306" s="113">
        <f t="shared" si="691"/>
        <v>0.1</v>
      </c>
      <c r="U1306" s="111">
        <f t="shared" si="672"/>
        <v>11</v>
      </c>
      <c r="V1306" s="111">
        <v>252</v>
      </c>
      <c r="W1306" s="110">
        <f t="shared" si="684"/>
        <v>1.004169031</v>
      </c>
      <c r="X1306" s="103">
        <f t="shared" si="685"/>
        <v>1.16136331</v>
      </c>
      <c r="Y1306" s="103">
        <f t="shared" si="686"/>
        <v>0</v>
      </c>
      <c r="Z1306" s="114" t="str">
        <f t="shared" si="694"/>
        <v>A+J=</v>
      </c>
      <c r="AA1306" s="108">
        <f t="shared" si="695"/>
        <v>45432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2.75" x14ac:dyDescent="0.2">
      <c r="A1307" s="102">
        <f t="shared" si="687"/>
        <v>45421</v>
      </c>
      <c r="B1307" s="103">
        <f t="shared" si="680"/>
        <v>279.8363066</v>
      </c>
      <c r="C1307" s="103">
        <f t="shared" si="692"/>
        <v>194.40064027</v>
      </c>
      <c r="D1307" s="104">
        <f t="shared" si="688"/>
        <v>1119.0609999999999</v>
      </c>
      <c r="E1307" s="105">
        <f t="shared" si="673"/>
        <v>1113.837</v>
      </c>
      <c r="F1307" s="106">
        <f t="shared" si="674"/>
        <v>45373</v>
      </c>
      <c r="G1307" s="107">
        <f t="shared" si="681"/>
        <v>-4.6681994994016707E-3</v>
      </c>
      <c r="H1307" s="108">
        <f t="shared" si="693"/>
        <v>45432</v>
      </c>
      <c r="I1307" s="108">
        <f t="shared" si="682"/>
        <v>45432</v>
      </c>
      <c r="J1307" s="109">
        <f t="shared" si="689"/>
        <v>19</v>
      </c>
      <c r="K1307" s="109">
        <f t="shared" si="679"/>
        <v>12</v>
      </c>
      <c r="L1307" s="8">
        <f t="shared" si="690"/>
        <v>1</v>
      </c>
      <c r="M1307" s="110">
        <f t="shared" si="676"/>
        <v>1</v>
      </c>
      <c r="N1307" s="110">
        <f t="shared" si="671"/>
        <v>1.4329640327550042</v>
      </c>
      <c r="O1307" s="103">
        <f t="shared" si="675"/>
        <v>1.4329640299999999</v>
      </c>
      <c r="P1307" s="103">
        <f t="shared" si="683"/>
        <v>278.56912491000003</v>
      </c>
      <c r="Q1307" s="11">
        <f t="shared" si="696"/>
        <v>0</v>
      </c>
      <c r="R1307" s="30">
        <f t="shared" si="677"/>
        <v>0</v>
      </c>
      <c r="S1307" s="103">
        <f t="shared" si="678"/>
        <v>0</v>
      </c>
      <c r="T1307" s="113">
        <f t="shared" si="691"/>
        <v>0.1</v>
      </c>
      <c r="U1307" s="111">
        <f t="shared" si="672"/>
        <v>12</v>
      </c>
      <c r="V1307" s="111">
        <v>252</v>
      </c>
      <c r="W1307" s="110">
        <f t="shared" si="684"/>
        <v>1.0045488950000001</v>
      </c>
      <c r="X1307" s="103">
        <f t="shared" si="685"/>
        <v>1.2671816899999999</v>
      </c>
      <c r="Y1307" s="103">
        <f t="shared" si="686"/>
        <v>0</v>
      </c>
      <c r="Z1307" s="114" t="str">
        <f t="shared" si="694"/>
        <v>A+J=</v>
      </c>
      <c r="AA1307" s="108">
        <f t="shared" si="695"/>
        <v>45432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2.75" x14ac:dyDescent="0.2">
      <c r="A1308" s="102">
        <f t="shared" si="687"/>
        <v>45422</v>
      </c>
      <c r="B1308" s="103">
        <f t="shared" si="680"/>
        <v>279.94216482000002</v>
      </c>
      <c r="C1308" s="103">
        <f t="shared" si="692"/>
        <v>194.40064027</v>
      </c>
      <c r="D1308" s="104">
        <f t="shared" si="688"/>
        <v>1119.0609999999999</v>
      </c>
      <c r="E1308" s="105">
        <f t="shared" si="673"/>
        <v>1113.837</v>
      </c>
      <c r="F1308" s="106">
        <f t="shared" si="674"/>
        <v>45373</v>
      </c>
      <c r="G1308" s="107">
        <f t="shared" si="681"/>
        <v>-4.6681994994016707E-3</v>
      </c>
      <c r="H1308" s="108">
        <f t="shared" si="693"/>
        <v>45432</v>
      </c>
      <c r="I1308" s="108">
        <f t="shared" si="682"/>
        <v>45432</v>
      </c>
      <c r="J1308" s="109">
        <f t="shared" si="689"/>
        <v>19</v>
      </c>
      <c r="K1308" s="109">
        <f t="shared" si="679"/>
        <v>13</v>
      </c>
      <c r="L1308" s="8">
        <f t="shared" si="690"/>
        <v>1</v>
      </c>
      <c r="M1308" s="110">
        <f t="shared" si="676"/>
        <v>1</v>
      </c>
      <c r="N1308" s="110">
        <f t="shared" si="671"/>
        <v>1.4329640327550042</v>
      </c>
      <c r="O1308" s="103">
        <f t="shared" si="675"/>
        <v>1.4329640299999999</v>
      </c>
      <c r="P1308" s="103">
        <f t="shared" si="683"/>
        <v>278.56912491000003</v>
      </c>
      <c r="Q1308" s="11">
        <f t="shared" si="696"/>
        <v>0</v>
      </c>
      <c r="R1308" s="30">
        <f t="shared" si="677"/>
        <v>0</v>
      </c>
      <c r="S1308" s="103">
        <f t="shared" si="678"/>
        <v>0</v>
      </c>
      <c r="T1308" s="113">
        <f t="shared" si="691"/>
        <v>0.1</v>
      </c>
      <c r="U1308" s="111">
        <f t="shared" si="672"/>
        <v>13</v>
      </c>
      <c r="V1308" s="111">
        <v>252</v>
      </c>
      <c r="W1308" s="110">
        <f t="shared" si="684"/>
        <v>1.0049289020000001</v>
      </c>
      <c r="X1308" s="103">
        <f t="shared" si="685"/>
        <v>1.3730399099999999</v>
      </c>
      <c r="Y1308" s="103">
        <f t="shared" si="686"/>
        <v>0</v>
      </c>
      <c r="Z1308" s="114" t="str">
        <f t="shared" si="694"/>
        <v>A+J=</v>
      </c>
      <c r="AA1308" s="108">
        <f t="shared" si="695"/>
        <v>45432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2.75" x14ac:dyDescent="0.2">
      <c r="A1309" s="102">
        <f t="shared" si="687"/>
        <v>45423</v>
      </c>
      <c r="B1309" s="103">
        <f t="shared" si="680"/>
        <v>280.04806315000002</v>
      </c>
      <c r="C1309" s="103">
        <f t="shared" si="692"/>
        <v>194.40064027</v>
      </c>
      <c r="D1309" s="104">
        <f t="shared" si="688"/>
        <v>1119.0609999999999</v>
      </c>
      <c r="E1309" s="105">
        <f t="shared" si="673"/>
        <v>1113.837</v>
      </c>
      <c r="F1309" s="106">
        <f t="shared" si="674"/>
        <v>45373</v>
      </c>
      <c r="G1309" s="107">
        <f t="shared" si="681"/>
        <v>-4.6681994994016707E-3</v>
      </c>
      <c r="H1309" s="108">
        <f t="shared" si="693"/>
        <v>45432</v>
      </c>
      <c r="I1309" s="108">
        <f t="shared" si="682"/>
        <v>45432</v>
      </c>
      <c r="J1309" s="109">
        <f t="shared" si="689"/>
        <v>19</v>
      </c>
      <c r="K1309" s="109">
        <f t="shared" si="679"/>
        <v>14</v>
      </c>
      <c r="L1309" s="8">
        <f t="shared" si="690"/>
        <v>1</v>
      </c>
      <c r="M1309" s="110">
        <f t="shared" si="676"/>
        <v>1</v>
      </c>
      <c r="N1309" s="110">
        <f t="shared" si="671"/>
        <v>1.4329640327550042</v>
      </c>
      <c r="O1309" s="103">
        <f t="shared" si="675"/>
        <v>1.4329640299999999</v>
      </c>
      <c r="P1309" s="103">
        <f t="shared" si="683"/>
        <v>278.56912491000003</v>
      </c>
      <c r="Q1309" s="11">
        <f t="shared" si="696"/>
        <v>0</v>
      </c>
      <c r="R1309" s="30">
        <f t="shared" si="677"/>
        <v>0</v>
      </c>
      <c r="S1309" s="103">
        <f t="shared" si="678"/>
        <v>0</v>
      </c>
      <c r="T1309" s="113">
        <f t="shared" si="691"/>
        <v>0.1</v>
      </c>
      <c r="U1309" s="111">
        <f t="shared" si="672"/>
        <v>14</v>
      </c>
      <c r="V1309" s="111">
        <v>252</v>
      </c>
      <c r="W1309" s="110">
        <f t="shared" si="684"/>
        <v>1.005309053</v>
      </c>
      <c r="X1309" s="103">
        <f t="shared" si="685"/>
        <v>1.47893824</v>
      </c>
      <c r="Y1309" s="103">
        <f t="shared" si="686"/>
        <v>0</v>
      </c>
      <c r="Z1309" s="114" t="str">
        <f t="shared" si="694"/>
        <v>A+J=</v>
      </c>
      <c r="AA1309" s="108">
        <f t="shared" si="695"/>
        <v>45432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2.75" x14ac:dyDescent="0.2">
      <c r="A1310" s="102">
        <f t="shared" si="687"/>
        <v>45424</v>
      </c>
      <c r="B1310" s="103">
        <f t="shared" si="680"/>
        <v>280.04806315000002</v>
      </c>
      <c r="C1310" s="103">
        <f t="shared" si="692"/>
        <v>194.40064027</v>
      </c>
      <c r="D1310" s="104">
        <f t="shared" si="688"/>
        <v>1119.0609999999999</v>
      </c>
      <c r="E1310" s="105">
        <f t="shared" si="673"/>
        <v>1113.837</v>
      </c>
      <c r="F1310" s="106">
        <f t="shared" si="674"/>
        <v>45373</v>
      </c>
      <c r="G1310" s="107">
        <f t="shared" si="681"/>
        <v>-4.6681994994016707E-3</v>
      </c>
      <c r="H1310" s="108">
        <f t="shared" si="693"/>
        <v>45432</v>
      </c>
      <c r="I1310" s="108">
        <f t="shared" si="682"/>
        <v>45432</v>
      </c>
      <c r="J1310" s="109">
        <f t="shared" si="689"/>
        <v>19</v>
      </c>
      <c r="K1310" s="109">
        <f t="shared" si="679"/>
        <v>14</v>
      </c>
      <c r="L1310" s="8">
        <f t="shared" si="690"/>
        <v>1</v>
      </c>
      <c r="M1310" s="110">
        <f t="shared" si="676"/>
        <v>1</v>
      </c>
      <c r="N1310" s="110">
        <f t="shared" si="671"/>
        <v>1.4329640327550042</v>
      </c>
      <c r="O1310" s="103">
        <f t="shared" si="675"/>
        <v>1.4329640299999999</v>
      </c>
      <c r="P1310" s="103">
        <f t="shared" si="683"/>
        <v>278.56912491000003</v>
      </c>
      <c r="Q1310" s="11">
        <f t="shared" si="696"/>
        <v>0</v>
      </c>
      <c r="R1310" s="30">
        <f t="shared" si="677"/>
        <v>0</v>
      </c>
      <c r="S1310" s="103">
        <f t="shared" si="678"/>
        <v>0</v>
      </c>
      <c r="T1310" s="113">
        <f t="shared" si="691"/>
        <v>0.1</v>
      </c>
      <c r="U1310" s="111">
        <f t="shared" si="672"/>
        <v>14</v>
      </c>
      <c r="V1310" s="111">
        <v>252</v>
      </c>
      <c r="W1310" s="110">
        <f t="shared" si="684"/>
        <v>1.005309053</v>
      </c>
      <c r="X1310" s="103">
        <f t="shared" si="685"/>
        <v>1.47893824</v>
      </c>
      <c r="Y1310" s="103">
        <f t="shared" si="686"/>
        <v>0</v>
      </c>
      <c r="Z1310" s="114" t="str">
        <f t="shared" si="694"/>
        <v>A+J=</v>
      </c>
      <c r="AA1310" s="108">
        <f t="shared" si="695"/>
        <v>45432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2.75" x14ac:dyDescent="0.2">
      <c r="A1311" s="102">
        <f t="shared" si="687"/>
        <v>45425</v>
      </c>
      <c r="B1311" s="103">
        <f t="shared" si="680"/>
        <v>280.04806315000002</v>
      </c>
      <c r="C1311" s="103">
        <f t="shared" si="692"/>
        <v>194.40064027</v>
      </c>
      <c r="D1311" s="104">
        <f t="shared" si="688"/>
        <v>1119.0609999999999</v>
      </c>
      <c r="E1311" s="105">
        <f t="shared" si="673"/>
        <v>1113.837</v>
      </c>
      <c r="F1311" s="106">
        <f t="shared" si="674"/>
        <v>45373</v>
      </c>
      <c r="G1311" s="107">
        <f t="shared" si="681"/>
        <v>-4.6681994994016707E-3</v>
      </c>
      <c r="H1311" s="108">
        <f t="shared" si="693"/>
        <v>45432</v>
      </c>
      <c r="I1311" s="108">
        <f t="shared" si="682"/>
        <v>45432</v>
      </c>
      <c r="J1311" s="109">
        <f t="shared" si="689"/>
        <v>19</v>
      </c>
      <c r="K1311" s="109">
        <f t="shared" si="679"/>
        <v>14</v>
      </c>
      <c r="L1311" s="8">
        <f t="shared" si="690"/>
        <v>1</v>
      </c>
      <c r="M1311" s="110">
        <f t="shared" si="676"/>
        <v>1</v>
      </c>
      <c r="N1311" s="110">
        <f t="shared" ref="N1311:N1374" si="697">IF(I1311&gt;I1310,N1310*M1311,N1310)</f>
        <v>1.4329640327550042</v>
      </c>
      <c r="O1311" s="103">
        <f t="shared" si="675"/>
        <v>1.4329640299999999</v>
      </c>
      <c r="P1311" s="103">
        <f t="shared" si="683"/>
        <v>278.56912491000003</v>
      </c>
      <c r="Q1311" s="11">
        <f t="shared" si="696"/>
        <v>0</v>
      </c>
      <c r="R1311" s="30">
        <f t="shared" si="677"/>
        <v>0</v>
      </c>
      <c r="S1311" s="103">
        <f t="shared" si="678"/>
        <v>0</v>
      </c>
      <c r="T1311" s="113">
        <f t="shared" si="691"/>
        <v>0.1</v>
      </c>
      <c r="U1311" s="111">
        <f t="shared" si="672"/>
        <v>14</v>
      </c>
      <c r="V1311" s="111">
        <v>252</v>
      </c>
      <c r="W1311" s="110">
        <f t="shared" si="684"/>
        <v>1.005309053</v>
      </c>
      <c r="X1311" s="103">
        <f t="shared" si="685"/>
        <v>1.47893824</v>
      </c>
      <c r="Y1311" s="103">
        <f t="shared" si="686"/>
        <v>0</v>
      </c>
      <c r="Z1311" s="114" t="str">
        <f t="shared" si="694"/>
        <v>A+J=</v>
      </c>
      <c r="AA1311" s="108">
        <f t="shared" si="695"/>
        <v>45432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2.75" x14ac:dyDescent="0.2">
      <c r="A1312" s="102">
        <f t="shared" si="687"/>
        <v>45426</v>
      </c>
      <c r="B1312" s="103">
        <f t="shared" si="680"/>
        <v>280.15400160000002</v>
      </c>
      <c r="C1312" s="103">
        <f t="shared" si="692"/>
        <v>194.40064027</v>
      </c>
      <c r="D1312" s="104">
        <f t="shared" si="688"/>
        <v>1119.0609999999999</v>
      </c>
      <c r="E1312" s="105">
        <f t="shared" si="673"/>
        <v>1113.837</v>
      </c>
      <c r="F1312" s="106">
        <f t="shared" si="674"/>
        <v>45373</v>
      </c>
      <c r="G1312" s="107">
        <f t="shared" si="681"/>
        <v>-4.6681994994016707E-3</v>
      </c>
      <c r="H1312" s="108">
        <f t="shared" si="693"/>
        <v>45432</v>
      </c>
      <c r="I1312" s="108">
        <f t="shared" si="682"/>
        <v>45432</v>
      </c>
      <c r="J1312" s="109">
        <f t="shared" si="689"/>
        <v>19</v>
      </c>
      <c r="K1312" s="109">
        <f t="shared" si="679"/>
        <v>15</v>
      </c>
      <c r="L1312" s="8">
        <f t="shared" si="690"/>
        <v>1</v>
      </c>
      <c r="M1312" s="110">
        <f t="shared" si="676"/>
        <v>1</v>
      </c>
      <c r="N1312" s="110">
        <f t="shared" si="697"/>
        <v>1.4329640327550042</v>
      </c>
      <c r="O1312" s="103">
        <f t="shared" si="675"/>
        <v>1.4329640299999999</v>
      </c>
      <c r="P1312" s="103">
        <f t="shared" si="683"/>
        <v>278.56912491000003</v>
      </c>
      <c r="Q1312" s="11">
        <f t="shared" si="696"/>
        <v>0</v>
      </c>
      <c r="R1312" s="30">
        <f t="shared" si="677"/>
        <v>0</v>
      </c>
      <c r="S1312" s="103">
        <f t="shared" si="678"/>
        <v>0</v>
      </c>
      <c r="T1312" s="113">
        <f t="shared" si="691"/>
        <v>0.1</v>
      </c>
      <c r="U1312" s="111">
        <f t="shared" si="672"/>
        <v>15</v>
      </c>
      <c r="V1312" s="111">
        <v>252</v>
      </c>
      <c r="W1312" s="110">
        <f t="shared" si="684"/>
        <v>1.005689348</v>
      </c>
      <c r="X1312" s="103">
        <f t="shared" si="685"/>
        <v>1.58487669</v>
      </c>
      <c r="Y1312" s="103">
        <f t="shared" si="686"/>
        <v>0</v>
      </c>
      <c r="Z1312" s="114" t="str">
        <f t="shared" si="694"/>
        <v>A+J=</v>
      </c>
      <c r="AA1312" s="108">
        <f t="shared" si="695"/>
        <v>45432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2.75" x14ac:dyDescent="0.2">
      <c r="A1313" s="102">
        <f t="shared" si="687"/>
        <v>45427</v>
      </c>
      <c r="B1313" s="103">
        <f t="shared" si="680"/>
        <v>280.25998016000005</v>
      </c>
      <c r="C1313" s="103">
        <f t="shared" si="692"/>
        <v>194.40064027</v>
      </c>
      <c r="D1313" s="104">
        <f t="shared" si="688"/>
        <v>1119.0609999999999</v>
      </c>
      <c r="E1313" s="105">
        <f t="shared" si="673"/>
        <v>1113.837</v>
      </c>
      <c r="F1313" s="106">
        <f t="shared" si="674"/>
        <v>45373</v>
      </c>
      <c r="G1313" s="107">
        <f t="shared" si="681"/>
        <v>-4.6681994994016707E-3</v>
      </c>
      <c r="H1313" s="108">
        <f t="shared" si="693"/>
        <v>45432</v>
      </c>
      <c r="I1313" s="108">
        <f t="shared" si="682"/>
        <v>45432</v>
      </c>
      <c r="J1313" s="109">
        <f t="shared" si="689"/>
        <v>19</v>
      </c>
      <c r="K1313" s="109">
        <f t="shared" si="679"/>
        <v>16</v>
      </c>
      <c r="L1313" s="8">
        <f t="shared" si="690"/>
        <v>1</v>
      </c>
      <c r="M1313" s="110">
        <f t="shared" si="676"/>
        <v>1</v>
      </c>
      <c r="N1313" s="110">
        <f t="shared" si="697"/>
        <v>1.4329640327550042</v>
      </c>
      <c r="O1313" s="103">
        <f t="shared" si="675"/>
        <v>1.4329640299999999</v>
      </c>
      <c r="P1313" s="103">
        <f t="shared" si="683"/>
        <v>278.56912491000003</v>
      </c>
      <c r="Q1313" s="11">
        <f t="shared" si="696"/>
        <v>0</v>
      </c>
      <c r="R1313" s="30">
        <f t="shared" si="677"/>
        <v>0</v>
      </c>
      <c r="S1313" s="103">
        <f t="shared" si="678"/>
        <v>0</v>
      </c>
      <c r="T1313" s="113">
        <f t="shared" si="691"/>
        <v>0.1</v>
      </c>
      <c r="U1313" s="111">
        <f t="shared" si="672"/>
        <v>16</v>
      </c>
      <c r="V1313" s="111">
        <v>252</v>
      </c>
      <c r="W1313" s="110">
        <f t="shared" si="684"/>
        <v>1.0060697869999999</v>
      </c>
      <c r="X1313" s="103">
        <f t="shared" si="685"/>
        <v>1.69085525</v>
      </c>
      <c r="Y1313" s="103">
        <f t="shared" si="686"/>
        <v>0</v>
      </c>
      <c r="Z1313" s="114" t="str">
        <f t="shared" si="694"/>
        <v>A+J=</v>
      </c>
      <c r="AA1313" s="108">
        <f t="shared" si="695"/>
        <v>45432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2.75" x14ac:dyDescent="0.2">
      <c r="A1314" s="102">
        <f t="shared" si="687"/>
        <v>45428</v>
      </c>
      <c r="B1314" s="103">
        <f t="shared" si="680"/>
        <v>280.36599883000002</v>
      </c>
      <c r="C1314" s="103">
        <f t="shared" si="692"/>
        <v>194.40064027</v>
      </c>
      <c r="D1314" s="104">
        <f t="shared" si="688"/>
        <v>1119.0609999999999</v>
      </c>
      <c r="E1314" s="105">
        <f t="shared" si="673"/>
        <v>1113.837</v>
      </c>
      <c r="F1314" s="106">
        <f t="shared" si="674"/>
        <v>45373</v>
      </c>
      <c r="G1314" s="107">
        <f t="shared" si="681"/>
        <v>-4.6681994994016707E-3</v>
      </c>
      <c r="H1314" s="108">
        <f t="shared" si="693"/>
        <v>45432</v>
      </c>
      <c r="I1314" s="108">
        <f t="shared" si="682"/>
        <v>45432</v>
      </c>
      <c r="J1314" s="109">
        <f t="shared" si="689"/>
        <v>19</v>
      </c>
      <c r="K1314" s="109">
        <f t="shared" si="679"/>
        <v>17</v>
      </c>
      <c r="L1314" s="8">
        <f t="shared" si="690"/>
        <v>1</v>
      </c>
      <c r="M1314" s="110">
        <f t="shared" si="676"/>
        <v>1</v>
      </c>
      <c r="N1314" s="110">
        <f t="shared" si="697"/>
        <v>1.4329640327550042</v>
      </c>
      <c r="O1314" s="103">
        <f t="shared" si="675"/>
        <v>1.4329640299999999</v>
      </c>
      <c r="P1314" s="103">
        <f t="shared" si="683"/>
        <v>278.56912491000003</v>
      </c>
      <c r="Q1314" s="11">
        <f t="shared" si="696"/>
        <v>0</v>
      </c>
      <c r="R1314" s="30">
        <f t="shared" si="677"/>
        <v>0</v>
      </c>
      <c r="S1314" s="103">
        <f t="shared" si="678"/>
        <v>0</v>
      </c>
      <c r="T1314" s="113">
        <f t="shared" si="691"/>
        <v>0.1</v>
      </c>
      <c r="U1314" s="111">
        <f t="shared" si="672"/>
        <v>17</v>
      </c>
      <c r="V1314" s="111">
        <v>252</v>
      </c>
      <c r="W1314" s="110">
        <f t="shared" si="684"/>
        <v>1.00645037</v>
      </c>
      <c r="X1314" s="103">
        <f t="shared" si="685"/>
        <v>1.7968739199999999</v>
      </c>
      <c r="Y1314" s="103">
        <f t="shared" si="686"/>
        <v>0</v>
      </c>
      <c r="Z1314" s="114" t="str">
        <f t="shared" si="694"/>
        <v>A+J=</v>
      </c>
      <c r="AA1314" s="108">
        <f t="shared" si="695"/>
        <v>45432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2.75" x14ac:dyDescent="0.2">
      <c r="A1315" s="102">
        <f t="shared" si="687"/>
        <v>45429</v>
      </c>
      <c r="B1315" s="103">
        <f t="shared" si="680"/>
        <v>280.47205734000005</v>
      </c>
      <c r="C1315" s="103">
        <f t="shared" si="692"/>
        <v>194.40064027</v>
      </c>
      <c r="D1315" s="104">
        <f t="shared" si="688"/>
        <v>1119.0609999999999</v>
      </c>
      <c r="E1315" s="105">
        <f t="shared" si="673"/>
        <v>1113.837</v>
      </c>
      <c r="F1315" s="106">
        <f t="shared" si="674"/>
        <v>45373</v>
      </c>
      <c r="G1315" s="107">
        <f t="shared" si="681"/>
        <v>-4.6681994994016707E-3</v>
      </c>
      <c r="H1315" s="108">
        <f t="shared" si="693"/>
        <v>45432</v>
      </c>
      <c r="I1315" s="108">
        <f t="shared" si="682"/>
        <v>45432</v>
      </c>
      <c r="J1315" s="109">
        <f t="shared" si="689"/>
        <v>19</v>
      </c>
      <c r="K1315" s="109">
        <f t="shared" si="679"/>
        <v>18</v>
      </c>
      <c r="L1315" s="8">
        <f t="shared" si="690"/>
        <v>1</v>
      </c>
      <c r="M1315" s="110">
        <f t="shared" si="676"/>
        <v>1</v>
      </c>
      <c r="N1315" s="110">
        <f t="shared" si="697"/>
        <v>1.4329640327550042</v>
      </c>
      <c r="O1315" s="103">
        <f t="shared" si="675"/>
        <v>1.4329640299999999</v>
      </c>
      <c r="P1315" s="103">
        <f t="shared" si="683"/>
        <v>278.56912491000003</v>
      </c>
      <c r="Q1315" s="11">
        <f t="shared" si="696"/>
        <v>0</v>
      </c>
      <c r="R1315" s="30">
        <f t="shared" si="677"/>
        <v>0</v>
      </c>
      <c r="S1315" s="103">
        <f t="shared" si="678"/>
        <v>0</v>
      </c>
      <c r="T1315" s="113">
        <f t="shared" si="691"/>
        <v>0.1</v>
      </c>
      <c r="U1315" s="111">
        <f t="shared" si="672"/>
        <v>18</v>
      </c>
      <c r="V1315" s="111">
        <v>252</v>
      </c>
      <c r="W1315" s="110">
        <f t="shared" si="684"/>
        <v>1.006831096</v>
      </c>
      <c r="X1315" s="103">
        <f t="shared" si="685"/>
        <v>1.9029324299999999</v>
      </c>
      <c r="Y1315" s="103">
        <f t="shared" si="686"/>
        <v>0</v>
      </c>
      <c r="Z1315" s="114" t="str">
        <f t="shared" si="694"/>
        <v>A+J=</v>
      </c>
      <c r="AA1315" s="108">
        <f t="shared" si="695"/>
        <v>45432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2.75" x14ac:dyDescent="0.2">
      <c r="A1316" s="102">
        <f t="shared" si="687"/>
        <v>45430</v>
      </c>
      <c r="B1316" s="103">
        <f t="shared" si="680"/>
        <v>280.57815624000006</v>
      </c>
      <c r="C1316" s="103">
        <f t="shared" si="692"/>
        <v>194.40064027</v>
      </c>
      <c r="D1316" s="104">
        <f t="shared" si="688"/>
        <v>1119.0609999999999</v>
      </c>
      <c r="E1316" s="105">
        <f t="shared" si="673"/>
        <v>1113.837</v>
      </c>
      <c r="F1316" s="106">
        <f t="shared" si="674"/>
        <v>45373</v>
      </c>
      <c r="G1316" s="107">
        <f t="shared" si="681"/>
        <v>-4.6681994994016707E-3</v>
      </c>
      <c r="H1316" s="108">
        <f t="shared" si="693"/>
        <v>45432</v>
      </c>
      <c r="I1316" s="108">
        <f t="shared" si="682"/>
        <v>45432</v>
      </c>
      <c r="J1316" s="109">
        <f t="shared" si="689"/>
        <v>19</v>
      </c>
      <c r="K1316" s="109">
        <f t="shared" si="679"/>
        <v>19</v>
      </c>
      <c r="L1316" s="8">
        <f t="shared" si="690"/>
        <v>1</v>
      </c>
      <c r="M1316" s="110">
        <f t="shared" si="676"/>
        <v>1</v>
      </c>
      <c r="N1316" s="110">
        <f t="shared" si="697"/>
        <v>1.4329640327550042</v>
      </c>
      <c r="O1316" s="103">
        <f t="shared" si="675"/>
        <v>1.4329640299999999</v>
      </c>
      <c r="P1316" s="103">
        <f t="shared" si="683"/>
        <v>278.56912491000003</v>
      </c>
      <c r="Q1316" s="11">
        <f t="shared" si="696"/>
        <v>0</v>
      </c>
      <c r="R1316" s="30">
        <f t="shared" si="677"/>
        <v>0</v>
      </c>
      <c r="S1316" s="103">
        <f t="shared" si="678"/>
        <v>0</v>
      </c>
      <c r="T1316" s="113">
        <f t="shared" si="691"/>
        <v>0.1</v>
      </c>
      <c r="U1316" s="111">
        <f t="shared" si="672"/>
        <v>19</v>
      </c>
      <c r="V1316" s="111">
        <v>252</v>
      </c>
      <c r="W1316" s="110">
        <f t="shared" si="684"/>
        <v>1.0072119669999999</v>
      </c>
      <c r="X1316" s="103">
        <f t="shared" si="685"/>
        <v>2.00903133</v>
      </c>
      <c r="Y1316" s="103">
        <f t="shared" si="686"/>
        <v>0</v>
      </c>
      <c r="Z1316" s="114" t="str">
        <f t="shared" si="694"/>
        <v>A+J=</v>
      </c>
      <c r="AA1316" s="108">
        <f t="shared" si="695"/>
        <v>45432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2.75" x14ac:dyDescent="0.2">
      <c r="A1317" s="102">
        <f t="shared" si="687"/>
        <v>45431</v>
      </c>
      <c r="B1317" s="103">
        <f t="shared" si="680"/>
        <v>280.57815624000006</v>
      </c>
      <c r="C1317" s="103">
        <f t="shared" si="692"/>
        <v>194.40064027</v>
      </c>
      <c r="D1317" s="104">
        <f t="shared" si="688"/>
        <v>1119.0609999999999</v>
      </c>
      <c r="E1317" s="105">
        <f t="shared" si="673"/>
        <v>1113.837</v>
      </c>
      <c r="F1317" s="106">
        <f t="shared" si="674"/>
        <v>45373</v>
      </c>
      <c r="G1317" s="107">
        <f t="shared" si="681"/>
        <v>-4.6681994994016707E-3</v>
      </c>
      <c r="H1317" s="108">
        <f t="shared" si="693"/>
        <v>45432</v>
      </c>
      <c r="I1317" s="108">
        <f t="shared" si="682"/>
        <v>45432</v>
      </c>
      <c r="J1317" s="109">
        <f t="shared" si="689"/>
        <v>19</v>
      </c>
      <c r="K1317" s="109">
        <f t="shared" si="679"/>
        <v>19</v>
      </c>
      <c r="L1317" s="8">
        <f t="shared" si="690"/>
        <v>1</v>
      </c>
      <c r="M1317" s="110">
        <f t="shared" si="676"/>
        <v>1</v>
      </c>
      <c r="N1317" s="110">
        <f t="shared" si="697"/>
        <v>1.4329640327550042</v>
      </c>
      <c r="O1317" s="103">
        <f t="shared" si="675"/>
        <v>1.4329640299999999</v>
      </c>
      <c r="P1317" s="103">
        <f t="shared" si="683"/>
        <v>278.56912491000003</v>
      </c>
      <c r="Q1317" s="11">
        <f t="shared" si="696"/>
        <v>0</v>
      </c>
      <c r="R1317" s="30">
        <f t="shared" si="677"/>
        <v>0</v>
      </c>
      <c r="S1317" s="103">
        <f t="shared" si="678"/>
        <v>0</v>
      </c>
      <c r="T1317" s="113">
        <f t="shared" si="691"/>
        <v>0.1</v>
      </c>
      <c r="U1317" s="111">
        <f t="shared" ref="U1317:U1380" si="698">IF(Q1316&gt;0,1,IF(K1317=K1316,U1316,U1316+1))</f>
        <v>19</v>
      </c>
      <c r="V1317" s="111">
        <v>252</v>
      </c>
      <c r="W1317" s="110">
        <f t="shared" si="684"/>
        <v>1.0072119669999999</v>
      </c>
      <c r="X1317" s="103">
        <f t="shared" si="685"/>
        <v>2.00903133</v>
      </c>
      <c r="Y1317" s="103">
        <f t="shared" si="686"/>
        <v>0</v>
      </c>
      <c r="Z1317" s="114" t="str">
        <f t="shared" si="694"/>
        <v>A+J=</v>
      </c>
      <c r="AA1317" s="108">
        <f t="shared" si="695"/>
        <v>45432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2.75" x14ac:dyDescent="0.2">
      <c r="A1318" s="102">
        <f t="shared" si="687"/>
        <v>45432</v>
      </c>
      <c r="B1318" s="103">
        <f t="shared" si="680"/>
        <v>280.57815624000006</v>
      </c>
      <c r="C1318" s="103">
        <f t="shared" si="692"/>
        <v>194.40064027</v>
      </c>
      <c r="D1318" s="104">
        <f t="shared" si="688"/>
        <v>1119.0609999999999</v>
      </c>
      <c r="E1318" s="105">
        <f t="shared" si="673"/>
        <v>1113.837</v>
      </c>
      <c r="F1318" s="106">
        <f t="shared" si="674"/>
        <v>45373</v>
      </c>
      <c r="G1318" s="107">
        <f t="shared" si="681"/>
        <v>-4.6681994994016707E-3</v>
      </c>
      <c r="H1318" s="108">
        <f t="shared" si="693"/>
        <v>45463</v>
      </c>
      <c r="I1318" s="108">
        <f t="shared" si="682"/>
        <v>45432</v>
      </c>
      <c r="J1318" s="109">
        <f t="shared" si="689"/>
        <v>19</v>
      </c>
      <c r="K1318" s="109">
        <f t="shared" si="679"/>
        <v>19</v>
      </c>
      <c r="L1318" s="8">
        <f t="shared" si="690"/>
        <v>1</v>
      </c>
      <c r="M1318" s="110">
        <f t="shared" si="676"/>
        <v>1</v>
      </c>
      <c r="N1318" s="110">
        <f t="shared" si="697"/>
        <v>1.4329640327550042</v>
      </c>
      <c r="O1318" s="103">
        <f t="shared" si="675"/>
        <v>1.4329640299999999</v>
      </c>
      <c r="P1318" s="103">
        <f t="shared" si="683"/>
        <v>278.56912491000003</v>
      </c>
      <c r="Q1318" s="11">
        <f t="shared" si="696"/>
        <v>43</v>
      </c>
      <c r="R1318" s="30">
        <f t="shared" si="677"/>
        <v>7.1858999999999992E-2</v>
      </c>
      <c r="S1318" s="103">
        <f t="shared" si="678"/>
        <v>20.01769874</v>
      </c>
      <c r="T1318" s="113">
        <f t="shared" si="691"/>
        <v>0.1</v>
      </c>
      <c r="U1318" s="111">
        <f t="shared" si="698"/>
        <v>19</v>
      </c>
      <c r="V1318" s="111">
        <v>252</v>
      </c>
      <c r="W1318" s="110">
        <f t="shared" si="684"/>
        <v>1.0072119669999999</v>
      </c>
      <c r="X1318" s="103">
        <f t="shared" si="685"/>
        <v>2.00903133</v>
      </c>
      <c r="Y1318" s="103">
        <f t="shared" si="686"/>
        <v>22.026730069999999</v>
      </c>
      <c r="Z1318" s="114" t="str">
        <f t="shared" si="694"/>
        <v>A+J=</v>
      </c>
      <c r="AA1318" s="108">
        <f t="shared" si="695"/>
        <v>45432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2.75" x14ac:dyDescent="0.2">
      <c r="A1319" s="102">
        <f t="shared" si="687"/>
        <v>45433</v>
      </c>
      <c r="B1319" s="103">
        <f t="shared" si="680"/>
        <v>258.68551836</v>
      </c>
      <c r="C1319" s="103">
        <f t="shared" si="692"/>
        <v>180.43120467</v>
      </c>
      <c r="D1319" s="104">
        <f t="shared" si="688"/>
        <v>1113.837</v>
      </c>
      <c r="E1319" s="105">
        <f t="shared" si="673"/>
        <v>1117.28</v>
      </c>
      <c r="F1319" s="106">
        <f t="shared" si="674"/>
        <v>45402</v>
      </c>
      <c r="G1319" s="107">
        <f t="shared" si="681"/>
        <v>3.0911165637341753E-3</v>
      </c>
      <c r="H1319" s="108">
        <f t="shared" si="693"/>
        <v>45463</v>
      </c>
      <c r="I1319" s="108">
        <f t="shared" si="682"/>
        <v>45463</v>
      </c>
      <c r="J1319" s="109">
        <f t="shared" si="689"/>
        <v>22</v>
      </c>
      <c r="K1319" s="109">
        <f t="shared" si="679"/>
        <v>1</v>
      </c>
      <c r="L1319" s="8">
        <f t="shared" si="690"/>
        <v>1.00014029</v>
      </c>
      <c r="M1319" s="110">
        <f t="shared" si="676"/>
        <v>1</v>
      </c>
      <c r="N1319" s="110">
        <f t="shared" si="697"/>
        <v>1.4329640327550042</v>
      </c>
      <c r="O1319" s="103">
        <f t="shared" si="675"/>
        <v>1.4331650600000001</v>
      </c>
      <c r="P1319" s="103">
        <f t="shared" si="683"/>
        <v>258.58769826000002</v>
      </c>
      <c r="Q1319" s="11">
        <f t="shared" si="696"/>
        <v>0</v>
      </c>
      <c r="R1319" s="30">
        <f t="shared" si="677"/>
        <v>0</v>
      </c>
      <c r="S1319" s="103">
        <f t="shared" si="678"/>
        <v>0</v>
      </c>
      <c r="T1319" s="113">
        <f t="shared" si="691"/>
        <v>0.1</v>
      </c>
      <c r="U1319" s="111">
        <f t="shared" si="698"/>
        <v>1</v>
      </c>
      <c r="V1319" s="111">
        <v>252</v>
      </c>
      <c r="W1319" s="110">
        <f t="shared" si="684"/>
        <v>1.0003782859999999</v>
      </c>
      <c r="X1319" s="103">
        <f t="shared" si="685"/>
        <v>9.7820099999999993E-2</v>
      </c>
      <c r="Y1319" s="103">
        <f t="shared" si="686"/>
        <v>0</v>
      </c>
      <c r="Z1319" s="114" t="str">
        <f t="shared" si="694"/>
        <v>A+J=</v>
      </c>
      <c r="AA1319" s="108">
        <f t="shared" si="695"/>
        <v>45463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2.75" x14ac:dyDescent="0.2">
      <c r="A1320" s="102">
        <f t="shared" si="687"/>
        <v>45434</v>
      </c>
      <c r="B1320" s="103">
        <f t="shared" si="680"/>
        <v>258.81968246000002</v>
      </c>
      <c r="C1320" s="103">
        <f t="shared" si="692"/>
        <v>180.43120467</v>
      </c>
      <c r="D1320" s="104">
        <f t="shared" si="688"/>
        <v>1113.837</v>
      </c>
      <c r="E1320" s="105">
        <f t="shared" ref="E1320:E1383" si="699">IF($K1320=1,VLOOKUP($A1319,$AO$10:$AS$165,4),E1319)</f>
        <v>1117.28</v>
      </c>
      <c r="F1320" s="106">
        <f t="shared" ref="F1320:F1383" si="700">IF($K1320=1,VLOOKUP($A1319,$AO$10:$AS$165,5),F1319)</f>
        <v>45402</v>
      </c>
      <c r="G1320" s="107">
        <f t="shared" si="681"/>
        <v>3.0911165637341753E-3</v>
      </c>
      <c r="H1320" s="108">
        <f t="shared" si="693"/>
        <v>45463</v>
      </c>
      <c r="I1320" s="108">
        <f t="shared" si="682"/>
        <v>45463</v>
      </c>
      <c r="J1320" s="109">
        <f t="shared" si="689"/>
        <v>22</v>
      </c>
      <c r="K1320" s="109">
        <f t="shared" si="679"/>
        <v>2</v>
      </c>
      <c r="L1320" s="8">
        <f t="shared" si="690"/>
        <v>1.0002806099999999</v>
      </c>
      <c r="M1320" s="110">
        <f t="shared" si="676"/>
        <v>1</v>
      </c>
      <c r="N1320" s="110">
        <f t="shared" si="697"/>
        <v>1.4329640327550042</v>
      </c>
      <c r="O1320" s="103">
        <f t="shared" si="675"/>
        <v>1.43336613</v>
      </c>
      <c r="P1320" s="103">
        <f t="shared" si="683"/>
        <v>258.62397756000001</v>
      </c>
      <c r="Q1320" s="11">
        <f t="shared" si="696"/>
        <v>0</v>
      </c>
      <c r="R1320" s="30">
        <f t="shared" si="677"/>
        <v>0</v>
      </c>
      <c r="S1320" s="103">
        <f t="shared" si="678"/>
        <v>0</v>
      </c>
      <c r="T1320" s="113">
        <f t="shared" si="691"/>
        <v>0.1</v>
      </c>
      <c r="U1320" s="111">
        <f t="shared" si="698"/>
        <v>2</v>
      </c>
      <c r="V1320" s="111">
        <v>252</v>
      </c>
      <c r="W1320" s="110">
        <f t="shared" si="684"/>
        <v>1.0007567159999999</v>
      </c>
      <c r="X1320" s="103">
        <f t="shared" si="685"/>
        <v>0.19570489999999999</v>
      </c>
      <c r="Y1320" s="103">
        <f t="shared" si="686"/>
        <v>0</v>
      </c>
      <c r="Z1320" s="114" t="str">
        <f t="shared" si="694"/>
        <v>A+J=</v>
      </c>
      <c r="AA1320" s="108">
        <f t="shared" si="695"/>
        <v>45463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2.75" x14ac:dyDescent="0.2">
      <c r="A1321" s="102">
        <f t="shared" si="687"/>
        <v>45435</v>
      </c>
      <c r="B1321" s="103">
        <f t="shared" si="680"/>
        <v>258.95391642999999</v>
      </c>
      <c r="C1321" s="103">
        <f t="shared" si="692"/>
        <v>180.43120467</v>
      </c>
      <c r="D1321" s="104">
        <f t="shared" si="688"/>
        <v>1113.837</v>
      </c>
      <c r="E1321" s="105">
        <f t="shared" si="699"/>
        <v>1117.28</v>
      </c>
      <c r="F1321" s="106">
        <f t="shared" si="700"/>
        <v>45402</v>
      </c>
      <c r="G1321" s="107">
        <f t="shared" si="681"/>
        <v>3.0911165637341753E-3</v>
      </c>
      <c r="H1321" s="108">
        <f t="shared" si="693"/>
        <v>45463</v>
      </c>
      <c r="I1321" s="108">
        <f t="shared" si="682"/>
        <v>45463</v>
      </c>
      <c r="J1321" s="109">
        <f t="shared" si="689"/>
        <v>22</v>
      </c>
      <c r="K1321" s="109">
        <f t="shared" si="679"/>
        <v>3</v>
      </c>
      <c r="L1321" s="8">
        <f t="shared" si="690"/>
        <v>1.0004209500000001</v>
      </c>
      <c r="M1321" s="110">
        <f t="shared" si="676"/>
        <v>1</v>
      </c>
      <c r="N1321" s="110">
        <f t="shared" si="697"/>
        <v>1.4329640327550042</v>
      </c>
      <c r="O1321" s="103">
        <f t="shared" ref="O1321:O1384" si="701">TRUNC(TRUNC((L1321*N1321),15),8)</f>
        <v>1.43356723</v>
      </c>
      <c r="P1321" s="103">
        <f t="shared" si="683"/>
        <v>258.66026227999998</v>
      </c>
      <c r="Q1321" s="11">
        <f t="shared" si="696"/>
        <v>0</v>
      </c>
      <c r="R1321" s="30">
        <f t="shared" si="677"/>
        <v>0</v>
      </c>
      <c r="S1321" s="103">
        <f t="shared" si="678"/>
        <v>0</v>
      </c>
      <c r="T1321" s="113">
        <f t="shared" si="691"/>
        <v>0.1</v>
      </c>
      <c r="U1321" s="111">
        <f t="shared" si="698"/>
        <v>3</v>
      </c>
      <c r="V1321" s="111">
        <v>252</v>
      </c>
      <c r="W1321" s="110">
        <f t="shared" si="684"/>
        <v>1.001135289</v>
      </c>
      <c r="X1321" s="103">
        <f t="shared" si="685"/>
        <v>0.29365415</v>
      </c>
      <c r="Y1321" s="103">
        <f t="shared" si="686"/>
        <v>0</v>
      </c>
      <c r="Z1321" s="114" t="str">
        <f t="shared" si="694"/>
        <v>A+J=</v>
      </c>
      <c r="AA1321" s="108">
        <f t="shared" si="695"/>
        <v>45463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2.75" x14ac:dyDescent="0.2">
      <c r="A1322" s="102">
        <f t="shared" si="687"/>
        <v>45436</v>
      </c>
      <c r="B1322" s="103">
        <f t="shared" si="680"/>
        <v>259.08822027999997</v>
      </c>
      <c r="C1322" s="103">
        <f t="shared" si="692"/>
        <v>180.43120467</v>
      </c>
      <c r="D1322" s="104">
        <f t="shared" si="688"/>
        <v>1113.837</v>
      </c>
      <c r="E1322" s="105">
        <f t="shared" si="699"/>
        <v>1117.28</v>
      </c>
      <c r="F1322" s="106">
        <f t="shared" si="700"/>
        <v>45402</v>
      </c>
      <c r="G1322" s="107">
        <f t="shared" si="681"/>
        <v>3.0911165637341753E-3</v>
      </c>
      <c r="H1322" s="108">
        <f t="shared" si="693"/>
        <v>45463</v>
      </c>
      <c r="I1322" s="108">
        <f t="shared" si="682"/>
        <v>45463</v>
      </c>
      <c r="J1322" s="109">
        <f t="shared" si="689"/>
        <v>22</v>
      </c>
      <c r="K1322" s="109">
        <f t="shared" si="679"/>
        <v>4</v>
      </c>
      <c r="L1322" s="8">
        <f t="shared" si="690"/>
        <v>1.0005613099999999</v>
      </c>
      <c r="M1322" s="110">
        <f t="shared" ref="M1322:M1385" si="702">IF(I1322&gt;I1321,L1321,M1321)</f>
        <v>1</v>
      </c>
      <c r="N1322" s="110">
        <f t="shared" si="697"/>
        <v>1.4329640327550042</v>
      </c>
      <c r="O1322" s="103">
        <f t="shared" si="701"/>
        <v>1.43376836</v>
      </c>
      <c r="P1322" s="103">
        <f t="shared" si="683"/>
        <v>258.69655240999998</v>
      </c>
      <c r="Q1322" s="11">
        <f t="shared" si="696"/>
        <v>0</v>
      </c>
      <c r="R1322" s="30">
        <f t="shared" si="677"/>
        <v>0</v>
      </c>
      <c r="S1322" s="103">
        <f t="shared" si="678"/>
        <v>0</v>
      </c>
      <c r="T1322" s="113">
        <f t="shared" si="691"/>
        <v>0.1</v>
      </c>
      <c r="U1322" s="111">
        <f t="shared" si="698"/>
        <v>4</v>
      </c>
      <c r="V1322" s="111">
        <v>252</v>
      </c>
      <c r="W1322" s="110">
        <f t="shared" si="684"/>
        <v>1.001514005</v>
      </c>
      <c r="X1322" s="103">
        <f t="shared" si="685"/>
        <v>0.39166786999999997</v>
      </c>
      <c r="Y1322" s="103">
        <f t="shared" si="686"/>
        <v>0</v>
      </c>
      <c r="Z1322" s="114" t="str">
        <f t="shared" si="694"/>
        <v>A+J=</v>
      </c>
      <c r="AA1322" s="108">
        <f t="shared" si="695"/>
        <v>45463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2.75" x14ac:dyDescent="0.2">
      <c r="A1323" s="102">
        <f t="shared" si="687"/>
        <v>45437</v>
      </c>
      <c r="B1323" s="103">
        <f t="shared" si="680"/>
        <v>259.22259222999998</v>
      </c>
      <c r="C1323" s="103">
        <f t="shared" si="692"/>
        <v>180.43120467</v>
      </c>
      <c r="D1323" s="104">
        <f t="shared" si="688"/>
        <v>1113.837</v>
      </c>
      <c r="E1323" s="105">
        <f t="shared" si="699"/>
        <v>1117.28</v>
      </c>
      <c r="F1323" s="106">
        <f t="shared" si="700"/>
        <v>45402</v>
      </c>
      <c r="G1323" s="107">
        <f t="shared" si="681"/>
        <v>3.0911165637341753E-3</v>
      </c>
      <c r="H1323" s="108">
        <f t="shared" si="693"/>
        <v>45463</v>
      </c>
      <c r="I1323" s="108">
        <f t="shared" si="682"/>
        <v>45463</v>
      </c>
      <c r="J1323" s="109">
        <f t="shared" si="689"/>
        <v>22</v>
      </c>
      <c r="K1323" s="109">
        <f t="shared" si="679"/>
        <v>5</v>
      </c>
      <c r="L1323" s="8">
        <f t="shared" si="690"/>
        <v>1.0007016799999999</v>
      </c>
      <c r="M1323" s="110">
        <f t="shared" si="702"/>
        <v>1</v>
      </c>
      <c r="N1323" s="110">
        <f t="shared" si="697"/>
        <v>1.4329640327550042</v>
      </c>
      <c r="O1323" s="103">
        <f t="shared" si="701"/>
        <v>1.4339695100000001</v>
      </c>
      <c r="P1323" s="103">
        <f t="shared" si="683"/>
        <v>258.73284613999999</v>
      </c>
      <c r="Q1323" s="11">
        <f t="shared" si="696"/>
        <v>0</v>
      </c>
      <c r="R1323" s="30">
        <f t="shared" ref="R1323:R1386" si="703">IF(Q1323&gt;0,VLOOKUP($A1323,$AD$10:$AI$165,6),0)</f>
        <v>0</v>
      </c>
      <c r="S1323" s="103">
        <f t="shared" ref="S1323:S1386" si="704">IF(R1323&gt;0,TRUNC(R1323*P1323,8),0)</f>
        <v>0</v>
      </c>
      <c r="T1323" s="113">
        <f t="shared" si="691"/>
        <v>0.1</v>
      </c>
      <c r="U1323" s="111">
        <f t="shared" si="698"/>
        <v>5</v>
      </c>
      <c r="V1323" s="111">
        <v>252</v>
      </c>
      <c r="W1323" s="110">
        <f t="shared" si="684"/>
        <v>1.001892864</v>
      </c>
      <c r="X1323" s="103">
        <f t="shared" si="685"/>
        <v>0.48974609000000002</v>
      </c>
      <c r="Y1323" s="103">
        <f t="shared" si="686"/>
        <v>0</v>
      </c>
      <c r="Z1323" s="114" t="str">
        <f t="shared" si="694"/>
        <v>A+J=</v>
      </c>
      <c r="AA1323" s="108">
        <f t="shared" si="695"/>
        <v>45463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2.75" x14ac:dyDescent="0.2">
      <c r="A1324" s="102">
        <f t="shared" si="687"/>
        <v>45438</v>
      </c>
      <c r="B1324" s="103">
        <f t="shared" si="680"/>
        <v>259.22259222999998</v>
      </c>
      <c r="C1324" s="103">
        <f t="shared" si="692"/>
        <v>180.43120467</v>
      </c>
      <c r="D1324" s="104">
        <f t="shared" si="688"/>
        <v>1113.837</v>
      </c>
      <c r="E1324" s="105">
        <f t="shared" si="699"/>
        <v>1117.28</v>
      </c>
      <c r="F1324" s="106">
        <f t="shared" si="700"/>
        <v>45402</v>
      </c>
      <c r="G1324" s="107">
        <f t="shared" si="681"/>
        <v>3.0911165637341753E-3</v>
      </c>
      <c r="H1324" s="108">
        <f t="shared" si="693"/>
        <v>45463</v>
      </c>
      <c r="I1324" s="108">
        <f t="shared" si="682"/>
        <v>45463</v>
      </c>
      <c r="J1324" s="109">
        <f t="shared" si="689"/>
        <v>22</v>
      </c>
      <c r="K1324" s="109">
        <f t="shared" ref="K1324:K1387" si="705">(J1324-(NETWORKDAYS(A1324,I1324,AD$171:AD$502)-1))</f>
        <v>5</v>
      </c>
      <c r="L1324" s="8">
        <f t="shared" si="690"/>
        <v>1.0007016799999999</v>
      </c>
      <c r="M1324" s="110">
        <f t="shared" si="702"/>
        <v>1</v>
      </c>
      <c r="N1324" s="110">
        <f t="shared" si="697"/>
        <v>1.4329640327550042</v>
      </c>
      <c r="O1324" s="103">
        <f t="shared" si="701"/>
        <v>1.4339695100000001</v>
      </c>
      <c r="P1324" s="103">
        <f t="shared" si="683"/>
        <v>258.73284613999999</v>
      </c>
      <c r="Q1324" s="11">
        <f t="shared" si="696"/>
        <v>0</v>
      </c>
      <c r="R1324" s="30">
        <f t="shared" si="703"/>
        <v>0</v>
      </c>
      <c r="S1324" s="103">
        <f t="shared" si="704"/>
        <v>0</v>
      </c>
      <c r="T1324" s="113">
        <f t="shared" si="691"/>
        <v>0.1</v>
      </c>
      <c r="U1324" s="111">
        <f t="shared" si="698"/>
        <v>5</v>
      </c>
      <c r="V1324" s="111">
        <v>252</v>
      </c>
      <c r="W1324" s="110">
        <f t="shared" si="684"/>
        <v>1.001892864</v>
      </c>
      <c r="X1324" s="103">
        <f t="shared" si="685"/>
        <v>0.48974609000000002</v>
      </c>
      <c r="Y1324" s="103">
        <f t="shared" si="686"/>
        <v>0</v>
      </c>
      <c r="Z1324" s="114" t="str">
        <f t="shared" si="694"/>
        <v>A+J=</v>
      </c>
      <c r="AA1324" s="108">
        <f t="shared" si="695"/>
        <v>45463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2.75" x14ac:dyDescent="0.2">
      <c r="A1325" s="102">
        <f t="shared" si="687"/>
        <v>45439</v>
      </c>
      <c r="B1325" s="103">
        <f t="shared" si="680"/>
        <v>259.22259222999998</v>
      </c>
      <c r="C1325" s="103">
        <f t="shared" si="692"/>
        <v>180.43120467</v>
      </c>
      <c r="D1325" s="104">
        <f t="shared" si="688"/>
        <v>1113.837</v>
      </c>
      <c r="E1325" s="105">
        <f t="shared" si="699"/>
        <v>1117.28</v>
      </c>
      <c r="F1325" s="106">
        <f t="shared" si="700"/>
        <v>45402</v>
      </c>
      <c r="G1325" s="107">
        <f t="shared" si="681"/>
        <v>3.0911165637341753E-3</v>
      </c>
      <c r="H1325" s="108">
        <f t="shared" si="693"/>
        <v>45463</v>
      </c>
      <c r="I1325" s="108">
        <f t="shared" si="682"/>
        <v>45463</v>
      </c>
      <c r="J1325" s="109">
        <f t="shared" si="689"/>
        <v>22</v>
      </c>
      <c r="K1325" s="109">
        <f t="shared" si="705"/>
        <v>5</v>
      </c>
      <c r="L1325" s="8">
        <f t="shared" si="690"/>
        <v>1.0007016799999999</v>
      </c>
      <c r="M1325" s="110">
        <f t="shared" si="702"/>
        <v>1</v>
      </c>
      <c r="N1325" s="110">
        <f t="shared" si="697"/>
        <v>1.4329640327550042</v>
      </c>
      <c r="O1325" s="103">
        <f t="shared" si="701"/>
        <v>1.4339695100000001</v>
      </c>
      <c r="P1325" s="103">
        <f t="shared" si="683"/>
        <v>258.73284613999999</v>
      </c>
      <c r="Q1325" s="11">
        <f t="shared" si="696"/>
        <v>0</v>
      </c>
      <c r="R1325" s="30">
        <f t="shared" si="703"/>
        <v>0</v>
      </c>
      <c r="S1325" s="103">
        <f t="shared" si="704"/>
        <v>0</v>
      </c>
      <c r="T1325" s="113">
        <f t="shared" si="691"/>
        <v>0.1</v>
      </c>
      <c r="U1325" s="111">
        <f t="shared" si="698"/>
        <v>5</v>
      </c>
      <c r="V1325" s="111">
        <v>252</v>
      </c>
      <c r="W1325" s="110">
        <f t="shared" si="684"/>
        <v>1.001892864</v>
      </c>
      <c r="X1325" s="103">
        <f t="shared" si="685"/>
        <v>0.48974609000000002</v>
      </c>
      <c r="Y1325" s="103">
        <f t="shared" si="686"/>
        <v>0</v>
      </c>
      <c r="Z1325" s="114" t="str">
        <f t="shared" si="694"/>
        <v>A+J=</v>
      </c>
      <c r="AA1325" s="108">
        <f t="shared" si="695"/>
        <v>45463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2.75" x14ac:dyDescent="0.2">
      <c r="A1326" s="102">
        <f t="shared" si="687"/>
        <v>45440</v>
      </c>
      <c r="B1326" s="103">
        <f t="shared" si="680"/>
        <v>259.35703618000002</v>
      </c>
      <c r="C1326" s="103">
        <f t="shared" si="692"/>
        <v>180.43120467</v>
      </c>
      <c r="D1326" s="104">
        <f t="shared" si="688"/>
        <v>1113.837</v>
      </c>
      <c r="E1326" s="105">
        <f t="shared" si="699"/>
        <v>1117.28</v>
      </c>
      <c r="F1326" s="106">
        <f t="shared" si="700"/>
        <v>45402</v>
      </c>
      <c r="G1326" s="107">
        <f t="shared" si="681"/>
        <v>3.0911165637341753E-3</v>
      </c>
      <c r="H1326" s="108">
        <f t="shared" si="693"/>
        <v>45463</v>
      </c>
      <c r="I1326" s="108">
        <f t="shared" si="682"/>
        <v>45463</v>
      </c>
      <c r="J1326" s="109">
        <f t="shared" si="689"/>
        <v>22</v>
      </c>
      <c r="K1326" s="109">
        <f t="shared" si="705"/>
        <v>6</v>
      </c>
      <c r="L1326" s="8">
        <f t="shared" si="690"/>
        <v>1.00084208</v>
      </c>
      <c r="M1326" s="110">
        <f t="shared" si="702"/>
        <v>1</v>
      </c>
      <c r="N1326" s="110">
        <f t="shared" si="697"/>
        <v>1.4329640327550042</v>
      </c>
      <c r="O1326" s="103">
        <f t="shared" si="701"/>
        <v>1.4341706999999999</v>
      </c>
      <c r="P1326" s="103">
        <f t="shared" si="683"/>
        <v>258.7691471</v>
      </c>
      <c r="Q1326" s="11">
        <f t="shared" si="696"/>
        <v>0</v>
      </c>
      <c r="R1326" s="30">
        <f t="shared" si="703"/>
        <v>0</v>
      </c>
      <c r="S1326" s="103">
        <f t="shared" si="704"/>
        <v>0</v>
      </c>
      <c r="T1326" s="113">
        <f t="shared" si="691"/>
        <v>0.1</v>
      </c>
      <c r="U1326" s="111">
        <f t="shared" si="698"/>
        <v>6</v>
      </c>
      <c r="V1326" s="111">
        <v>252</v>
      </c>
      <c r="W1326" s="110">
        <f t="shared" si="684"/>
        <v>1.0022718669999999</v>
      </c>
      <c r="X1326" s="103">
        <f t="shared" si="685"/>
        <v>0.58788907999999995</v>
      </c>
      <c r="Y1326" s="103">
        <f t="shared" si="686"/>
        <v>0</v>
      </c>
      <c r="Z1326" s="114" t="str">
        <f t="shared" si="694"/>
        <v>A+J=</v>
      </c>
      <c r="AA1326" s="108">
        <f t="shared" si="695"/>
        <v>45463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2.75" x14ac:dyDescent="0.2">
      <c r="A1327" s="102">
        <f t="shared" si="687"/>
        <v>45441</v>
      </c>
      <c r="B1327" s="103">
        <f t="shared" si="680"/>
        <v>259.49154827000001</v>
      </c>
      <c r="C1327" s="103">
        <f t="shared" si="692"/>
        <v>180.43120467</v>
      </c>
      <c r="D1327" s="104">
        <f t="shared" si="688"/>
        <v>1113.837</v>
      </c>
      <c r="E1327" s="105">
        <f t="shared" si="699"/>
        <v>1117.28</v>
      </c>
      <c r="F1327" s="106">
        <f t="shared" si="700"/>
        <v>45402</v>
      </c>
      <c r="G1327" s="107">
        <f t="shared" si="681"/>
        <v>3.0911165637341753E-3</v>
      </c>
      <c r="H1327" s="108">
        <f t="shared" si="693"/>
        <v>45463</v>
      </c>
      <c r="I1327" s="108">
        <f t="shared" si="682"/>
        <v>45463</v>
      </c>
      <c r="J1327" s="109">
        <f t="shared" si="689"/>
        <v>22</v>
      </c>
      <c r="K1327" s="109">
        <f t="shared" si="705"/>
        <v>7</v>
      </c>
      <c r="L1327" s="8">
        <f t="shared" si="690"/>
        <v>1.0009825000000001</v>
      </c>
      <c r="M1327" s="110">
        <f t="shared" si="702"/>
        <v>1</v>
      </c>
      <c r="N1327" s="110">
        <f t="shared" si="697"/>
        <v>1.4329640327550042</v>
      </c>
      <c r="O1327" s="103">
        <f t="shared" si="701"/>
        <v>1.4343719100000001</v>
      </c>
      <c r="P1327" s="103">
        <f t="shared" si="683"/>
        <v>258.80545166000002</v>
      </c>
      <c r="Q1327" s="11">
        <f t="shared" si="696"/>
        <v>0</v>
      </c>
      <c r="R1327" s="30">
        <f t="shared" si="703"/>
        <v>0</v>
      </c>
      <c r="S1327" s="103">
        <f t="shared" si="704"/>
        <v>0</v>
      </c>
      <c r="T1327" s="113">
        <f t="shared" si="691"/>
        <v>0.1</v>
      </c>
      <c r="U1327" s="111">
        <f t="shared" si="698"/>
        <v>7</v>
      </c>
      <c r="V1327" s="111">
        <v>252</v>
      </c>
      <c r="W1327" s="110">
        <f t="shared" si="684"/>
        <v>1.0026510129999999</v>
      </c>
      <c r="X1327" s="103">
        <f t="shared" si="685"/>
        <v>0.68609661</v>
      </c>
      <c r="Y1327" s="103">
        <f t="shared" si="686"/>
        <v>0</v>
      </c>
      <c r="Z1327" s="114" t="str">
        <f t="shared" si="694"/>
        <v>A+J=</v>
      </c>
      <c r="AA1327" s="108">
        <f t="shared" si="695"/>
        <v>45463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2.75" x14ac:dyDescent="0.2">
      <c r="A1328" s="102">
        <f t="shared" si="687"/>
        <v>45442</v>
      </c>
      <c r="B1328" s="103">
        <f t="shared" si="680"/>
        <v>259.62613034000003</v>
      </c>
      <c r="C1328" s="103">
        <f t="shared" si="692"/>
        <v>180.43120467</v>
      </c>
      <c r="D1328" s="104">
        <f t="shared" si="688"/>
        <v>1113.837</v>
      </c>
      <c r="E1328" s="105">
        <f t="shared" si="699"/>
        <v>1117.28</v>
      </c>
      <c r="F1328" s="106">
        <f t="shared" si="700"/>
        <v>45402</v>
      </c>
      <c r="G1328" s="107">
        <f t="shared" si="681"/>
        <v>3.0911165637341753E-3</v>
      </c>
      <c r="H1328" s="108">
        <f t="shared" si="693"/>
        <v>45463</v>
      </c>
      <c r="I1328" s="108">
        <f t="shared" si="682"/>
        <v>45463</v>
      </c>
      <c r="J1328" s="109">
        <f t="shared" si="689"/>
        <v>22</v>
      </c>
      <c r="K1328" s="109">
        <f t="shared" si="705"/>
        <v>8</v>
      </c>
      <c r="L1328" s="8">
        <f t="shared" si="690"/>
        <v>1.00112293</v>
      </c>
      <c r="M1328" s="110">
        <f t="shared" si="702"/>
        <v>1</v>
      </c>
      <c r="N1328" s="110">
        <f t="shared" si="697"/>
        <v>1.4329640327550042</v>
      </c>
      <c r="O1328" s="103">
        <f t="shared" si="701"/>
        <v>1.4345731500000001</v>
      </c>
      <c r="P1328" s="103">
        <f t="shared" si="683"/>
        <v>258.84176164000002</v>
      </c>
      <c r="Q1328" s="11">
        <f t="shared" si="696"/>
        <v>0</v>
      </c>
      <c r="R1328" s="30">
        <f t="shared" si="703"/>
        <v>0</v>
      </c>
      <c r="S1328" s="103">
        <f t="shared" si="704"/>
        <v>0</v>
      </c>
      <c r="T1328" s="113">
        <f t="shared" si="691"/>
        <v>0.1</v>
      </c>
      <c r="U1328" s="111">
        <f t="shared" si="698"/>
        <v>8</v>
      </c>
      <c r="V1328" s="111">
        <v>252</v>
      </c>
      <c r="W1328" s="110">
        <f t="shared" si="684"/>
        <v>1.003030302</v>
      </c>
      <c r="X1328" s="103">
        <f t="shared" si="685"/>
        <v>0.78436870000000003</v>
      </c>
      <c r="Y1328" s="103">
        <f t="shared" si="686"/>
        <v>0</v>
      </c>
      <c r="Z1328" s="114" t="str">
        <f t="shared" si="694"/>
        <v>A+J=</v>
      </c>
      <c r="AA1328" s="108">
        <f t="shared" si="695"/>
        <v>45463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2.75" x14ac:dyDescent="0.2">
      <c r="A1329" s="102">
        <f t="shared" si="687"/>
        <v>45443</v>
      </c>
      <c r="B1329" s="103">
        <f t="shared" si="680"/>
        <v>259.62613034000003</v>
      </c>
      <c r="C1329" s="103">
        <f t="shared" si="692"/>
        <v>180.43120467</v>
      </c>
      <c r="D1329" s="104">
        <f t="shared" si="688"/>
        <v>1113.837</v>
      </c>
      <c r="E1329" s="105">
        <f t="shared" si="699"/>
        <v>1117.28</v>
      </c>
      <c r="F1329" s="106">
        <f t="shared" si="700"/>
        <v>45402</v>
      </c>
      <c r="G1329" s="107">
        <f t="shared" si="681"/>
        <v>3.0911165637341753E-3</v>
      </c>
      <c r="H1329" s="108">
        <f t="shared" si="693"/>
        <v>45463</v>
      </c>
      <c r="I1329" s="108">
        <f t="shared" si="682"/>
        <v>45463</v>
      </c>
      <c r="J1329" s="109">
        <f t="shared" si="689"/>
        <v>22</v>
      </c>
      <c r="K1329" s="109">
        <f t="shared" si="705"/>
        <v>8</v>
      </c>
      <c r="L1329" s="8">
        <f t="shared" si="690"/>
        <v>1.00112293</v>
      </c>
      <c r="M1329" s="110">
        <f t="shared" si="702"/>
        <v>1</v>
      </c>
      <c r="N1329" s="110">
        <f t="shared" si="697"/>
        <v>1.4329640327550042</v>
      </c>
      <c r="O1329" s="103">
        <f t="shared" si="701"/>
        <v>1.4345731500000001</v>
      </c>
      <c r="P1329" s="103">
        <f t="shared" si="683"/>
        <v>258.84176164000002</v>
      </c>
      <c r="Q1329" s="11">
        <f t="shared" si="696"/>
        <v>0</v>
      </c>
      <c r="R1329" s="30">
        <f t="shared" si="703"/>
        <v>0</v>
      </c>
      <c r="S1329" s="103">
        <f t="shared" si="704"/>
        <v>0</v>
      </c>
      <c r="T1329" s="113">
        <f t="shared" si="691"/>
        <v>0.1</v>
      </c>
      <c r="U1329" s="111">
        <f t="shared" si="698"/>
        <v>8</v>
      </c>
      <c r="V1329" s="111">
        <v>252</v>
      </c>
      <c r="W1329" s="110">
        <f t="shared" si="684"/>
        <v>1.003030302</v>
      </c>
      <c r="X1329" s="103">
        <f t="shared" si="685"/>
        <v>0.78436870000000003</v>
      </c>
      <c r="Y1329" s="103">
        <f t="shared" si="686"/>
        <v>0</v>
      </c>
      <c r="Z1329" s="114" t="str">
        <f t="shared" si="694"/>
        <v>A+J=</v>
      </c>
      <c r="AA1329" s="108">
        <f t="shared" si="695"/>
        <v>45463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2.75" x14ac:dyDescent="0.2">
      <c r="A1330" s="102">
        <f t="shared" si="687"/>
        <v>45444</v>
      </c>
      <c r="B1330" s="103">
        <f t="shared" si="680"/>
        <v>259.76078265999996</v>
      </c>
      <c r="C1330" s="103">
        <f t="shared" si="692"/>
        <v>180.43120467</v>
      </c>
      <c r="D1330" s="104">
        <f t="shared" si="688"/>
        <v>1113.837</v>
      </c>
      <c r="E1330" s="105">
        <f t="shared" si="699"/>
        <v>1117.28</v>
      </c>
      <c r="F1330" s="106">
        <f t="shared" si="700"/>
        <v>45402</v>
      </c>
      <c r="G1330" s="107">
        <f t="shared" si="681"/>
        <v>3.0911165637341753E-3</v>
      </c>
      <c r="H1330" s="108">
        <f t="shared" si="693"/>
        <v>45463</v>
      </c>
      <c r="I1330" s="108">
        <f t="shared" si="682"/>
        <v>45463</v>
      </c>
      <c r="J1330" s="109">
        <f t="shared" si="689"/>
        <v>22</v>
      </c>
      <c r="K1330" s="109">
        <f t="shared" si="705"/>
        <v>9</v>
      </c>
      <c r="L1330" s="8">
        <f t="shared" si="690"/>
        <v>1.0012633900000001</v>
      </c>
      <c r="M1330" s="110">
        <f t="shared" si="702"/>
        <v>1</v>
      </c>
      <c r="N1330" s="110">
        <f t="shared" si="697"/>
        <v>1.4329640327550042</v>
      </c>
      <c r="O1330" s="103">
        <f t="shared" si="701"/>
        <v>1.4347744200000001</v>
      </c>
      <c r="P1330" s="103">
        <f t="shared" si="683"/>
        <v>258.87807702999999</v>
      </c>
      <c r="Q1330" s="11">
        <f t="shared" si="696"/>
        <v>0</v>
      </c>
      <c r="R1330" s="30">
        <f t="shared" si="703"/>
        <v>0</v>
      </c>
      <c r="S1330" s="103">
        <f t="shared" si="704"/>
        <v>0</v>
      </c>
      <c r="T1330" s="113">
        <f t="shared" si="691"/>
        <v>0.1</v>
      </c>
      <c r="U1330" s="111">
        <f t="shared" si="698"/>
        <v>9</v>
      </c>
      <c r="V1330" s="111">
        <v>252</v>
      </c>
      <c r="W1330" s="110">
        <f t="shared" si="684"/>
        <v>1.003409735</v>
      </c>
      <c r="X1330" s="103">
        <f t="shared" si="685"/>
        <v>0.88270563000000002</v>
      </c>
      <c r="Y1330" s="103">
        <f t="shared" si="686"/>
        <v>0</v>
      </c>
      <c r="Z1330" s="114" t="str">
        <f t="shared" si="694"/>
        <v>A+J=</v>
      </c>
      <c r="AA1330" s="108">
        <f t="shared" si="695"/>
        <v>45463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2.75" x14ac:dyDescent="0.2">
      <c r="A1331" s="102">
        <f t="shared" si="687"/>
        <v>45445</v>
      </c>
      <c r="B1331" s="103">
        <f t="shared" si="680"/>
        <v>259.76078265999996</v>
      </c>
      <c r="C1331" s="103">
        <f t="shared" si="692"/>
        <v>180.43120467</v>
      </c>
      <c r="D1331" s="104">
        <f t="shared" si="688"/>
        <v>1113.837</v>
      </c>
      <c r="E1331" s="105">
        <f t="shared" si="699"/>
        <v>1117.28</v>
      </c>
      <c r="F1331" s="106">
        <f t="shared" si="700"/>
        <v>45402</v>
      </c>
      <c r="G1331" s="107">
        <f t="shared" si="681"/>
        <v>3.0911165637341753E-3</v>
      </c>
      <c r="H1331" s="108">
        <f t="shared" si="693"/>
        <v>45463</v>
      </c>
      <c r="I1331" s="108">
        <f t="shared" si="682"/>
        <v>45463</v>
      </c>
      <c r="J1331" s="109">
        <f t="shared" si="689"/>
        <v>22</v>
      </c>
      <c r="K1331" s="109">
        <f t="shared" si="705"/>
        <v>9</v>
      </c>
      <c r="L1331" s="8">
        <f t="shared" si="690"/>
        <v>1.0012633900000001</v>
      </c>
      <c r="M1331" s="110">
        <f t="shared" si="702"/>
        <v>1</v>
      </c>
      <c r="N1331" s="110">
        <f t="shared" si="697"/>
        <v>1.4329640327550042</v>
      </c>
      <c r="O1331" s="103">
        <f t="shared" si="701"/>
        <v>1.4347744200000001</v>
      </c>
      <c r="P1331" s="103">
        <f t="shared" si="683"/>
        <v>258.87807702999999</v>
      </c>
      <c r="Q1331" s="11">
        <f t="shared" si="696"/>
        <v>0</v>
      </c>
      <c r="R1331" s="30">
        <f t="shared" si="703"/>
        <v>0</v>
      </c>
      <c r="S1331" s="103">
        <f t="shared" si="704"/>
        <v>0</v>
      </c>
      <c r="T1331" s="113">
        <f t="shared" si="691"/>
        <v>0.1</v>
      </c>
      <c r="U1331" s="111">
        <f t="shared" si="698"/>
        <v>9</v>
      </c>
      <c r="V1331" s="111">
        <v>252</v>
      </c>
      <c r="W1331" s="110">
        <f t="shared" si="684"/>
        <v>1.003409735</v>
      </c>
      <c r="X1331" s="103">
        <f t="shared" si="685"/>
        <v>0.88270563000000002</v>
      </c>
      <c r="Y1331" s="103">
        <f t="shared" si="686"/>
        <v>0</v>
      </c>
      <c r="Z1331" s="114" t="str">
        <f t="shared" si="694"/>
        <v>A+J=</v>
      </c>
      <c r="AA1331" s="108">
        <f t="shared" si="695"/>
        <v>45463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2.75" x14ac:dyDescent="0.2">
      <c r="A1332" s="102">
        <f t="shared" si="687"/>
        <v>45446</v>
      </c>
      <c r="B1332" s="103">
        <f t="shared" si="680"/>
        <v>259.76078265999996</v>
      </c>
      <c r="C1332" s="103">
        <f t="shared" si="692"/>
        <v>180.43120467</v>
      </c>
      <c r="D1332" s="104">
        <f t="shared" si="688"/>
        <v>1113.837</v>
      </c>
      <c r="E1332" s="105">
        <f t="shared" si="699"/>
        <v>1117.28</v>
      </c>
      <c r="F1332" s="106">
        <f t="shared" si="700"/>
        <v>45402</v>
      </c>
      <c r="G1332" s="107">
        <f t="shared" si="681"/>
        <v>3.0911165637341753E-3</v>
      </c>
      <c r="H1332" s="108">
        <f t="shared" si="693"/>
        <v>45463</v>
      </c>
      <c r="I1332" s="108">
        <f t="shared" si="682"/>
        <v>45463</v>
      </c>
      <c r="J1332" s="109">
        <f t="shared" si="689"/>
        <v>22</v>
      </c>
      <c r="K1332" s="109">
        <f t="shared" si="705"/>
        <v>9</v>
      </c>
      <c r="L1332" s="8">
        <f t="shared" si="690"/>
        <v>1.0012633900000001</v>
      </c>
      <c r="M1332" s="110">
        <f t="shared" si="702"/>
        <v>1</v>
      </c>
      <c r="N1332" s="110">
        <f t="shared" si="697"/>
        <v>1.4329640327550042</v>
      </c>
      <c r="O1332" s="103">
        <f t="shared" si="701"/>
        <v>1.4347744200000001</v>
      </c>
      <c r="P1332" s="103">
        <f t="shared" si="683"/>
        <v>258.87807702999999</v>
      </c>
      <c r="Q1332" s="11">
        <f t="shared" si="696"/>
        <v>0</v>
      </c>
      <c r="R1332" s="30">
        <f t="shared" si="703"/>
        <v>0</v>
      </c>
      <c r="S1332" s="103">
        <f t="shared" si="704"/>
        <v>0</v>
      </c>
      <c r="T1332" s="113">
        <f t="shared" si="691"/>
        <v>0.1</v>
      </c>
      <c r="U1332" s="111">
        <f t="shared" si="698"/>
        <v>9</v>
      </c>
      <c r="V1332" s="111">
        <v>252</v>
      </c>
      <c r="W1332" s="110">
        <f t="shared" si="684"/>
        <v>1.003409735</v>
      </c>
      <c r="X1332" s="103">
        <f t="shared" si="685"/>
        <v>0.88270563000000002</v>
      </c>
      <c r="Y1332" s="103">
        <f t="shared" si="686"/>
        <v>0</v>
      </c>
      <c r="Z1332" s="114" t="str">
        <f t="shared" si="694"/>
        <v>A+J=</v>
      </c>
      <c r="AA1332" s="108">
        <f t="shared" si="695"/>
        <v>45463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2.75" x14ac:dyDescent="0.2">
      <c r="A1333" s="102">
        <f t="shared" si="687"/>
        <v>45447</v>
      </c>
      <c r="B1333" s="103">
        <f t="shared" si="680"/>
        <v>259.89550499999996</v>
      </c>
      <c r="C1333" s="103">
        <f t="shared" si="692"/>
        <v>180.43120467</v>
      </c>
      <c r="D1333" s="104">
        <f t="shared" si="688"/>
        <v>1113.837</v>
      </c>
      <c r="E1333" s="105">
        <f t="shared" si="699"/>
        <v>1117.28</v>
      </c>
      <c r="F1333" s="106">
        <f t="shared" si="700"/>
        <v>45402</v>
      </c>
      <c r="G1333" s="107">
        <f t="shared" si="681"/>
        <v>3.0911165637341753E-3</v>
      </c>
      <c r="H1333" s="108">
        <f t="shared" si="693"/>
        <v>45463</v>
      </c>
      <c r="I1333" s="108">
        <f t="shared" si="682"/>
        <v>45463</v>
      </c>
      <c r="J1333" s="109">
        <f t="shared" si="689"/>
        <v>22</v>
      </c>
      <c r="K1333" s="109">
        <f t="shared" si="705"/>
        <v>10</v>
      </c>
      <c r="L1333" s="8">
        <f t="shared" si="690"/>
        <v>1.0014038700000001</v>
      </c>
      <c r="M1333" s="110">
        <f t="shared" si="702"/>
        <v>1</v>
      </c>
      <c r="N1333" s="110">
        <f t="shared" si="697"/>
        <v>1.4329640327550042</v>
      </c>
      <c r="O1333" s="103">
        <f t="shared" si="701"/>
        <v>1.43497572</v>
      </c>
      <c r="P1333" s="103">
        <f t="shared" si="683"/>
        <v>258.91439782999998</v>
      </c>
      <c r="Q1333" s="11">
        <f t="shared" si="696"/>
        <v>0</v>
      </c>
      <c r="R1333" s="30">
        <f t="shared" si="703"/>
        <v>0</v>
      </c>
      <c r="S1333" s="103">
        <f t="shared" si="704"/>
        <v>0</v>
      </c>
      <c r="T1333" s="113">
        <f t="shared" si="691"/>
        <v>0.1</v>
      </c>
      <c r="U1333" s="111">
        <f t="shared" si="698"/>
        <v>10</v>
      </c>
      <c r="V1333" s="111">
        <v>252</v>
      </c>
      <c r="W1333" s="110">
        <f t="shared" si="684"/>
        <v>1.003789311</v>
      </c>
      <c r="X1333" s="103">
        <f t="shared" si="685"/>
        <v>0.98110717000000003</v>
      </c>
      <c r="Y1333" s="103">
        <f t="shared" si="686"/>
        <v>0</v>
      </c>
      <c r="Z1333" s="114" t="str">
        <f t="shared" si="694"/>
        <v>A+J=</v>
      </c>
      <c r="AA1333" s="108">
        <f t="shared" si="695"/>
        <v>45463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2.75" x14ac:dyDescent="0.2">
      <c r="A1334" s="102">
        <f t="shared" si="687"/>
        <v>45448</v>
      </c>
      <c r="B1334" s="103">
        <f t="shared" si="680"/>
        <v>260.03029581999999</v>
      </c>
      <c r="C1334" s="103">
        <f t="shared" si="692"/>
        <v>180.43120467</v>
      </c>
      <c r="D1334" s="104">
        <f t="shared" si="688"/>
        <v>1113.837</v>
      </c>
      <c r="E1334" s="105">
        <f t="shared" si="699"/>
        <v>1117.28</v>
      </c>
      <c r="F1334" s="106">
        <f t="shared" si="700"/>
        <v>45402</v>
      </c>
      <c r="G1334" s="107">
        <f t="shared" si="681"/>
        <v>3.0911165637341753E-3</v>
      </c>
      <c r="H1334" s="108">
        <f t="shared" si="693"/>
        <v>45463</v>
      </c>
      <c r="I1334" s="108">
        <f t="shared" si="682"/>
        <v>45463</v>
      </c>
      <c r="J1334" s="109">
        <f t="shared" si="689"/>
        <v>22</v>
      </c>
      <c r="K1334" s="109">
        <f t="shared" si="705"/>
        <v>11</v>
      </c>
      <c r="L1334" s="8">
        <f t="shared" si="690"/>
        <v>1.00154436</v>
      </c>
      <c r="M1334" s="110">
        <f t="shared" si="702"/>
        <v>1</v>
      </c>
      <c r="N1334" s="110">
        <f t="shared" si="697"/>
        <v>1.4329640327550042</v>
      </c>
      <c r="O1334" s="103">
        <f t="shared" si="701"/>
        <v>1.4351770399999999</v>
      </c>
      <c r="P1334" s="103">
        <f t="shared" si="683"/>
        <v>258.95072224</v>
      </c>
      <c r="Q1334" s="11">
        <f t="shared" si="696"/>
        <v>0</v>
      </c>
      <c r="R1334" s="30">
        <f t="shared" si="703"/>
        <v>0</v>
      </c>
      <c r="S1334" s="103">
        <f t="shared" si="704"/>
        <v>0</v>
      </c>
      <c r="T1334" s="113">
        <f t="shared" si="691"/>
        <v>0.1</v>
      </c>
      <c r="U1334" s="111">
        <f t="shared" si="698"/>
        <v>11</v>
      </c>
      <c r="V1334" s="111">
        <v>252</v>
      </c>
      <c r="W1334" s="110">
        <f t="shared" si="684"/>
        <v>1.004169031</v>
      </c>
      <c r="X1334" s="103">
        <f t="shared" si="685"/>
        <v>1.0795735799999999</v>
      </c>
      <c r="Y1334" s="103">
        <f t="shared" si="686"/>
        <v>0</v>
      </c>
      <c r="Z1334" s="114" t="str">
        <f t="shared" si="694"/>
        <v>A+J=</v>
      </c>
      <c r="AA1334" s="108">
        <f t="shared" si="695"/>
        <v>45463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2.75" x14ac:dyDescent="0.2">
      <c r="A1335" s="102">
        <f t="shared" si="687"/>
        <v>45449</v>
      </c>
      <c r="B1335" s="103">
        <f t="shared" si="680"/>
        <v>260.16515877000001</v>
      </c>
      <c r="C1335" s="103">
        <f t="shared" si="692"/>
        <v>180.43120467</v>
      </c>
      <c r="D1335" s="104">
        <f t="shared" si="688"/>
        <v>1113.837</v>
      </c>
      <c r="E1335" s="105">
        <f t="shared" si="699"/>
        <v>1117.28</v>
      </c>
      <c r="F1335" s="106">
        <f t="shared" si="700"/>
        <v>45402</v>
      </c>
      <c r="G1335" s="107">
        <f t="shared" si="681"/>
        <v>3.0911165637341753E-3</v>
      </c>
      <c r="H1335" s="108">
        <f t="shared" si="693"/>
        <v>45463</v>
      </c>
      <c r="I1335" s="108">
        <f t="shared" si="682"/>
        <v>45463</v>
      </c>
      <c r="J1335" s="109">
        <f t="shared" si="689"/>
        <v>22</v>
      </c>
      <c r="K1335" s="109">
        <f t="shared" si="705"/>
        <v>12</v>
      </c>
      <c r="L1335" s="8">
        <f t="shared" si="690"/>
        <v>1.00168488</v>
      </c>
      <c r="M1335" s="110">
        <f t="shared" si="702"/>
        <v>1</v>
      </c>
      <c r="N1335" s="110">
        <f t="shared" si="697"/>
        <v>1.4329640327550042</v>
      </c>
      <c r="O1335" s="103">
        <f t="shared" si="701"/>
        <v>1.4353784000000001</v>
      </c>
      <c r="P1335" s="103">
        <f t="shared" si="683"/>
        <v>258.98705386</v>
      </c>
      <c r="Q1335" s="11">
        <f t="shared" si="696"/>
        <v>0</v>
      </c>
      <c r="R1335" s="30">
        <f t="shared" si="703"/>
        <v>0</v>
      </c>
      <c r="S1335" s="103">
        <f t="shared" si="704"/>
        <v>0</v>
      </c>
      <c r="T1335" s="113">
        <f t="shared" si="691"/>
        <v>0.1</v>
      </c>
      <c r="U1335" s="111">
        <f t="shared" si="698"/>
        <v>12</v>
      </c>
      <c r="V1335" s="111">
        <v>252</v>
      </c>
      <c r="W1335" s="110">
        <f t="shared" si="684"/>
        <v>1.0045488950000001</v>
      </c>
      <c r="X1335" s="103">
        <f t="shared" si="685"/>
        <v>1.1781049100000001</v>
      </c>
      <c r="Y1335" s="103">
        <f t="shared" si="686"/>
        <v>0</v>
      </c>
      <c r="Z1335" s="114" t="str">
        <f t="shared" si="694"/>
        <v>A+J=</v>
      </c>
      <c r="AA1335" s="108">
        <f t="shared" si="695"/>
        <v>45463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2.75" x14ac:dyDescent="0.2">
      <c r="A1336" s="102">
        <f t="shared" si="687"/>
        <v>45450</v>
      </c>
      <c r="B1336" s="103">
        <f t="shared" si="680"/>
        <v>260.30008819</v>
      </c>
      <c r="C1336" s="103">
        <f t="shared" si="692"/>
        <v>180.43120467</v>
      </c>
      <c r="D1336" s="104">
        <f t="shared" si="688"/>
        <v>1113.837</v>
      </c>
      <c r="E1336" s="105">
        <f t="shared" si="699"/>
        <v>1117.28</v>
      </c>
      <c r="F1336" s="106">
        <f t="shared" si="700"/>
        <v>45402</v>
      </c>
      <c r="G1336" s="107">
        <f t="shared" si="681"/>
        <v>3.0911165637341753E-3</v>
      </c>
      <c r="H1336" s="108">
        <f t="shared" si="693"/>
        <v>45463</v>
      </c>
      <c r="I1336" s="108">
        <f t="shared" si="682"/>
        <v>45463</v>
      </c>
      <c r="J1336" s="109">
        <f t="shared" si="689"/>
        <v>22</v>
      </c>
      <c r="K1336" s="109">
        <f t="shared" si="705"/>
        <v>13</v>
      </c>
      <c r="L1336" s="8">
        <f t="shared" si="690"/>
        <v>1.0018254099999999</v>
      </c>
      <c r="M1336" s="110">
        <f t="shared" si="702"/>
        <v>1</v>
      </c>
      <c r="N1336" s="110">
        <f t="shared" si="697"/>
        <v>1.4329640327550042</v>
      </c>
      <c r="O1336" s="103">
        <f t="shared" si="701"/>
        <v>1.4355797699999999</v>
      </c>
      <c r="P1336" s="103">
        <f t="shared" si="683"/>
        <v>259.02338730000002</v>
      </c>
      <c r="Q1336" s="11">
        <f t="shared" si="696"/>
        <v>0</v>
      </c>
      <c r="R1336" s="30">
        <f t="shared" si="703"/>
        <v>0</v>
      </c>
      <c r="S1336" s="103">
        <f t="shared" si="704"/>
        <v>0</v>
      </c>
      <c r="T1336" s="113">
        <f t="shared" si="691"/>
        <v>0.1</v>
      </c>
      <c r="U1336" s="111">
        <f t="shared" si="698"/>
        <v>13</v>
      </c>
      <c r="V1336" s="111">
        <v>252</v>
      </c>
      <c r="W1336" s="110">
        <f t="shared" si="684"/>
        <v>1.0049289020000001</v>
      </c>
      <c r="X1336" s="103">
        <f t="shared" si="685"/>
        <v>1.2767008900000001</v>
      </c>
      <c r="Y1336" s="103">
        <f t="shared" si="686"/>
        <v>0</v>
      </c>
      <c r="Z1336" s="114" t="str">
        <f t="shared" si="694"/>
        <v>A+J=</v>
      </c>
      <c r="AA1336" s="108">
        <f t="shared" si="695"/>
        <v>45463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2.75" x14ac:dyDescent="0.2">
      <c r="A1337" s="102">
        <f t="shared" si="687"/>
        <v>45451</v>
      </c>
      <c r="B1337" s="103">
        <f t="shared" si="680"/>
        <v>260.43509157999995</v>
      </c>
      <c r="C1337" s="103">
        <f t="shared" si="692"/>
        <v>180.43120467</v>
      </c>
      <c r="D1337" s="104">
        <f t="shared" si="688"/>
        <v>1113.837</v>
      </c>
      <c r="E1337" s="105">
        <f t="shared" si="699"/>
        <v>1117.28</v>
      </c>
      <c r="F1337" s="106">
        <f t="shared" si="700"/>
        <v>45402</v>
      </c>
      <c r="G1337" s="107">
        <f t="shared" si="681"/>
        <v>3.0911165637341753E-3</v>
      </c>
      <c r="H1337" s="108">
        <f t="shared" si="693"/>
        <v>45463</v>
      </c>
      <c r="I1337" s="108">
        <f t="shared" si="682"/>
        <v>45463</v>
      </c>
      <c r="J1337" s="109">
        <f t="shared" si="689"/>
        <v>22</v>
      </c>
      <c r="K1337" s="109">
        <f t="shared" si="705"/>
        <v>14</v>
      </c>
      <c r="L1337" s="8">
        <f t="shared" si="690"/>
        <v>1.0019659700000001</v>
      </c>
      <c r="M1337" s="110">
        <f t="shared" si="702"/>
        <v>1</v>
      </c>
      <c r="N1337" s="110">
        <f t="shared" si="697"/>
        <v>1.4329640327550042</v>
      </c>
      <c r="O1337" s="103">
        <f t="shared" si="701"/>
        <v>1.4357811899999999</v>
      </c>
      <c r="P1337" s="103">
        <f t="shared" si="683"/>
        <v>259.05972974999997</v>
      </c>
      <c r="Q1337" s="11">
        <f t="shared" si="696"/>
        <v>0</v>
      </c>
      <c r="R1337" s="30">
        <f t="shared" si="703"/>
        <v>0</v>
      </c>
      <c r="S1337" s="103">
        <f t="shared" si="704"/>
        <v>0</v>
      </c>
      <c r="T1337" s="113">
        <f t="shared" si="691"/>
        <v>0.1</v>
      </c>
      <c r="U1337" s="111">
        <f t="shared" si="698"/>
        <v>14</v>
      </c>
      <c r="V1337" s="111">
        <v>252</v>
      </c>
      <c r="W1337" s="110">
        <f t="shared" si="684"/>
        <v>1.005309053</v>
      </c>
      <c r="X1337" s="103">
        <f t="shared" si="685"/>
        <v>1.3753618299999999</v>
      </c>
      <c r="Y1337" s="103">
        <f t="shared" si="686"/>
        <v>0</v>
      </c>
      <c r="Z1337" s="114" t="str">
        <f t="shared" si="694"/>
        <v>A+J=</v>
      </c>
      <c r="AA1337" s="108">
        <f t="shared" si="695"/>
        <v>45463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2.75" x14ac:dyDescent="0.2">
      <c r="A1338" s="102">
        <f t="shared" si="687"/>
        <v>45452</v>
      </c>
      <c r="B1338" s="103">
        <f t="shared" si="680"/>
        <v>260.43509157999995</v>
      </c>
      <c r="C1338" s="103">
        <f t="shared" si="692"/>
        <v>180.43120467</v>
      </c>
      <c r="D1338" s="104">
        <f t="shared" si="688"/>
        <v>1113.837</v>
      </c>
      <c r="E1338" s="105">
        <f t="shared" si="699"/>
        <v>1117.28</v>
      </c>
      <c r="F1338" s="106">
        <f t="shared" si="700"/>
        <v>45402</v>
      </c>
      <c r="G1338" s="107">
        <f t="shared" si="681"/>
        <v>3.0911165637341753E-3</v>
      </c>
      <c r="H1338" s="108">
        <f t="shared" si="693"/>
        <v>45463</v>
      </c>
      <c r="I1338" s="108">
        <f t="shared" si="682"/>
        <v>45463</v>
      </c>
      <c r="J1338" s="109">
        <f t="shared" si="689"/>
        <v>22</v>
      </c>
      <c r="K1338" s="109">
        <f t="shared" si="705"/>
        <v>14</v>
      </c>
      <c r="L1338" s="8">
        <f t="shared" si="690"/>
        <v>1.0019659700000001</v>
      </c>
      <c r="M1338" s="110">
        <f t="shared" si="702"/>
        <v>1</v>
      </c>
      <c r="N1338" s="110">
        <f t="shared" si="697"/>
        <v>1.4329640327550042</v>
      </c>
      <c r="O1338" s="103">
        <f t="shared" si="701"/>
        <v>1.4357811899999999</v>
      </c>
      <c r="P1338" s="103">
        <f t="shared" si="683"/>
        <v>259.05972974999997</v>
      </c>
      <c r="Q1338" s="11">
        <f t="shared" si="696"/>
        <v>0</v>
      </c>
      <c r="R1338" s="30">
        <f t="shared" si="703"/>
        <v>0</v>
      </c>
      <c r="S1338" s="103">
        <f t="shared" si="704"/>
        <v>0</v>
      </c>
      <c r="T1338" s="113">
        <f t="shared" si="691"/>
        <v>0.1</v>
      </c>
      <c r="U1338" s="111">
        <f t="shared" si="698"/>
        <v>14</v>
      </c>
      <c r="V1338" s="111">
        <v>252</v>
      </c>
      <c r="W1338" s="110">
        <f t="shared" si="684"/>
        <v>1.005309053</v>
      </c>
      <c r="X1338" s="103">
        <f t="shared" si="685"/>
        <v>1.3753618299999999</v>
      </c>
      <c r="Y1338" s="103">
        <f t="shared" si="686"/>
        <v>0</v>
      </c>
      <c r="Z1338" s="114" t="str">
        <f t="shared" si="694"/>
        <v>A+J=</v>
      </c>
      <c r="AA1338" s="108">
        <f t="shared" si="695"/>
        <v>45463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2.75" x14ac:dyDescent="0.2">
      <c r="A1339" s="102">
        <f t="shared" si="687"/>
        <v>45453</v>
      </c>
      <c r="B1339" s="103">
        <f t="shared" si="680"/>
        <v>260.43509157999995</v>
      </c>
      <c r="C1339" s="103">
        <f t="shared" si="692"/>
        <v>180.43120467</v>
      </c>
      <c r="D1339" s="104">
        <f t="shared" si="688"/>
        <v>1113.837</v>
      </c>
      <c r="E1339" s="105">
        <f t="shared" si="699"/>
        <v>1117.28</v>
      </c>
      <c r="F1339" s="106">
        <f t="shared" si="700"/>
        <v>45402</v>
      </c>
      <c r="G1339" s="107">
        <f t="shared" si="681"/>
        <v>3.0911165637341753E-3</v>
      </c>
      <c r="H1339" s="108">
        <f t="shared" si="693"/>
        <v>45463</v>
      </c>
      <c r="I1339" s="108">
        <f t="shared" si="682"/>
        <v>45463</v>
      </c>
      <c r="J1339" s="109">
        <f t="shared" si="689"/>
        <v>22</v>
      </c>
      <c r="K1339" s="109">
        <f t="shared" si="705"/>
        <v>14</v>
      </c>
      <c r="L1339" s="8">
        <f t="shared" si="690"/>
        <v>1.0019659700000001</v>
      </c>
      <c r="M1339" s="110">
        <f t="shared" si="702"/>
        <v>1</v>
      </c>
      <c r="N1339" s="110">
        <f t="shared" si="697"/>
        <v>1.4329640327550042</v>
      </c>
      <c r="O1339" s="103">
        <f t="shared" si="701"/>
        <v>1.4357811899999999</v>
      </c>
      <c r="P1339" s="103">
        <f t="shared" si="683"/>
        <v>259.05972974999997</v>
      </c>
      <c r="Q1339" s="11">
        <f t="shared" si="696"/>
        <v>0</v>
      </c>
      <c r="R1339" s="30">
        <f t="shared" si="703"/>
        <v>0</v>
      </c>
      <c r="S1339" s="103">
        <f t="shared" si="704"/>
        <v>0</v>
      </c>
      <c r="T1339" s="113">
        <f t="shared" si="691"/>
        <v>0.1</v>
      </c>
      <c r="U1339" s="111">
        <f t="shared" si="698"/>
        <v>14</v>
      </c>
      <c r="V1339" s="111">
        <v>252</v>
      </c>
      <c r="W1339" s="110">
        <f t="shared" si="684"/>
        <v>1.005309053</v>
      </c>
      <c r="X1339" s="103">
        <f t="shared" si="685"/>
        <v>1.3753618299999999</v>
      </c>
      <c r="Y1339" s="103">
        <f t="shared" si="686"/>
        <v>0</v>
      </c>
      <c r="Z1339" s="114" t="str">
        <f t="shared" si="694"/>
        <v>A+J=</v>
      </c>
      <c r="AA1339" s="108">
        <f t="shared" si="695"/>
        <v>45463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2.75" x14ac:dyDescent="0.2">
      <c r="A1340" s="102">
        <f t="shared" si="687"/>
        <v>45454</v>
      </c>
      <c r="B1340" s="103">
        <f t="shared" si="680"/>
        <v>260.57016174</v>
      </c>
      <c r="C1340" s="103">
        <f t="shared" si="692"/>
        <v>180.43120467</v>
      </c>
      <c r="D1340" s="104">
        <f t="shared" si="688"/>
        <v>1113.837</v>
      </c>
      <c r="E1340" s="105">
        <f t="shared" si="699"/>
        <v>1117.28</v>
      </c>
      <c r="F1340" s="106">
        <f t="shared" si="700"/>
        <v>45402</v>
      </c>
      <c r="G1340" s="107">
        <f t="shared" si="681"/>
        <v>3.0911165637341753E-3</v>
      </c>
      <c r="H1340" s="108">
        <f t="shared" si="693"/>
        <v>45463</v>
      </c>
      <c r="I1340" s="108">
        <f t="shared" si="682"/>
        <v>45463</v>
      </c>
      <c r="J1340" s="109">
        <f t="shared" si="689"/>
        <v>22</v>
      </c>
      <c r="K1340" s="109">
        <f t="shared" si="705"/>
        <v>15</v>
      </c>
      <c r="L1340" s="8">
        <f t="shared" si="690"/>
        <v>1.00210654</v>
      </c>
      <c r="M1340" s="110">
        <f t="shared" si="702"/>
        <v>1</v>
      </c>
      <c r="N1340" s="110">
        <f t="shared" si="697"/>
        <v>1.4329640327550042</v>
      </c>
      <c r="O1340" s="103">
        <f t="shared" si="701"/>
        <v>1.4359826200000001</v>
      </c>
      <c r="P1340" s="103">
        <f t="shared" si="683"/>
        <v>259.09607401</v>
      </c>
      <c r="Q1340" s="11">
        <f t="shared" si="696"/>
        <v>0</v>
      </c>
      <c r="R1340" s="30">
        <f t="shared" si="703"/>
        <v>0</v>
      </c>
      <c r="S1340" s="103">
        <f t="shared" si="704"/>
        <v>0</v>
      </c>
      <c r="T1340" s="113">
        <f t="shared" si="691"/>
        <v>0.1</v>
      </c>
      <c r="U1340" s="111">
        <f t="shared" si="698"/>
        <v>15</v>
      </c>
      <c r="V1340" s="111">
        <v>252</v>
      </c>
      <c r="W1340" s="110">
        <f t="shared" si="684"/>
        <v>1.005689348</v>
      </c>
      <c r="X1340" s="103">
        <f t="shared" si="685"/>
        <v>1.4740877299999999</v>
      </c>
      <c r="Y1340" s="103">
        <f t="shared" si="686"/>
        <v>0</v>
      </c>
      <c r="Z1340" s="114" t="str">
        <f t="shared" si="694"/>
        <v>A+J=</v>
      </c>
      <c r="AA1340" s="108">
        <f t="shared" si="695"/>
        <v>45463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2.75" x14ac:dyDescent="0.2">
      <c r="A1341" s="102">
        <f t="shared" si="687"/>
        <v>45455</v>
      </c>
      <c r="B1341" s="103">
        <f t="shared" si="680"/>
        <v>260.70530228999996</v>
      </c>
      <c r="C1341" s="103">
        <f t="shared" si="692"/>
        <v>180.43120467</v>
      </c>
      <c r="D1341" s="104">
        <f t="shared" si="688"/>
        <v>1113.837</v>
      </c>
      <c r="E1341" s="105">
        <f t="shared" si="699"/>
        <v>1117.28</v>
      </c>
      <c r="F1341" s="106">
        <f t="shared" si="700"/>
        <v>45402</v>
      </c>
      <c r="G1341" s="107">
        <f t="shared" si="681"/>
        <v>3.0911165637341753E-3</v>
      </c>
      <c r="H1341" s="108">
        <f t="shared" si="693"/>
        <v>45463</v>
      </c>
      <c r="I1341" s="108">
        <f t="shared" si="682"/>
        <v>45463</v>
      </c>
      <c r="J1341" s="109">
        <f t="shared" si="689"/>
        <v>22</v>
      </c>
      <c r="K1341" s="109">
        <f t="shared" si="705"/>
        <v>16</v>
      </c>
      <c r="L1341" s="8">
        <f t="shared" si="690"/>
        <v>1.00224713</v>
      </c>
      <c r="M1341" s="110">
        <f t="shared" si="702"/>
        <v>1</v>
      </c>
      <c r="N1341" s="110">
        <f t="shared" si="697"/>
        <v>1.4329640327550042</v>
      </c>
      <c r="O1341" s="103">
        <f t="shared" si="701"/>
        <v>1.4361840800000001</v>
      </c>
      <c r="P1341" s="103">
        <f t="shared" si="683"/>
        <v>259.13242367999999</v>
      </c>
      <c r="Q1341" s="11">
        <f t="shared" si="696"/>
        <v>0</v>
      </c>
      <c r="R1341" s="30">
        <f t="shared" si="703"/>
        <v>0</v>
      </c>
      <c r="S1341" s="103">
        <f t="shared" si="704"/>
        <v>0</v>
      </c>
      <c r="T1341" s="113">
        <f t="shared" si="691"/>
        <v>0.1</v>
      </c>
      <c r="U1341" s="111">
        <f t="shared" si="698"/>
        <v>16</v>
      </c>
      <c r="V1341" s="111">
        <v>252</v>
      </c>
      <c r="W1341" s="110">
        <f t="shared" si="684"/>
        <v>1.0060697869999999</v>
      </c>
      <c r="X1341" s="103">
        <f t="shared" si="685"/>
        <v>1.5728786100000001</v>
      </c>
      <c r="Y1341" s="103">
        <f t="shared" si="686"/>
        <v>0</v>
      </c>
      <c r="Z1341" s="114" t="str">
        <f t="shared" si="694"/>
        <v>A+J=</v>
      </c>
      <c r="AA1341" s="108">
        <f t="shared" si="695"/>
        <v>45463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2.75" x14ac:dyDescent="0.2">
      <c r="A1342" s="102">
        <f t="shared" si="687"/>
        <v>45456</v>
      </c>
      <c r="B1342" s="103">
        <f t="shared" si="680"/>
        <v>260.84051689999995</v>
      </c>
      <c r="C1342" s="103">
        <f t="shared" si="692"/>
        <v>180.43120467</v>
      </c>
      <c r="D1342" s="104">
        <f t="shared" si="688"/>
        <v>1113.837</v>
      </c>
      <c r="E1342" s="105">
        <f t="shared" si="699"/>
        <v>1117.28</v>
      </c>
      <c r="F1342" s="106">
        <f t="shared" si="700"/>
        <v>45402</v>
      </c>
      <c r="G1342" s="107">
        <f t="shared" si="681"/>
        <v>3.0911165637341753E-3</v>
      </c>
      <c r="H1342" s="108">
        <f t="shared" si="693"/>
        <v>45463</v>
      </c>
      <c r="I1342" s="108">
        <f t="shared" si="682"/>
        <v>45463</v>
      </c>
      <c r="J1342" s="109">
        <f t="shared" si="689"/>
        <v>22</v>
      </c>
      <c r="K1342" s="109">
        <f t="shared" si="705"/>
        <v>17</v>
      </c>
      <c r="L1342" s="8">
        <f t="shared" si="690"/>
        <v>1.00238775</v>
      </c>
      <c r="M1342" s="110">
        <f t="shared" si="702"/>
        <v>1</v>
      </c>
      <c r="N1342" s="110">
        <f t="shared" si="697"/>
        <v>1.4329640327550042</v>
      </c>
      <c r="O1342" s="103">
        <f t="shared" si="701"/>
        <v>1.43638559</v>
      </c>
      <c r="P1342" s="103">
        <f t="shared" si="683"/>
        <v>259.16878236999997</v>
      </c>
      <c r="Q1342" s="11">
        <f t="shared" si="696"/>
        <v>0</v>
      </c>
      <c r="R1342" s="30">
        <f t="shared" si="703"/>
        <v>0</v>
      </c>
      <c r="S1342" s="103">
        <f t="shared" si="704"/>
        <v>0</v>
      </c>
      <c r="T1342" s="113">
        <f t="shared" si="691"/>
        <v>0.1</v>
      </c>
      <c r="U1342" s="111">
        <f t="shared" si="698"/>
        <v>17</v>
      </c>
      <c r="V1342" s="111">
        <v>252</v>
      </c>
      <c r="W1342" s="110">
        <f t="shared" si="684"/>
        <v>1.00645037</v>
      </c>
      <c r="X1342" s="103">
        <f t="shared" si="685"/>
        <v>1.6717345299999999</v>
      </c>
      <c r="Y1342" s="103">
        <f t="shared" si="686"/>
        <v>0</v>
      </c>
      <c r="Z1342" s="114" t="str">
        <f t="shared" si="694"/>
        <v>A+J=</v>
      </c>
      <c r="AA1342" s="108">
        <f t="shared" si="695"/>
        <v>45463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2.75" x14ac:dyDescent="0.2">
      <c r="A1343" s="102">
        <f t="shared" si="687"/>
        <v>45457</v>
      </c>
      <c r="B1343" s="103">
        <f t="shared" si="680"/>
        <v>260.97579807999995</v>
      </c>
      <c r="C1343" s="103">
        <f t="shared" si="692"/>
        <v>180.43120467</v>
      </c>
      <c r="D1343" s="104">
        <f t="shared" si="688"/>
        <v>1113.837</v>
      </c>
      <c r="E1343" s="105">
        <f t="shared" si="699"/>
        <v>1117.28</v>
      </c>
      <c r="F1343" s="106">
        <f t="shared" si="700"/>
        <v>45402</v>
      </c>
      <c r="G1343" s="107">
        <f t="shared" si="681"/>
        <v>3.0911165637341753E-3</v>
      </c>
      <c r="H1343" s="108">
        <f t="shared" si="693"/>
        <v>45463</v>
      </c>
      <c r="I1343" s="108">
        <f t="shared" si="682"/>
        <v>45463</v>
      </c>
      <c r="J1343" s="109">
        <f t="shared" si="689"/>
        <v>22</v>
      </c>
      <c r="K1343" s="109">
        <f t="shared" si="705"/>
        <v>18</v>
      </c>
      <c r="L1343" s="8">
        <f t="shared" si="690"/>
        <v>1.00252838</v>
      </c>
      <c r="M1343" s="110">
        <f t="shared" si="702"/>
        <v>1</v>
      </c>
      <c r="N1343" s="110">
        <f t="shared" si="697"/>
        <v>1.4329640327550042</v>
      </c>
      <c r="O1343" s="103">
        <f t="shared" si="701"/>
        <v>1.4365871100000001</v>
      </c>
      <c r="P1343" s="103">
        <f t="shared" si="683"/>
        <v>259.20514286999997</v>
      </c>
      <c r="Q1343" s="11">
        <f t="shared" si="696"/>
        <v>0</v>
      </c>
      <c r="R1343" s="30">
        <f t="shared" si="703"/>
        <v>0</v>
      </c>
      <c r="S1343" s="103">
        <f t="shared" si="704"/>
        <v>0</v>
      </c>
      <c r="T1343" s="113">
        <f t="shared" si="691"/>
        <v>0.1</v>
      </c>
      <c r="U1343" s="111">
        <f t="shared" si="698"/>
        <v>18</v>
      </c>
      <c r="V1343" s="111">
        <v>252</v>
      </c>
      <c r="W1343" s="110">
        <f t="shared" si="684"/>
        <v>1.006831096</v>
      </c>
      <c r="X1343" s="103">
        <f t="shared" si="685"/>
        <v>1.7706552099999999</v>
      </c>
      <c r="Y1343" s="103">
        <f t="shared" si="686"/>
        <v>0</v>
      </c>
      <c r="Z1343" s="114" t="str">
        <f t="shared" si="694"/>
        <v>A+J=</v>
      </c>
      <c r="AA1343" s="108">
        <f t="shared" si="695"/>
        <v>45463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2.75" x14ac:dyDescent="0.2">
      <c r="A1344" s="102">
        <f t="shared" si="687"/>
        <v>45458</v>
      </c>
      <c r="B1344" s="103">
        <f t="shared" si="680"/>
        <v>261.11114815999997</v>
      </c>
      <c r="C1344" s="103">
        <f t="shared" si="692"/>
        <v>180.43120467</v>
      </c>
      <c r="D1344" s="104">
        <f t="shared" si="688"/>
        <v>1113.837</v>
      </c>
      <c r="E1344" s="105">
        <f t="shared" si="699"/>
        <v>1117.28</v>
      </c>
      <c r="F1344" s="106">
        <f t="shared" si="700"/>
        <v>45402</v>
      </c>
      <c r="G1344" s="107">
        <f t="shared" si="681"/>
        <v>3.0911165637341753E-3</v>
      </c>
      <c r="H1344" s="108">
        <f t="shared" si="693"/>
        <v>45463</v>
      </c>
      <c r="I1344" s="108">
        <f t="shared" si="682"/>
        <v>45463</v>
      </c>
      <c r="J1344" s="109">
        <f t="shared" si="689"/>
        <v>22</v>
      </c>
      <c r="K1344" s="109">
        <f t="shared" si="705"/>
        <v>19</v>
      </c>
      <c r="L1344" s="8">
        <f t="shared" si="690"/>
        <v>1.0026690300000001</v>
      </c>
      <c r="M1344" s="110">
        <f t="shared" si="702"/>
        <v>1</v>
      </c>
      <c r="N1344" s="110">
        <f t="shared" si="697"/>
        <v>1.4329640327550042</v>
      </c>
      <c r="O1344" s="103">
        <f t="shared" si="701"/>
        <v>1.43678865</v>
      </c>
      <c r="P1344" s="103">
        <f t="shared" si="683"/>
        <v>259.24150696999999</v>
      </c>
      <c r="Q1344" s="11">
        <f t="shared" si="696"/>
        <v>0</v>
      </c>
      <c r="R1344" s="30">
        <f t="shared" si="703"/>
        <v>0</v>
      </c>
      <c r="S1344" s="103">
        <f t="shared" si="704"/>
        <v>0</v>
      </c>
      <c r="T1344" s="113">
        <f t="shared" si="691"/>
        <v>0.1</v>
      </c>
      <c r="U1344" s="111">
        <f t="shared" si="698"/>
        <v>19</v>
      </c>
      <c r="V1344" s="111">
        <v>252</v>
      </c>
      <c r="W1344" s="110">
        <f t="shared" si="684"/>
        <v>1.0072119669999999</v>
      </c>
      <c r="X1344" s="103">
        <f t="shared" si="685"/>
        <v>1.8696411900000001</v>
      </c>
      <c r="Y1344" s="103">
        <f t="shared" si="686"/>
        <v>0</v>
      </c>
      <c r="Z1344" s="114" t="str">
        <f t="shared" si="694"/>
        <v>A+J=</v>
      </c>
      <c r="AA1344" s="108">
        <f t="shared" si="695"/>
        <v>45463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2.75" x14ac:dyDescent="0.2">
      <c r="A1345" s="102">
        <f t="shared" si="687"/>
        <v>45459</v>
      </c>
      <c r="B1345" s="103">
        <f t="shared" si="680"/>
        <v>261.11114815999997</v>
      </c>
      <c r="C1345" s="103">
        <f t="shared" si="692"/>
        <v>180.43120467</v>
      </c>
      <c r="D1345" s="104">
        <f t="shared" si="688"/>
        <v>1113.837</v>
      </c>
      <c r="E1345" s="105">
        <f t="shared" si="699"/>
        <v>1117.28</v>
      </c>
      <c r="F1345" s="106">
        <f t="shared" si="700"/>
        <v>45402</v>
      </c>
      <c r="G1345" s="107">
        <f t="shared" si="681"/>
        <v>3.0911165637341753E-3</v>
      </c>
      <c r="H1345" s="108">
        <f t="shared" si="693"/>
        <v>45463</v>
      </c>
      <c r="I1345" s="108">
        <f t="shared" si="682"/>
        <v>45463</v>
      </c>
      <c r="J1345" s="109">
        <f t="shared" si="689"/>
        <v>22</v>
      </c>
      <c r="K1345" s="109">
        <f t="shared" si="705"/>
        <v>19</v>
      </c>
      <c r="L1345" s="8">
        <f t="shared" si="690"/>
        <v>1.0026690300000001</v>
      </c>
      <c r="M1345" s="110">
        <f t="shared" si="702"/>
        <v>1</v>
      </c>
      <c r="N1345" s="110">
        <f t="shared" si="697"/>
        <v>1.4329640327550042</v>
      </c>
      <c r="O1345" s="103">
        <f t="shared" si="701"/>
        <v>1.43678865</v>
      </c>
      <c r="P1345" s="103">
        <f t="shared" si="683"/>
        <v>259.24150696999999</v>
      </c>
      <c r="Q1345" s="11">
        <f t="shared" si="696"/>
        <v>0</v>
      </c>
      <c r="R1345" s="30">
        <f t="shared" si="703"/>
        <v>0</v>
      </c>
      <c r="S1345" s="103">
        <f t="shared" si="704"/>
        <v>0</v>
      </c>
      <c r="T1345" s="113">
        <f t="shared" si="691"/>
        <v>0.1</v>
      </c>
      <c r="U1345" s="111">
        <f t="shared" si="698"/>
        <v>19</v>
      </c>
      <c r="V1345" s="111">
        <v>252</v>
      </c>
      <c r="W1345" s="110">
        <f t="shared" si="684"/>
        <v>1.0072119669999999</v>
      </c>
      <c r="X1345" s="103">
        <f t="shared" si="685"/>
        <v>1.8696411900000001</v>
      </c>
      <c r="Y1345" s="103">
        <f t="shared" si="686"/>
        <v>0</v>
      </c>
      <c r="Z1345" s="114" t="str">
        <f t="shared" si="694"/>
        <v>A+J=</v>
      </c>
      <c r="AA1345" s="108">
        <f t="shared" si="695"/>
        <v>45463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2.75" x14ac:dyDescent="0.2">
      <c r="A1346" s="102">
        <f t="shared" si="687"/>
        <v>45460</v>
      </c>
      <c r="B1346" s="103">
        <f t="shared" si="680"/>
        <v>261.11114815999997</v>
      </c>
      <c r="C1346" s="103">
        <f t="shared" si="692"/>
        <v>180.43120467</v>
      </c>
      <c r="D1346" s="104">
        <f t="shared" si="688"/>
        <v>1113.837</v>
      </c>
      <c r="E1346" s="105">
        <f t="shared" si="699"/>
        <v>1117.28</v>
      </c>
      <c r="F1346" s="106">
        <f t="shared" si="700"/>
        <v>45402</v>
      </c>
      <c r="G1346" s="107">
        <f t="shared" si="681"/>
        <v>3.0911165637341753E-3</v>
      </c>
      <c r="H1346" s="108">
        <f t="shared" si="693"/>
        <v>45463</v>
      </c>
      <c r="I1346" s="108">
        <f t="shared" si="682"/>
        <v>45463</v>
      </c>
      <c r="J1346" s="109">
        <f t="shared" si="689"/>
        <v>22</v>
      </c>
      <c r="K1346" s="109">
        <f t="shared" si="705"/>
        <v>19</v>
      </c>
      <c r="L1346" s="8">
        <f t="shared" si="690"/>
        <v>1.0026690300000001</v>
      </c>
      <c r="M1346" s="110">
        <f t="shared" si="702"/>
        <v>1</v>
      </c>
      <c r="N1346" s="110">
        <f t="shared" si="697"/>
        <v>1.4329640327550042</v>
      </c>
      <c r="O1346" s="103">
        <f t="shared" si="701"/>
        <v>1.43678865</v>
      </c>
      <c r="P1346" s="103">
        <f t="shared" si="683"/>
        <v>259.24150696999999</v>
      </c>
      <c r="Q1346" s="11">
        <f t="shared" si="696"/>
        <v>0</v>
      </c>
      <c r="R1346" s="30">
        <f t="shared" si="703"/>
        <v>0</v>
      </c>
      <c r="S1346" s="103">
        <f t="shared" si="704"/>
        <v>0</v>
      </c>
      <c r="T1346" s="113">
        <f t="shared" si="691"/>
        <v>0.1</v>
      </c>
      <c r="U1346" s="111">
        <f t="shared" si="698"/>
        <v>19</v>
      </c>
      <c r="V1346" s="111">
        <v>252</v>
      </c>
      <c r="W1346" s="110">
        <f t="shared" si="684"/>
        <v>1.0072119669999999</v>
      </c>
      <c r="X1346" s="103">
        <f t="shared" si="685"/>
        <v>1.8696411900000001</v>
      </c>
      <c r="Y1346" s="103">
        <f t="shared" si="686"/>
        <v>0</v>
      </c>
      <c r="Z1346" s="114" t="str">
        <f t="shared" si="694"/>
        <v>A+J=</v>
      </c>
      <c r="AA1346" s="108">
        <f t="shared" si="695"/>
        <v>45463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2.75" x14ac:dyDescent="0.2">
      <c r="A1347" s="102">
        <f t="shared" si="687"/>
        <v>45461</v>
      </c>
      <c r="B1347" s="103">
        <f t="shared" si="680"/>
        <v>261.24657237000002</v>
      </c>
      <c r="C1347" s="103">
        <f t="shared" si="692"/>
        <v>180.43120467</v>
      </c>
      <c r="D1347" s="104">
        <f t="shared" si="688"/>
        <v>1113.837</v>
      </c>
      <c r="E1347" s="105">
        <f t="shared" si="699"/>
        <v>1117.28</v>
      </c>
      <c r="F1347" s="106">
        <f t="shared" si="700"/>
        <v>45402</v>
      </c>
      <c r="G1347" s="107">
        <f t="shared" si="681"/>
        <v>3.0911165637341753E-3</v>
      </c>
      <c r="H1347" s="108">
        <f t="shared" si="693"/>
        <v>45463</v>
      </c>
      <c r="I1347" s="108">
        <f t="shared" si="682"/>
        <v>45463</v>
      </c>
      <c r="J1347" s="109">
        <f t="shared" si="689"/>
        <v>22</v>
      </c>
      <c r="K1347" s="109">
        <f t="shared" si="705"/>
        <v>20</v>
      </c>
      <c r="L1347" s="8">
        <f t="shared" si="690"/>
        <v>1.00280971</v>
      </c>
      <c r="M1347" s="110">
        <f t="shared" si="702"/>
        <v>1</v>
      </c>
      <c r="N1347" s="110">
        <f t="shared" si="697"/>
        <v>1.4329640327550042</v>
      </c>
      <c r="O1347" s="103">
        <f t="shared" si="701"/>
        <v>1.4369902400000001</v>
      </c>
      <c r="P1347" s="103">
        <f t="shared" si="683"/>
        <v>259.2778801</v>
      </c>
      <c r="Q1347" s="11">
        <f t="shared" si="696"/>
        <v>0</v>
      </c>
      <c r="R1347" s="30">
        <f t="shared" si="703"/>
        <v>0</v>
      </c>
      <c r="S1347" s="103">
        <f t="shared" si="704"/>
        <v>0</v>
      </c>
      <c r="T1347" s="113">
        <f t="shared" si="691"/>
        <v>0.1</v>
      </c>
      <c r="U1347" s="111">
        <f t="shared" si="698"/>
        <v>20</v>
      </c>
      <c r="V1347" s="111">
        <v>252</v>
      </c>
      <c r="W1347" s="110">
        <f t="shared" si="684"/>
        <v>1.007592982</v>
      </c>
      <c r="X1347" s="103">
        <f t="shared" si="685"/>
        <v>1.96869227</v>
      </c>
      <c r="Y1347" s="103">
        <f t="shared" si="686"/>
        <v>0</v>
      </c>
      <c r="Z1347" s="114" t="str">
        <f t="shared" si="694"/>
        <v>A+J=</v>
      </c>
      <c r="AA1347" s="108">
        <f t="shared" si="695"/>
        <v>45463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2.75" x14ac:dyDescent="0.2">
      <c r="A1348" s="102">
        <f t="shared" si="687"/>
        <v>45462</v>
      </c>
      <c r="B1348" s="103">
        <f t="shared" si="680"/>
        <v>261.3820632</v>
      </c>
      <c r="C1348" s="103">
        <f t="shared" si="692"/>
        <v>180.43120467</v>
      </c>
      <c r="D1348" s="104">
        <f t="shared" si="688"/>
        <v>1113.837</v>
      </c>
      <c r="E1348" s="105">
        <f t="shared" si="699"/>
        <v>1117.28</v>
      </c>
      <c r="F1348" s="106">
        <f t="shared" si="700"/>
        <v>45402</v>
      </c>
      <c r="G1348" s="107">
        <f t="shared" si="681"/>
        <v>3.0911165637341753E-3</v>
      </c>
      <c r="H1348" s="108">
        <f t="shared" si="693"/>
        <v>45463</v>
      </c>
      <c r="I1348" s="108">
        <f t="shared" si="682"/>
        <v>45463</v>
      </c>
      <c r="J1348" s="109">
        <f t="shared" si="689"/>
        <v>22</v>
      </c>
      <c r="K1348" s="109">
        <f t="shared" si="705"/>
        <v>21</v>
      </c>
      <c r="L1348" s="8">
        <f t="shared" si="690"/>
        <v>1.0029504</v>
      </c>
      <c r="M1348" s="110">
        <f t="shared" si="702"/>
        <v>1</v>
      </c>
      <c r="N1348" s="110">
        <f t="shared" si="697"/>
        <v>1.4329640327550042</v>
      </c>
      <c r="O1348" s="103">
        <f t="shared" si="701"/>
        <v>1.4371918400000001</v>
      </c>
      <c r="P1348" s="103">
        <f t="shared" si="683"/>
        <v>259.31425503000003</v>
      </c>
      <c r="Q1348" s="11">
        <f t="shared" si="696"/>
        <v>0</v>
      </c>
      <c r="R1348" s="30">
        <f t="shared" si="703"/>
        <v>0</v>
      </c>
      <c r="S1348" s="103">
        <f t="shared" si="704"/>
        <v>0</v>
      </c>
      <c r="T1348" s="113">
        <f t="shared" si="691"/>
        <v>0.1</v>
      </c>
      <c r="U1348" s="111">
        <f t="shared" si="698"/>
        <v>21</v>
      </c>
      <c r="V1348" s="111">
        <v>252</v>
      </c>
      <c r="W1348" s="110">
        <f t="shared" si="684"/>
        <v>1.00797414</v>
      </c>
      <c r="X1348" s="103">
        <f t="shared" si="685"/>
        <v>2.0678081700000002</v>
      </c>
      <c r="Y1348" s="103">
        <f t="shared" si="686"/>
        <v>0</v>
      </c>
      <c r="Z1348" s="114" t="str">
        <f t="shared" si="694"/>
        <v>A+J=</v>
      </c>
      <c r="AA1348" s="108">
        <f t="shared" si="695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2.75" x14ac:dyDescent="0.2">
      <c r="A1349" s="102">
        <f t="shared" si="687"/>
        <v>45463</v>
      </c>
      <c r="B1349" s="103">
        <f t="shared" si="680"/>
        <v>261.51762664</v>
      </c>
      <c r="C1349" s="103">
        <f t="shared" si="692"/>
        <v>180.43120467</v>
      </c>
      <c r="D1349" s="104">
        <f t="shared" si="688"/>
        <v>1113.837</v>
      </c>
      <c r="E1349" s="105">
        <f t="shared" si="699"/>
        <v>1117.28</v>
      </c>
      <c r="F1349" s="106">
        <f t="shared" si="700"/>
        <v>45402</v>
      </c>
      <c r="G1349" s="107">
        <f t="shared" si="681"/>
        <v>3.0911165637341753E-3</v>
      </c>
      <c r="H1349" s="108">
        <f t="shared" si="693"/>
        <v>45495</v>
      </c>
      <c r="I1349" s="108">
        <f t="shared" si="682"/>
        <v>45463</v>
      </c>
      <c r="J1349" s="109">
        <f t="shared" si="689"/>
        <v>22</v>
      </c>
      <c r="K1349" s="109">
        <f t="shared" si="705"/>
        <v>22</v>
      </c>
      <c r="L1349" s="8">
        <f t="shared" si="690"/>
        <v>1.00309111</v>
      </c>
      <c r="M1349" s="110">
        <f t="shared" si="702"/>
        <v>1</v>
      </c>
      <c r="N1349" s="110">
        <f t="shared" si="697"/>
        <v>1.4329640327550042</v>
      </c>
      <c r="O1349" s="103">
        <f t="shared" si="701"/>
        <v>1.4373934799999999</v>
      </c>
      <c r="P1349" s="103">
        <f t="shared" si="683"/>
        <v>259.35063717999998</v>
      </c>
      <c r="Q1349" s="11">
        <f t="shared" si="696"/>
        <v>44</v>
      </c>
      <c r="R1349" s="30">
        <f t="shared" si="703"/>
        <v>7.2567999999999994E-2</v>
      </c>
      <c r="S1349" s="103">
        <f t="shared" si="704"/>
        <v>18.82055703</v>
      </c>
      <c r="T1349" s="113">
        <f t="shared" si="691"/>
        <v>0.1</v>
      </c>
      <c r="U1349" s="111">
        <f t="shared" si="698"/>
        <v>22</v>
      </c>
      <c r="V1349" s="111">
        <v>252</v>
      </c>
      <c r="W1349" s="110">
        <f t="shared" si="684"/>
        <v>1.0083554429999999</v>
      </c>
      <c r="X1349" s="103">
        <f t="shared" si="685"/>
        <v>2.1669894599999999</v>
      </c>
      <c r="Y1349" s="103">
        <f t="shared" si="686"/>
        <v>20.98754649</v>
      </c>
      <c r="Z1349" s="114" t="str">
        <f t="shared" si="694"/>
        <v>A+J=</v>
      </c>
      <c r="AA1349" s="108">
        <f t="shared" si="695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2.75" x14ac:dyDescent="0.2">
      <c r="A1350" s="102">
        <f t="shared" si="687"/>
        <v>45464</v>
      </c>
      <c r="B1350" s="103">
        <f t="shared" si="680"/>
        <v>240.71808652999999</v>
      </c>
      <c r="C1350" s="103">
        <f t="shared" si="692"/>
        <v>167.33767301</v>
      </c>
      <c r="D1350" s="104">
        <f t="shared" si="688"/>
        <v>1117.28</v>
      </c>
      <c r="E1350" s="105">
        <f t="shared" si="699"/>
        <v>1127.2329999999999</v>
      </c>
      <c r="F1350" s="106">
        <f t="shared" si="700"/>
        <v>45432</v>
      </c>
      <c r="G1350" s="107">
        <f t="shared" si="681"/>
        <v>8.908241443505549E-3</v>
      </c>
      <c r="H1350" s="108">
        <f t="shared" si="693"/>
        <v>45495</v>
      </c>
      <c r="I1350" s="108">
        <f t="shared" si="682"/>
        <v>45495</v>
      </c>
      <c r="J1350" s="109">
        <f t="shared" si="689"/>
        <v>22</v>
      </c>
      <c r="K1350" s="109">
        <f t="shared" si="705"/>
        <v>1</v>
      </c>
      <c r="L1350" s="8">
        <f t="shared" si="690"/>
        <v>1.0004032</v>
      </c>
      <c r="M1350" s="110">
        <f t="shared" si="702"/>
        <v>1.00309111</v>
      </c>
      <c r="N1350" s="110">
        <f t="shared" si="697"/>
        <v>1.4373934822062935</v>
      </c>
      <c r="O1350" s="103">
        <f t="shared" si="701"/>
        <v>1.43797303</v>
      </c>
      <c r="P1350" s="103">
        <f t="shared" si="683"/>
        <v>240.62706069000001</v>
      </c>
      <c r="Q1350" s="11">
        <f t="shared" si="696"/>
        <v>0</v>
      </c>
      <c r="R1350" s="30">
        <f t="shared" si="703"/>
        <v>0</v>
      </c>
      <c r="S1350" s="103">
        <f t="shared" si="704"/>
        <v>0</v>
      </c>
      <c r="T1350" s="113">
        <f t="shared" si="691"/>
        <v>0.1</v>
      </c>
      <c r="U1350" s="111">
        <f t="shared" si="698"/>
        <v>1</v>
      </c>
      <c r="V1350" s="111">
        <v>252</v>
      </c>
      <c r="W1350" s="110">
        <f t="shared" si="684"/>
        <v>1.0003782859999999</v>
      </c>
      <c r="X1350" s="103">
        <f t="shared" si="685"/>
        <v>9.1025839999999997E-2</v>
      </c>
      <c r="Y1350" s="103">
        <f t="shared" si="686"/>
        <v>0</v>
      </c>
      <c r="Z1350" s="114" t="str">
        <f t="shared" si="694"/>
        <v>A+J=</v>
      </c>
      <c r="AA1350" s="108">
        <f t="shared" si="695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2.75" x14ac:dyDescent="0.2">
      <c r="A1351" s="102">
        <f t="shared" si="687"/>
        <v>45465</v>
      </c>
      <c r="B1351" s="103">
        <f t="shared" si="680"/>
        <v>240.90624449999999</v>
      </c>
      <c r="C1351" s="103">
        <f t="shared" si="692"/>
        <v>167.33767301</v>
      </c>
      <c r="D1351" s="104">
        <f t="shared" si="688"/>
        <v>1117.28</v>
      </c>
      <c r="E1351" s="105">
        <f t="shared" si="699"/>
        <v>1127.2329999999999</v>
      </c>
      <c r="F1351" s="106">
        <f t="shared" si="700"/>
        <v>45432</v>
      </c>
      <c r="G1351" s="107">
        <f t="shared" si="681"/>
        <v>8.908241443505549E-3</v>
      </c>
      <c r="H1351" s="108">
        <f t="shared" si="693"/>
        <v>45495</v>
      </c>
      <c r="I1351" s="108">
        <f t="shared" si="682"/>
        <v>45495</v>
      </c>
      <c r="J1351" s="109">
        <f t="shared" si="689"/>
        <v>22</v>
      </c>
      <c r="K1351" s="109">
        <f t="shared" si="705"/>
        <v>2</v>
      </c>
      <c r="L1351" s="8">
        <f t="shared" si="690"/>
        <v>1.00080657</v>
      </c>
      <c r="M1351" s="110">
        <f t="shared" si="702"/>
        <v>1.00309111</v>
      </c>
      <c r="N1351" s="110">
        <f t="shared" si="697"/>
        <v>1.4373934822062935</v>
      </c>
      <c r="O1351" s="103">
        <f t="shared" si="701"/>
        <v>1.4385528400000001</v>
      </c>
      <c r="P1351" s="103">
        <f t="shared" si="683"/>
        <v>240.72408474</v>
      </c>
      <c r="Q1351" s="11">
        <f t="shared" si="696"/>
        <v>0</v>
      </c>
      <c r="R1351" s="30">
        <f t="shared" si="703"/>
        <v>0</v>
      </c>
      <c r="S1351" s="103">
        <f t="shared" si="704"/>
        <v>0</v>
      </c>
      <c r="T1351" s="113">
        <f t="shared" si="691"/>
        <v>0.1</v>
      </c>
      <c r="U1351" s="111">
        <f t="shared" si="698"/>
        <v>2</v>
      </c>
      <c r="V1351" s="111">
        <v>252</v>
      </c>
      <c r="W1351" s="110">
        <f t="shared" si="684"/>
        <v>1.0007567159999999</v>
      </c>
      <c r="X1351" s="103">
        <f t="shared" si="685"/>
        <v>0.18215976</v>
      </c>
      <c r="Y1351" s="103">
        <f t="shared" si="686"/>
        <v>0</v>
      </c>
      <c r="Z1351" s="114" t="str">
        <f t="shared" si="694"/>
        <v>A+J=</v>
      </c>
      <c r="AA1351" s="108">
        <f t="shared" si="695"/>
        <v>45495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2.75" x14ac:dyDescent="0.2">
      <c r="A1352" s="102">
        <f t="shared" si="687"/>
        <v>45466</v>
      </c>
      <c r="B1352" s="103">
        <f t="shared" si="680"/>
        <v>240.90624449999999</v>
      </c>
      <c r="C1352" s="103">
        <f t="shared" si="692"/>
        <v>167.33767301</v>
      </c>
      <c r="D1352" s="104">
        <f t="shared" si="688"/>
        <v>1117.28</v>
      </c>
      <c r="E1352" s="105">
        <f t="shared" si="699"/>
        <v>1127.2329999999999</v>
      </c>
      <c r="F1352" s="106">
        <f t="shared" si="700"/>
        <v>45432</v>
      </c>
      <c r="G1352" s="107">
        <f t="shared" si="681"/>
        <v>8.908241443505549E-3</v>
      </c>
      <c r="H1352" s="108">
        <f t="shared" si="693"/>
        <v>45495</v>
      </c>
      <c r="I1352" s="108">
        <f t="shared" si="682"/>
        <v>45495</v>
      </c>
      <c r="J1352" s="109">
        <f t="shared" si="689"/>
        <v>22</v>
      </c>
      <c r="K1352" s="109">
        <f t="shared" si="705"/>
        <v>2</v>
      </c>
      <c r="L1352" s="8">
        <f t="shared" si="690"/>
        <v>1.00080657</v>
      </c>
      <c r="M1352" s="110">
        <f t="shared" si="702"/>
        <v>1.00309111</v>
      </c>
      <c r="N1352" s="110">
        <f t="shared" si="697"/>
        <v>1.4373934822062935</v>
      </c>
      <c r="O1352" s="103">
        <f t="shared" si="701"/>
        <v>1.4385528400000001</v>
      </c>
      <c r="P1352" s="103">
        <f t="shared" si="683"/>
        <v>240.72408474</v>
      </c>
      <c r="Q1352" s="11">
        <f t="shared" si="696"/>
        <v>0</v>
      </c>
      <c r="R1352" s="30">
        <f t="shared" si="703"/>
        <v>0</v>
      </c>
      <c r="S1352" s="103">
        <f t="shared" si="704"/>
        <v>0</v>
      </c>
      <c r="T1352" s="113">
        <f t="shared" si="691"/>
        <v>0.1</v>
      </c>
      <c r="U1352" s="111">
        <f t="shared" si="698"/>
        <v>2</v>
      </c>
      <c r="V1352" s="111">
        <v>252</v>
      </c>
      <c r="W1352" s="110">
        <f t="shared" si="684"/>
        <v>1.0007567159999999</v>
      </c>
      <c r="X1352" s="103">
        <f t="shared" si="685"/>
        <v>0.18215976</v>
      </c>
      <c r="Y1352" s="103">
        <f t="shared" si="686"/>
        <v>0</v>
      </c>
      <c r="Z1352" s="114" t="str">
        <f t="shared" si="694"/>
        <v>A+J=</v>
      </c>
      <c r="AA1352" s="108">
        <f t="shared" si="695"/>
        <v>45495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2.75" x14ac:dyDescent="0.2">
      <c r="A1353" s="102">
        <f t="shared" si="687"/>
        <v>45467</v>
      </c>
      <c r="B1353" s="103">
        <f t="shared" si="680"/>
        <v>240.90624449999999</v>
      </c>
      <c r="C1353" s="103">
        <f t="shared" si="692"/>
        <v>167.33767301</v>
      </c>
      <c r="D1353" s="104">
        <f t="shared" si="688"/>
        <v>1117.28</v>
      </c>
      <c r="E1353" s="105">
        <f t="shared" si="699"/>
        <v>1127.2329999999999</v>
      </c>
      <c r="F1353" s="106">
        <f t="shared" si="700"/>
        <v>45432</v>
      </c>
      <c r="G1353" s="107">
        <f t="shared" si="681"/>
        <v>8.908241443505549E-3</v>
      </c>
      <c r="H1353" s="108">
        <f t="shared" si="693"/>
        <v>45495</v>
      </c>
      <c r="I1353" s="108">
        <f t="shared" si="682"/>
        <v>45495</v>
      </c>
      <c r="J1353" s="109">
        <f t="shared" si="689"/>
        <v>22</v>
      </c>
      <c r="K1353" s="109">
        <f t="shared" si="705"/>
        <v>2</v>
      </c>
      <c r="L1353" s="8">
        <f t="shared" si="690"/>
        <v>1.00080657</v>
      </c>
      <c r="M1353" s="110">
        <f t="shared" si="702"/>
        <v>1.00309111</v>
      </c>
      <c r="N1353" s="110">
        <f t="shared" si="697"/>
        <v>1.4373934822062935</v>
      </c>
      <c r="O1353" s="103">
        <f t="shared" si="701"/>
        <v>1.4385528400000001</v>
      </c>
      <c r="P1353" s="103">
        <f t="shared" si="683"/>
        <v>240.72408474</v>
      </c>
      <c r="Q1353" s="11">
        <f t="shared" si="696"/>
        <v>0</v>
      </c>
      <c r="R1353" s="30">
        <f t="shared" si="703"/>
        <v>0</v>
      </c>
      <c r="S1353" s="103">
        <f t="shared" si="704"/>
        <v>0</v>
      </c>
      <c r="T1353" s="113">
        <f t="shared" si="691"/>
        <v>0.1</v>
      </c>
      <c r="U1353" s="111">
        <f t="shared" si="698"/>
        <v>2</v>
      </c>
      <c r="V1353" s="111">
        <v>252</v>
      </c>
      <c r="W1353" s="110">
        <f t="shared" si="684"/>
        <v>1.0007567159999999</v>
      </c>
      <c r="X1353" s="103">
        <f t="shared" si="685"/>
        <v>0.18215976</v>
      </c>
      <c r="Y1353" s="103">
        <f t="shared" si="686"/>
        <v>0</v>
      </c>
      <c r="Z1353" s="114" t="str">
        <f t="shared" si="694"/>
        <v>A+J=</v>
      </c>
      <c r="AA1353" s="108">
        <f t="shared" si="695"/>
        <v>45495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2.75" x14ac:dyDescent="0.2">
      <c r="A1354" s="102">
        <f t="shared" si="687"/>
        <v>45468</v>
      </c>
      <c r="B1354" s="103">
        <f t="shared" ref="B1354:B1417" si="706">(P1354+X1354)</f>
        <v>241.09454887999999</v>
      </c>
      <c r="C1354" s="103">
        <f t="shared" si="692"/>
        <v>167.33767301</v>
      </c>
      <c r="D1354" s="104">
        <f t="shared" si="688"/>
        <v>1117.28</v>
      </c>
      <c r="E1354" s="105">
        <f t="shared" si="699"/>
        <v>1127.2329999999999</v>
      </c>
      <c r="F1354" s="106">
        <f t="shared" si="700"/>
        <v>45432</v>
      </c>
      <c r="G1354" s="107">
        <f t="shared" ref="G1354:G1417" si="707">(E1354/D1354)-1</f>
        <v>8.908241443505549E-3</v>
      </c>
      <c r="H1354" s="108">
        <f t="shared" si="693"/>
        <v>45495</v>
      </c>
      <c r="I1354" s="108">
        <f t="shared" ref="I1354:I1417" si="708">IF(A1354&gt;I1353,H1354,I1353)</f>
        <v>45495</v>
      </c>
      <c r="J1354" s="109">
        <f t="shared" si="689"/>
        <v>22</v>
      </c>
      <c r="K1354" s="109">
        <f t="shared" si="705"/>
        <v>3</v>
      </c>
      <c r="L1354" s="8">
        <f t="shared" si="690"/>
        <v>1.0012101099999999</v>
      </c>
      <c r="M1354" s="110">
        <f t="shared" si="702"/>
        <v>1.00309111</v>
      </c>
      <c r="N1354" s="110">
        <f t="shared" si="697"/>
        <v>1.4373934822062935</v>
      </c>
      <c r="O1354" s="103">
        <f t="shared" si="701"/>
        <v>1.4391328800000001</v>
      </c>
      <c r="P1354" s="103">
        <f t="shared" ref="P1354:P1417" si="709">TRUNC(C1354*O1354,8)</f>
        <v>240.82114729</v>
      </c>
      <c r="Q1354" s="11">
        <f t="shared" si="696"/>
        <v>0</v>
      </c>
      <c r="R1354" s="30">
        <f t="shared" si="703"/>
        <v>0</v>
      </c>
      <c r="S1354" s="103">
        <f t="shared" si="704"/>
        <v>0</v>
      </c>
      <c r="T1354" s="113">
        <f t="shared" si="691"/>
        <v>0.1</v>
      </c>
      <c r="U1354" s="111">
        <f t="shared" si="698"/>
        <v>3</v>
      </c>
      <c r="V1354" s="111">
        <v>252</v>
      </c>
      <c r="W1354" s="110">
        <f t="shared" ref="W1354:W1417" si="710">ROUND((1+T1354)^TRUNC((U1354/V1354),9),9)</f>
        <v>1.001135289</v>
      </c>
      <c r="X1354" s="103">
        <f t="shared" ref="X1354:X1417" si="711">TRUNC((P1354*(W1354-1)),8)</f>
        <v>0.27340159000000003</v>
      </c>
      <c r="Y1354" s="103">
        <f t="shared" ref="Y1354:Y1417" si="712">IF(Q1354&gt;0,S1354+X1354,0)</f>
        <v>0</v>
      </c>
      <c r="Z1354" s="114" t="str">
        <f t="shared" si="694"/>
        <v>A+J=</v>
      </c>
      <c r="AA1354" s="108">
        <f t="shared" si="695"/>
        <v>45495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2.75" x14ac:dyDescent="0.2">
      <c r="A1355" s="102">
        <f t="shared" ref="A1355:A1418" si="713">(A1354+1)</f>
        <v>45469</v>
      </c>
      <c r="B1355" s="103">
        <f t="shared" si="706"/>
        <v>241.28299807000002</v>
      </c>
      <c r="C1355" s="103">
        <f t="shared" si="692"/>
        <v>167.33767301</v>
      </c>
      <c r="D1355" s="104">
        <f t="shared" ref="D1355:D1418" si="714">IF(E1355=E1354,D1354,E1354)</f>
        <v>1117.28</v>
      </c>
      <c r="E1355" s="105">
        <f t="shared" si="699"/>
        <v>1127.2329999999999</v>
      </c>
      <c r="F1355" s="106">
        <f t="shared" si="700"/>
        <v>45432</v>
      </c>
      <c r="G1355" s="107">
        <f t="shared" si="707"/>
        <v>8.908241443505549E-3</v>
      </c>
      <c r="H1355" s="108">
        <f t="shared" si="693"/>
        <v>45495</v>
      </c>
      <c r="I1355" s="108">
        <f t="shared" si="708"/>
        <v>45495</v>
      </c>
      <c r="J1355" s="109">
        <f t="shared" ref="J1355:J1418" si="715">IF(I1355=I1354,J1354,NETWORKDAYS(I1354,I1355,$AD$171:$AD$502)-1)</f>
        <v>22</v>
      </c>
      <c r="K1355" s="109">
        <f t="shared" si="705"/>
        <v>4</v>
      </c>
      <c r="L1355" s="8">
        <f t="shared" ref="L1355:L1418" si="716">IF(E1355&lt;D1355,1,TRUNC((E1355/D1355)^TRUNC((K1355/J1355),9),8))</f>
        <v>1.0016138000000001</v>
      </c>
      <c r="M1355" s="110">
        <f t="shared" si="702"/>
        <v>1.00309111</v>
      </c>
      <c r="N1355" s="110">
        <f t="shared" si="697"/>
        <v>1.4373934822062935</v>
      </c>
      <c r="O1355" s="103">
        <f t="shared" si="701"/>
        <v>1.4397131400000001</v>
      </c>
      <c r="P1355" s="103">
        <f t="shared" si="709"/>
        <v>240.91824664000001</v>
      </c>
      <c r="Q1355" s="11">
        <f t="shared" si="696"/>
        <v>0</v>
      </c>
      <c r="R1355" s="30">
        <f t="shared" si="703"/>
        <v>0</v>
      </c>
      <c r="S1355" s="103">
        <f t="shared" si="704"/>
        <v>0</v>
      </c>
      <c r="T1355" s="113">
        <f t="shared" ref="T1355:T1418" si="717">(T1354)</f>
        <v>0.1</v>
      </c>
      <c r="U1355" s="111">
        <f t="shared" si="698"/>
        <v>4</v>
      </c>
      <c r="V1355" s="111">
        <v>252</v>
      </c>
      <c r="W1355" s="110">
        <f t="shared" si="710"/>
        <v>1.001514005</v>
      </c>
      <c r="X1355" s="103">
        <f t="shared" si="711"/>
        <v>0.36475142999999999</v>
      </c>
      <c r="Y1355" s="103">
        <f t="shared" si="712"/>
        <v>0</v>
      </c>
      <c r="Z1355" s="114" t="str">
        <f t="shared" si="694"/>
        <v>A+J=</v>
      </c>
      <c r="AA1355" s="108">
        <f t="shared" si="695"/>
        <v>45495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2.75" x14ac:dyDescent="0.2">
      <c r="A1356" s="102">
        <f t="shared" si="713"/>
        <v>45470</v>
      </c>
      <c r="B1356" s="103">
        <f t="shared" si="706"/>
        <v>241.47159718999998</v>
      </c>
      <c r="C1356" s="103">
        <f t="shared" ref="C1356:C1419" si="718">TRUNC(IF(Q1355&gt;0,VLOOKUP(A1355,$AD$12:$AE$165,2),C1355),8)</f>
        <v>167.33767301</v>
      </c>
      <c r="D1356" s="104">
        <f t="shared" si="714"/>
        <v>1117.28</v>
      </c>
      <c r="E1356" s="105">
        <f t="shared" si="699"/>
        <v>1127.2329999999999</v>
      </c>
      <c r="F1356" s="106">
        <f t="shared" si="700"/>
        <v>45432</v>
      </c>
      <c r="G1356" s="107">
        <f t="shared" si="707"/>
        <v>8.908241443505549E-3</v>
      </c>
      <c r="H1356" s="108">
        <f t="shared" ref="H1356:H1419" si="719">IF(DAY(A1356)=H$9,VLOOKUP(A1356,AH$118:AN$450,4),H1355)</f>
        <v>45495</v>
      </c>
      <c r="I1356" s="108">
        <f t="shared" si="708"/>
        <v>45495</v>
      </c>
      <c r="J1356" s="109">
        <f t="shared" si="715"/>
        <v>22</v>
      </c>
      <c r="K1356" s="109">
        <f t="shared" si="705"/>
        <v>5</v>
      </c>
      <c r="L1356" s="8">
        <f t="shared" si="716"/>
        <v>1.0020176599999999</v>
      </c>
      <c r="M1356" s="110">
        <f t="shared" si="702"/>
        <v>1.00309111</v>
      </c>
      <c r="N1356" s="110">
        <f t="shared" si="697"/>
        <v>1.4373934822062935</v>
      </c>
      <c r="O1356" s="103">
        <f t="shared" si="701"/>
        <v>1.4402936500000001</v>
      </c>
      <c r="P1356" s="103">
        <f t="shared" si="709"/>
        <v>241.01538783999999</v>
      </c>
      <c r="Q1356" s="11">
        <f t="shared" si="696"/>
        <v>0</v>
      </c>
      <c r="R1356" s="30">
        <f t="shared" si="703"/>
        <v>0</v>
      </c>
      <c r="S1356" s="103">
        <f t="shared" si="704"/>
        <v>0</v>
      </c>
      <c r="T1356" s="113">
        <f t="shared" si="717"/>
        <v>0.1</v>
      </c>
      <c r="U1356" s="111">
        <f t="shared" si="698"/>
        <v>5</v>
      </c>
      <c r="V1356" s="111">
        <v>252</v>
      </c>
      <c r="W1356" s="110">
        <f t="shared" si="710"/>
        <v>1.001892864</v>
      </c>
      <c r="X1356" s="103">
        <f t="shared" si="711"/>
        <v>0.45620935000000001</v>
      </c>
      <c r="Y1356" s="103">
        <f t="shared" si="712"/>
        <v>0</v>
      </c>
      <c r="Z1356" s="114" t="str">
        <f t="shared" ref="Z1356:Z1419" si="720">IF($Q1355&gt;0,VLOOKUP($A1355,$AD$10:$AM$165,9),Z1355)</f>
        <v>A+J=</v>
      </c>
      <c r="AA1356" s="108">
        <f t="shared" ref="AA1356:AA1419" si="721">IF($Q1355&gt;0,VLOOKUP($A1355,$AD$10:$AM$165,10),AA1355)</f>
        <v>45495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2.75" x14ac:dyDescent="0.2">
      <c r="A1357" s="102">
        <f t="shared" si="713"/>
        <v>45471</v>
      </c>
      <c r="B1357" s="103">
        <f t="shared" si="706"/>
        <v>241.66034486999999</v>
      </c>
      <c r="C1357" s="103">
        <f t="shared" si="718"/>
        <v>167.33767301</v>
      </c>
      <c r="D1357" s="104">
        <f t="shared" si="714"/>
        <v>1117.28</v>
      </c>
      <c r="E1357" s="105">
        <f t="shared" si="699"/>
        <v>1127.2329999999999</v>
      </c>
      <c r="F1357" s="106">
        <f t="shared" si="700"/>
        <v>45432</v>
      </c>
      <c r="G1357" s="107">
        <f t="shared" si="707"/>
        <v>8.908241443505549E-3</v>
      </c>
      <c r="H1357" s="108">
        <f t="shared" si="719"/>
        <v>45495</v>
      </c>
      <c r="I1357" s="108">
        <f t="shared" si="708"/>
        <v>45495</v>
      </c>
      <c r="J1357" s="109">
        <f t="shared" si="715"/>
        <v>22</v>
      </c>
      <c r="K1357" s="109">
        <f t="shared" si="705"/>
        <v>6</v>
      </c>
      <c r="L1357" s="8">
        <f t="shared" si="716"/>
        <v>1.00242169</v>
      </c>
      <c r="M1357" s="110">
        <f t="shared" si="702"/>
        <v>1.00309111</v>
      </c>
      <c r="N1357" s="110">
        <f t="shared" si="697"/>
        <v>1.4373934822062935</v>
      </c>
      <c r="O1357" s="103">
        <f t="shared" si="701"/>
        <v>1.4408744</v>
      </c>
      <c r="P1357" s="103">
        <f t="shared" si="709"/>
        <v>241.11256918999999</v>
      </c>
      <c r="Q1357" s="11">
        <f t="shared" ref="Q1357:Q1420" si="722">IF(VLOOKUP(A1357,AD$10:AK$165,8)=VLOOKUP(A1356,AD$10:AK$165,8),0,VLOOKUP(A1357,AD$10:AK$165,8))</f>
        <v>0</v>
      </c>
      <c r="R1357" s="30">
        <f t="shared" si="703"/>
        <v>0</v>
      </c>
      <c r="S1357" s="103">
        <f t="shared" si="704"/>
        <v>0</v>
      </c>
      <c r="T1357" s="113">
        <f t="shared" si="717"/>
        <v>0.1</v>
      </c>
      <c r="U1357" s="111">
        <f t="shared" si="698"/>
        <v>6</v>
      </c>
      <c r="V1357" s="111">
        <v>252</v>
      </c>
      <c r="W1357" s="110">
        <f t="shared" si="710"/>
        <v>1.0022718669999999</v>
      </c>
      <c r="X1357" s="103">
        <f t="shared" si="711"/>
        <v>0.54777567999999999</v>
      </c>
      <c r="Y1357" s="103">
        <f t="shared" si="712"/>
        <v>0</v>
      </c>
      <c r="Z1357" s="114" t="str">
        <f t="shared" si="720"/>
        <v>A+J=</v>
      </c>
      <c r="AA1357" s="108">
        <f t="shared" si="721"/>
        <v>45495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2.75" x14ac:dyDescent="0.2">
      <c r="A1358" s="102">
        <f t="shared" si="713"/>
        <v>45472</v>
      </c>
      <c r="B1358" s="103">
        <f t="shared" si="706"/>
        <v>241.84923595999999</v>
      </c>
      <c r="C1358" s="103">
        <f t="shared" si="718"/>
        <v>167.33767301</v>
      </c>
      <c r="D1358" s="104">
        <f t="shared" si="714"/>
        <v>1117.28</v>
      </c>
      <c r="E1358" s="105">
        <f t="shared" si="699"/>
        <v>1127.2329999999999</v>
      </c>
      <c r="F1358" s="106">
        <f t="shared" si="700"/>
        <v>45432</v>
      </c>
      <c r="G1358" s="107">
        <f t="shared" si="707"/>
        <v>8.908241443505549E-3</v>
      </c>
      <c r="H1358" s="108">
        <f t="shared" si="719"/>
        <v>45495</v>
      </c>
      <c r="I1358" s="108">
        <f t="shared" si="708"/>
        <v>45495</v>
      </c>
      <c r="J1358" s="109">
        <f t="shared" si="715"/>
        <v>22</v>
      </c>
      <c r="K1358" s="109">
        <f t="shared" si="705"/>
        <v>7</v>
      </c>
      <c r="L1358" s="8">
        <f t="shared" si="716"/>
        <v>1.0028258699999999</v>
      </c>
      <c r="M1358" s="110">
        <f t="shared" si="702"/>
        <v>1.00309111</v>
      </c>
      <c r="N1358" s="110">
        <f t="shared" si="697"/>
        <v>1.4373934822062935</v>
      </c>
      <c r="O1358" s="103">
        <f t="shared" si="701"/>
        <v>1.44145536</v>
      </c>
      <c r="P1358" s="103">
        <f t="shared" si="709"/>
        <v>241.20978568999999</v>
      </c>
      <c r="Q1358" s="11">
        <f t="shared" si="722"/>
        <v>0</v>
      </c>
      <c r="R1358" s="30">
        <f t="shared" si="703"/>
        <v>0</v>
      </c>
      <c r="S1358" s="103">
        <f t="shared" si="704"/>
        <v>0</v>
      </c>
      <c r="T1358" s="113">
        <f t="shared" si="717"/>
        <v>0.1</v>
      </c>
      <c r="U1358" s="111">
        <f t="shared" si="698"/>
        <v>7</v>
      </c>
      <c r="V1358" s="111">
        <v>252</v>
      </c>
      <c r="W1358" s="110">
        <f t="shared" si="710"/>
        <v>1.0026510129999999</v>
      </c>
      <c r="X1358" s="103">
        <f t="shared" si="711"/>
        <v>0.63945026999999999</v>
      </c>
      <c r="Y1358" s="103">
        <f t="shared" si="712"/>
        <v>0</v>
      </c>
      <c r="Z1358" s="114" t="str">
        <f t="shared" si="720"/>
        <v>A+J=</v>
      </c>
      <c r="AA1358" s="108">
        <f t="shared" si="721"/>
        <v>45495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2.75" x14ac:dyDescent="0.2">
      <c r="A1359" s="102">
        <f t="shared" si="713"/>
        <v>45473</v>
      </c>
      <c r="B1359" s="103">
        <f t="shared" si="706"/>
        <v>241.84923595999999</v>
      </c>
      <c r="C1359" s="103">
        <f t="shared" si="718"/>
        <v>167.33767301</v>
      </c>
      <c r="D1359" s="104">
        <f t="shared" si="714"/>
        <v>1117.28</v>
      </c>
      <c r="E1359" s="105">
        <f t="shared" si="699"/>
        <v>1127.2329999999999</v>
      </c>
      <c r="F1359" s="106">
        <f t="shared" si="700"/>
        <v>45432</v>
      </c>
      <c r="G1359" s="107">
        <f t="shared" si="707"/>
        <v>8.908241443505549E-3</v>
      </c>
      <c r="H1359" s="108">
        <f t="shared" si="719"/>
        <v>45495</v>
      </c>
      <c r="I1359" s="108">
        <f t="shared" si="708"/>
        <v>45495</v>
      </c>
      <c r="J1359" s="109">
        <f t="shared" si="715"/>
        <v>22</v>
      </c>
      <c r="K1359" s="109">
        <f t="shared" si="705"/>
        <v>7</v>
      </c>
      <c r="L1359" s="8">
        <f t="shared" si="716"/>
        <v>1.0028258699999999</v>
      </c>
      <c r="M1359" s="110">
        <f t="shared" si="702"/>
        <v>1.00309111</v>
      </c>
      <c r="N1359" s="110">
        <f t="shared" si="697"/>
        <v>1.4373934822062935</v>
      </c>
      <c r="O1359" s="103">
        <f t="shared" si="701"/>
        <v>1.44145536</v>
      </c>
      <c r="P1359" s="103">
        <f t="shared" si="709"/>
        <v>241.20978568999999</v>
      </c>
      <c r="Q1359" s="11">
        <f t="shared" si="722"/>
        <v>0</v>
      </c>
      <c r="R1359" s="30">
        <f t="shared" si="703"/>
        <v>0</v>
      </c>
      <c r="S1359" s="103">
        <f t="shared" si="704"/>
        <v>0</v>
      </c>
      <c r="T1359" s="113">
        <f t="shared" si="717"/>
        <v>0.1</v>
      </c>
      <c r="U1359" s="111">
        <f t="shared" si="698"/>
        <v>7</v>
      </c>
      <c r="V1359" s="111">
        <v>252</v>
      </c>
      <c r="W1359" s="110">
        <f t="shared" si="710"/>
        <v>1.0026510129999999</v>
      </c>
      <c r="X1359" s="103">
        <f t="shared" si="711"/>
        <v>0.63945026999999999</v>
      </c>
      <c r="Y1359" s="103">
        <f t="shared" si="712"/>
        <v>0</v>
      </c>
      <c r="Z1359" s="114" t="str">
        <f t="shared" si="720"/>
        <v>A+J=</v>
      </c>
      <c r="AA1359" s="108">
        <f t="shared" si="721"/>
        <v>45495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2.75" x14ac:dyDescent="0.2">
      <c r="A1360" s="102">
        <f t="shared" si="713"/>
        <v>45474</v>
      </c>
      <c r="B1360" s="103">
        <f t="shared" si="706"/>
        <v>241.84923595999999</v>
      </c>
      <c r="C1360" s="103">
        <f t="shared" si="718"/>
        <v>167.33767301</v>
      </c>
      <c r="D1360" s="104">
        <f t="shared" si="714"/>
        <v>1117.28</v>
      </c>
      <c r="E1360" s="105">
        <f t="shared" si="699"/>
        <v>1127.2329999999999</v>
      </c>
      <c r="F1360" s="106">
        <f t="shared" si="700"/>
        <v>45432</v>
      </c>
      <c r="G1360" s="107">
        <f t="shared" si="707"/>
        <v>8.908241443505549E-3</v>
      </c>
      <c r="H1360" s="108">
        <f t="shared" si="719"/>
        <v>45495</v>
      </c>
      <c r="I1360" s="108">
        <f t="shared" si="708"/>
        <v>45495</v>
      </c>
      <c r="J1360" s="109">
        <f t="shared" si="715"/>
        <v>22</v>
      </c>
      <c r="K1360" s="109">
        <f t="shared" si="705"/>
        <v>7</v>
      </c>
      <c r="L1360" s="8">
        <f t="shared" si="716"/>
        <v>1.0028258699999999</v>
      </c>
      <c r="M1360" s="110">
        <f t="shared" si="702"/>
        <v>1.00309111</v>
      </c>
      <c r="N1360" s="110">
        <f t="shared" si="697"/>
        <v>1.4373934822062935</v>
      </c>
      <c r="O1360" s="103">
        <f t="shared" si="701"/>
        <v>1.44145536</v>
      </c>
      <c r="P1360" s="103">
        <f t="shared" si="709"/>
        <v>241.20978568999999</v>
      </c>
      <c r="Q1360" s="11">
        <f t="shared" si="722"/>
        <v>0</v>
      </c>
      <c r="R1360" s="30">
        <f t="shared" si="703"/>
        <v>0</v>
      </c>
      <c r="S1360" s="103">
        <f t="shared" si="704"/>
        <v>0</v>
      </c>
      <c r="T1360" s="113">
        <f t="shared" si="717"/>
        <v>0.1</v>
      </c>
      <c r="U1360" s="111">
        <f t="shared" si="698"/>
        <v>7</v>
      </c>
      <c r="V1360" s="111">
        <v>252</v>
      </c>
      <c r="W1360" s="110">
        <f t="shared" si="710"/>
        <v>1.0026510129999999</v>
      </c>
      <c r="X1360" s="103">
        <f t="shared" si="711"/>
        <v>0.63945026999999999</v>
      </c>
      <c r="Y1360" s="103">
        <f t="shared" si="712"/>
        <v>0</v>
      </c>
      <c r="Z1360" s="114" t="str">
        <f t="shared" si="720"/>
        <v>A+J=</v>
      </c>
      <c r="AA1360" s="108">
        <f t="shared" si="721"/>
        <v>45495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2.75" x14ac:dyDescent="0.2">
      <c r="A1361" s="102">
        <f t="shared" si="713"/>
        <v>45475</v>
      </c>
      <c r="B1361" s="103">
        <f t="shared" si="706"/>
        <v>242.03827722</v>
      </c>
      <c r="C1361" s="103">
        <f t="shared" si="718"/>
        <v>167.33767301</v>
      </c>
      <c r="D1361" s="104">
        <f t="shared" si="714"/>
        <v>1117.28</v>
      </c>
      <c r="E1361" s="105">
        <f t="shared" si="699"/>
        <v>1127.2329999999999</v>
      </c>
      <c r="F1361" s="106">
        <f t="shared" si="700"/>
        <v>45432</v>
      </c>
      <c r="G1361" s="107">
        <f t="shared" si="707"/>
        <v>8.908241443505549E-3</v>
      </c>
      <c r="H1361" s="108">
        <f t="shared" si="719"/>
        <v>45495</v>
      </c>
      <c r="I1361" s="108">
        <f t="shared" si="708"/>
        <v>45495</v>
      </c>
      <c r="J1361" s="109">
        <f t="shared" si="715"/>
        <v>22</v>
      </c>
      <c r="K1361" s="109">
        <f t="shared" si="705"/>
        <v>8</v>
      </c>
      <c r="L1361" s="8">
        <f t="shared" si="716"/>
        <v>1.0032302200000001</v>
      </c>
      <c r="M1361" s="110">
        <f t="shared" si="702"/>
        <v>1.00309111</v>
      </c>
      <c r="N1361" s="110">
        <f t="shared" si="697"/>
        <v>1.4373934822062935</v>
      </c>
      <c r="O1361" s="103">
        <f t="shared" si="701"/>
        <v>1.44203657</v>
      </c>
      <c r="P1361" s="103">
        <f t="shared" si="709"/>
        <v>241.30704401</v>
      </c>
      <c r="Q1361" s="11">
        <f t="shared" si="722"/>
        <v>0</v>
      </c>
      <c r="R1361" s="30">
        <f t="shared" si="703"/>
        <v>0</v>
      </c>
      <c r="S1361" s="103">
        <f t="shared" si="704"/>
        <v>0</v>
      </c>
      <c r="T1361" s="113">
        <f t="shared" si="717"/>
        <v>0.1</v>
      </c>
      <c r="U1361" s="111">
        <f t="shared" si="698"/>
        <v>8</v>
      </c>
      <c r="V1361" s="111">
        <v>252</v>
      </c>
      <c r="W1361" s="110">
        <f t="shared" si="710"/>
        <v>1.003030302</v>
      </c>
      <c r="X1361" s="103">
        <f t="shared" si="711"/>
        <v>0.73123320999999997</v>
      </c>
      <c r="Y1361" s="103">
        <f t="shared" si="712"/>
        <v>0</v>
      </c>
      <c r="Z1361" s="114" t="str">
        <f t="shared" si="720"/>
        <v>A+J=</v>
      </c>
      <c r="AA1361" s="108">
        <f t="shared" si="721"/>
        <v>45495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2.75" x14ac:dyDescent="0.2">
      <c r="A1362" s="102">
        <f t="shared" si="713"/>
        <v>45476</v>
      </c>
      <c r="B1362" s="103">
        <f t="shared" si="706"/>
        <v>242.22746566000001</v>
      </c>
      <c r="C1362" s="103">
        <f t="shared" si="718"/>
        <v>167.33767301</v>
      </c>
      <c r="D1362" s="104">
        <f t="shared" si="714"/>
        <v>1117.28</v>
      </c>
      <c r="E1362" s="105">
        <f t="shared" si="699"/>
        <v>1127.2329999999999</v>
      </c>
      <c r="F1362" s="106">
        <f t="shared" si="700"/>
        <v>45432</v>
      </c>
      <c r="G1362" s="107">
        <f t="shared" si="707"/>
        <v>8.908241443505549E-3</v>
      </c>
      <c r="H1362" s="108">
        <f t="shared" si="719"/>
        <v>45495</v>
      </c>
      <c r="I1362" s="108">
        <f t="shared" si="708"/>
        <v>45495</v>
      </c>
      <c r="J1362" s="109">
        <f t="shared" si="715"/>
        <v>22</v>
      </c>
      <c r="K1362" s="109">
        <f t="shared" si="705"/>
        <v>9</v>
      </c>
      <c r="L1362" s="8">
        <f t="shared" si="716"/>
        <v>1.0036347299999999</v>
      </c>
      <c r="M1362" s="110">
        <f t="shared" si="702"/>
        <v>1.00309111</v>
      </c>
      <c r="N1362" s="110">
        <f t="shared" si="697"/>
        <v>1.4373934822062935</v>
      </c>
      <c r="O1362" s="103">
        <f t="shared" si="701"/>
        <v>1.4426180099999999</v>
      </c>
      <c r="P1362" s="103">
        <f t="shared" si="709"/>
        <v>241.40434083</v>
      </c>
      <c r="Q1362" s="11">
        <f t="shared" si="722"/>
        <v>0</v>
      </c>
      <c r="R1362" s="30">
        <f t="shared" si="703"/>
        <v>0</v>
      </c>
      <c r="S1362" s="103">
        <f t="shared" si="704"/>
        <v>0</v>
      </c>
      <c r="T1362" s="113">
        <f t="shared" si="717"/>
        <v>0.1</v>
      </c>
      <c r="U1362" s="111">
        <f t="shared" si="698"/>
        <v>9</v>
      </c>
      <c r="V1362" s="111">
        <v>252</v>
      </c>
      <c r="W1362" s="110">
        <f t="shared" si="710"/>
        <v>1.003409735</v>
      </c>
      <c r="X1362" s="103">
        <f t="shared" si="711"/>
        <v>0.82312483000000003</v>
      </c>
      <c r="Y1362" s="103">
        <f t="shared" si="712"/>
        <v>0</v>
      </c>
      <c r="Z1362" s="114" t="str">
        <f t="shared" si="720"/>
        <v>A+J=</v>
      </c>
      <c r="AA1362" s="108">
        <f t="shared" si="721"/>
        <v>45495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2.75" x14ac:dyDescent="0.2">
      <c r="A1363" s="102">
        <f t="shared" si="713"/>
        <v>45477</v>
      </c>
      <c r="B1363" s="103">
        <f t="shared" si="706"/>
        <v>242.41680108</v>
      </c>
      <c r="C1363" s="103">
        <f t="shared" si="718"/>
        <v>167.33767301</v>
      </c>
      <c r="D1363" s="104">
        <f t="shared" si="714"/>
        <v>1117.28</v>
      </c>
      <c r="E1363" s="105">
        <f t="shared" si="699"/>
        <v>1127.2329999999999</v>
      </c>
      <c r="F1363" s="106">
        <f t="shared" si="700"/>
        <v>45432</v>
      </c>
      <c r="G1363" s="107">
        <f t="shared" si="707"/>
        <v>8.908241443505549E-3</v>
      </c>
      <c r="H1363" s="108">
        <f t="shared" si="719"/>
        <v>45495</v>
      </c>
      <c r="I1363" s="108">
        <f t="shared" si="708"/>
        <v>45495</v>
      </c>
      <c r="J1363" s="109">
        <f t="shared" si="715"/>
        <v>22</v>
      </c>
      <c r="K1363" s="109">
        <f t="shared" si="705"/>
        <v>10</v>
      </c>
      <c r="L1363" s="8">
        <f t="shared" si="716"/>
        <v>1.0040393999999999</v>
      </c>
      <c r="M1363" s="110">
        <f t="shared" si="702"/>
        <v>1.00309111</v>
      </c>
      <c r="N1363" s="110">
        <f t="shared" si="697"/>
        <v>1.4373934822062935</v>
      </c>
      <c r="O1363" s="103">
        <f t="shared" si="701"/>
        <v>1.44319968</v>
      </c>
      <c r="P1363" s="103">
        <f t="shared" si="709"/>
        <v>241.50167612999999</v>
      </c>
      <c r="Q1363" s="11">
        <f t="shared" si="722"/>
        <v>0</v>
      </c>
      <c r="R1363" s="30">
        <f t="shared" si="703"/>
        <v>0</v>
      </c>
      <c r="S1363" s="103">
        <f t="shared" si="704"/>
        <v>0</v>
      </c>
      <c r="T1363" s="113">
        <f t="shared" si="717"/>
        <v>0.1</v>
      </c>
      <c r="U1363" s="111">
        <f t="shared" si="698"/>
        <v>10</v>
      </c>
      <c r="V1363" s="111">
        <v>252</v>
      </c>
      <c r="W1363" s="110">
        <f t="shared" si="710"/>
        <v>1.003789311</v>
      </c>
      <c r="X1363" s="103">
        <f t="shared" si="711"/>
        <v>0.91512495000000005</v>
      </c>
      <c r="Y1363" s="103">
        <f t="shared" si="712"/>
        <v>0</v>
      </c>
      <c r="Z1363" s="114" t="str">
        <f t="shared" si="720"/>
        <v>A+J=</v>
      </c>
      <c r="AA1363" s="108">
        <f t="shared" si="721"/>
        <v>45495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2.75" x14ac:dyDescent="0.2">
      <c r="A1364" s="102">
        <f t="shared" si="713"/>
        <v>45478</v>
      </c>
      <c r="B1364" s="103">
        <f t="shared" si="706"/>
        <v>242.60628721</v>
      </c>
      <c r="C1364" s="103">
        <f t="shared" si="718"/>
        <v>167.33767301</v>
      </c>
      <c r="D1364" s="104">
        <f t="shared" si="714"/>
        <v>1117.28</v>
      </c>
      <c r="E1364" s="105">
        <f t="shared" si="699"/>
        <v>1127.2329999999999</v>
      </c>
      <c r="F1364" s="106">
        <f t="shared" si="700"/>
        <v>45432</v>
      </c>
      <c r="G1364" s="107">
        <f t="shared" si="707"/>
        <v>8.908241443505549E-3</v>
      </c>
      <c r="H1364" s="108">
        <f t="shared" si="719"/>
        <v>45495</v>
      </c>
      <c r="I1364" s="108">
        <f t="shared" si="708"/>
        <v>45495</v>
      </c>
      <c r="J1364" s="109">
        <f t="shared" si="715"/>
        <v>22</v>
      </c>
      <c r="K1364" s="109">
        <f t="shared" si="705"/>
        <v>11</v>
      </c>
      <c r="L1364" s="8">
        <f t="shared" si="716"/>
        <v>1.00444424</v>
      </c>
      <c r="M1364" s="110">
        <f t="shared" si="702"/>
        <v>1.00309111</v>
      </c>
      <c r="N1364" s="110">
        <f t="shared" si="697"/>
        <v>1.4373934822062935</v>
      </c>
      <c r="O1364" s="103">
        <f t="shared" si="701"/>
        <v>1.4437816000000001</v>
      </c>
      <c r="P1364" s="103">
        <f t="shared" si="709"/>
        <v>241.59905327000001</v>
      </c>
      <c r="Q1364" s="11">
        <f t="shared" si="722"/>
        <v>0</v>
      </c>
      <c r="R1364" s="30">
        <f t="shared" si="703"/>
        <v>0</v>
      </c>
      <c r="S1364" s="103">
        <f t="shared" si="704"/>
        <v>0</v>
      </c>
      <c r="T1364" s="113">
        <f t="shared" si="717"/>
        <v>0.1</v>
      </c>
      <c r="U1364" s="111">
        <f t="shared" si="698"/>
        <v>11</v>
      </c>
      <c r="V1364" s="111">
        <v>252</v>
      </c>
      <c r="W1364" s="110">
        <f t="shared" si="710"/>
        <v>1.004169031</v>
      </c>
      <c r="X1364" s="103">
        <f t="shared" si="711"/>
        <v>1.0072339400000001</v>
      </c>
      <c r="Y1364" s="103">
        <f t="shared" si="712"/>
        <v>0</v>
      </c>
      <c r="Z1364" s="114" t="str">
        <f t="shared" si="720"/>
        <v>A+J=</v>
      </c>
      <c r="AA1364" s="108">
        <f t="shared" si="721"/>
        <v>45495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2.75" x14ac:dyDescent="0.2">
      <c r="A1365" s="102">
        <f t="shared" si="713"/>
        <v>45479</v>
      </c>
      <c r="B1365" s="103">
        <f t="shared" si="706"/>
        <v>242.79591908</v>
      </c>
      <c r="C1365" s="103">
        <f t="shared" si="718"/>
        <v>167.33767301</v>
      </c>
      <c r="D1365" s="104">
        <f t="shared" si="714"/>
        <v>1117.28</v>
      </c>
      <c r="E1365" s="105">
        <f t="shared" si="699"/>
        <v>1127.2329999999999</v>
      </c>
      <c r="F1365" s="106">
        <f t="shared" si="700"/>
        <v>45432</v>
      </c>
      <c r="G1365" s="107">
        <f t="shared" si="707"/>
        <v>8.908241443505549E-3</v>
      </c>
      <c r="H1365" s="108">
        <f t="shared" si="719"/>
        <v>45495</v>
      </c>
      <c r="I1365" s="108">
        <f t="shared" si="708"/>
        <v>45495</v>
      </c>
      <c r="J1365" s="109">
        <f t="shared" si="715"/>
        <v>22</v>
      </c>
      <c r="K1365" s="109">
        <f t="shared" si="705"/>
        <v>12</v>
      </c>
      <c r="L1365" s="8">
        <f t="shared" si="716"/>
        <v>1.00484924</v>
      </c>
      <c r="M1365" s="110">
        <f t="shared" si="702"/>
        <v>1.00309111</v>
      </c>
      <c r="N1365" s="110">
        <f t="shared" si="697"/>
        <v>1.4373934822062935</v>
      </c>
      <c r="O1365" s="103">
        <f t="shared" si="701"/>
        <v>1.44436374</v>
      </c>
      <c r="P1365" s="103">
        <f t="shared" si="709"/>
        <v>241.69646723</v>
      </c>
      <c r="Q1365" s="11">
        <f t="shared" si="722"/>
        <v>0</v>
      </c>
      <c r="R1365" s="30">
        <f t="shared" si="703"/>
        <v>0</v>
      </c>
      <c r="S1365" s="103">
        <f t="shared" si="704"/>
        <v>0</v>
      </c>
      <c r="T1365" s="113">
        <f t="shared" si="717"/>
        <v>0.1</v>
      </c>
      <c r="U1365" s="111">
        <f t="shared" si="698"/>
        <v>12</v>
      </c>
      <c r="V1365" s="111">
        <v>252</v>
      </c>
      <c r="W1365" s="110">
        <f t="shared" si="710"/>
        <v>1.0045488950000001</v>
      </c>
      <c r="X1365" s="103">
        <f t="shared" si="711"/>
        <v>1.0994518499999999</v>
      </c>
      <c r="Y1365" s="103">
        <f t="shared" si="712"/>
        <v>0</v>
      </c>
      <c r="Z1365" s="114" t="str">
        <f t="shared" si="720"/>
        <v>A+J=</v>
      </c>
      <c r="AA1365" s="108">
        <f t="shared" si="721"/>
        <v>45495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2.75" x14ac:dyDescent="0.2">
      <c r="A1366" s="102">
        <f t="shared" si="713"/>
        <v>45480</v>
      </c>
      <c r="B1366" s="103">
        <f t="shared" si="706"/>
        <v>242.79591908</v>
      </c>
      <c r="C1366" s="103">
        <f t="shared" si="718"/>
        <v>167.33767301</v>
      </c>
      <c r="D1366" s="104">
        <f t="shared" si="714"/>
        <v>1117.28</v>
      </c>
      <c r="E1366" s="105">
        <f t="shared" si="699"/>
        <v>1127.2329999999999</v>
      </c>
      <c r="F1366" s="106">
        <f t="shared" si="700"/>
        <v>45432</v>
      </c>
      <c r="G1366" s="107">
        <f t="shared" si="707"/>
        <v>8.908241443505549E-3</v>
      </c>
      <c r="H1366" s="108">
        <f t="shared" si="719"/>
        <v>45495</v>
      </c>
      <c r="I1366" s="108">
        <f t="shared" si="708"/>
        <v>45495</v>
      </c>
      <c r="J1366" s="109">
        <f t="shared" si="715"/>
        <v>22</v>
      </c>
      <c r="K1366" s="109">
        <f t="shared" si="705"/>
        <v>12</v>
      </c>
      <c r="L1366" s="8">
        <f t="shared" si="716"/>
        <v>1.00484924</v>
      </c>
      <c r="M1366" s="110">
        <f t="shared" si="702"/>
        <v>1.00309111</v>
      </c>
      <c r="N1366" s="110">
        <f t="shared" si="697"/>
        <v>1.4373934822062935</v>
      </c>
      <c r="O1366" s="103">
        <f t="shared" si="701"/>
        <v>1.44436374</v>
      </c>
      <c r="P1366" s="103">
        <f t="shared" si="709"/>
        <v>241.69646723</v>
      </c>
      <c r="Q1366" s="11">
        <f t="shared" si="722"/>
        <v>0</v>
      </c>
      <c r="R1366" s="30">
        <f t="shared" si="703"/>
        <v>0</v>
      </c>
      <c r="S1366" s="103">
        <f t="shared" si="704"/>
        <v>0</v>
      </c>
      <c r="T1366" s="113">
        <f t="shared" si="717"/>
        <v>0.1</v>
      </c>
      <c r="U1366" s="111">
        <f t="shared" si="698"/>
        <v>12</v>
      </c>
      <c r="V1366" s="111">
        <v>252</v>
      </c>
      <c r="W1366" s="110">
        <f t="shared" si="710"/>
        <v>1.0045488950000001</v>
      </c>
      <c r="X1366" s="103">
        <f t="shared" si="711"/>
        <v>1.0994518499999999</v>
      </c>
      <c r="Y1366" s="103">
        <f t="shared" si="712"/>
        <v>0</v>
      </c>
      <c r="Z1366" s="114" t="str">
        <f t="shared" si="720"/>
        <v>A+J=</v>
      </c>
      <c r="AA1366" s="108">
        <f t="shared" si="721"/>
        <v>45495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2.75" x14ac:dyDescent="0.2">
      <c r="A1367" s="102">
        <f t="shared" si="713"/>
        <v>45481</v>
      </c>
      <c r="B1367" s="103">
        <f t="shared" si="706"/>
        <v>242.79591908</v>
      </c>
      <c r="C1367" s="103">
        <f t="shared" si="718"/>
        <v>167.33767301</v>
      </c>
      <c r="D1367" s="104">
        <f t="shared" si="714"/>
        <v>1117.28</v>
      </c>
      <c r="E1367" s="105">
        <f t="shared" si="699"/>
        <v>1127.2329999999999</v>
      </c>
      <c r="F1367" s="106">
        <f t="shared" si="700"/>
        <v>45432</v>
      </c>
      <c r="G1367" s="107">
        <f t="shared" si="707"/>
        <v>8.908241443505549E-3</v>
      </c>
      <c r="H1367" s="108">
        <f t="shared" si="719"/>
        <v>45495</v>
      </c>
      <c r="I1367" s="108">
        <f t="shared" si="708"/>
        <v>45495</v>
      </c>
      <c r="J1367" s="109">
        <f t="shared" si="715"/>
        <v>22</v>
      </c>
      <c r="K1367" s="109">
        <f t="shared" si="705"/>
        <v>12</v>
      </c>
      <c r="L1367" s="8">
        <f t="shared" si="716"/>
        <v>1.00484924</v>
      </c>
      <c r="M1367" s="110">
        <f t="shared" si="702"/>
        <v>1.00309111</v>
      </c>
      <c r="N1367" s="110">
        <f t="shared" si="697"/>
        <v>1.4373934822062935</v>
      </c>
      <c r="O1367" s="103">
        <f t="shared" si="701"/>
        <v>1.44436374</v>
      </c>
      <c r="P1367" s="103">
        <f t="shared" si="709"/>
        <v>241.69646723</v>
      </c>
      <c r="Q1367" s="11">
        <f t="shared" si="722"/>
        <v>0</v>
      </c>
      <c r="R1367" s="30">
        <f t="shared" si="703"/>
        <v>0</v>
      </c>
      <c r="S1367" s="103">
        <f t="shared" si="704"/>
        <v>0</v>
      </c>
      <c r="T1367" s="113">
        <f t="shared" si="717"/>
        <v>0.1</v>
      </c>
      <c r="U1367" s="111">
        <f t="shared" si="698"/>
        <v>12</v>
      </c>
      <c r="V1367" s="111">
        <v>252</v>
      </c>
      <c r="W1367" s="110">
        <f t="shared" si="710"/>
        <v>1.0045488950000001</v>
      </c>
      <c r="X1367" s="103">
        <f t="shared" si="711"/>
        <v>1.0994518499999999</v>
      </c>
      <c r="Y1367" s="103">
        <f t="shared" si="712"/>
        <v>0</v>
      </c>
      <c r="Z1367" s="114" t="str">
        <f t="shared" si="720"/>
        <v>A+J=</v>
      </c>
      <c r="AA1367" s="108">
        <f t="shared" si="721"/>
        <v>45495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2.75" x14ac:dyDescent="0.2">
      <c r="A1368" s="102">
        <f t="shared" si="713"/>
        <v>45482</v>
      </c>
      <c r="B1368" s="103">
        <f t="shared" si="706"/>
        <v>242.98569988</v>
      </c>
      <c r="C1368" s="103">
        <f t="shared" si="718"/>
        <v>167.33767301</v>
      </c>
      <c r="D1368" s="104">
        <f t="shared" si="714"/>
        <v>1117.28</v>
      </c>
      <c r="E1368" s="105">
        <f t="shared" si="699"/>
        <v>1127.2329999999999</v>
      </c>
      <c r="F1368" s="106">
        <f t="shared" si="700"/>
        <v>45432</v>
      </c>
      <c r="G1368" s="107">
        <f t="shared" si="707"/>
        <v>8.908241443505549E-3</v>
      </c>
      <c r="H1368" s="108">
        <f t="shared" si="719"/>
        <v>45495</v>
      </c>
      <c r="I1368" s="108">
        <f t="shared" si="708"/>
        <v>45495</v>
      </c>
      <c r="J1368" s="109">
        <f t="shared" si="715"/>
        <v>22</v>
      </c>
      <c r="K1368" s="109">
        <f t="shared" si="705"/>
        <v>13</v>
      </c>
      <c r="L1368" s="8">
        <f t="shared" si="716"/>
        <v>1.0052544000000001</v>
      </c>
      <c r="M1368" s="110">
        <f t="shared" si="702"/>
        <v>1.00309111</v>
      </c>
      <c r="N1368" s="110">
        <f t="shared" si="697"/>
        <v>1.4373934822062935</v>
      </c>
      <c r="O1368" s="103">
        <f t="shared" si="701"/>
        <v>1.44494612</v>
      </c>
      <c r="P1368" s="103">
        <f t="shared" si="709"/>
        <v>241.79392134</v>
      </c>
      <c r="Q1368" s="11">
        <f t="shared" si="722"/>
        <v>0</v>
      </c>
      <c r="R1368" s="30">
        <f t="shared" si="703"/>
        <v>0</v>
      </c>
      <c r="S1368" s="103">
        <f t="shared" si="704"/>
        <v>0</v>
      </c>
      <c r="T1368" s="113">
        <f t="shared" si="717"/>
        <v>0.1</v>
      </c>
      <c r="U1368" s="111">
        <f t="shared" si="698"/>
        <v>13</v>
      </c>
      <c r="V1368" s="111">
        <v>252</v>
      </c>
      <c r="W1368" s="110">
        <f t="shared" si="710"/>
        <v>1.0049289020000001</v>
      </c>
      <c r="X1368" s="103">
        <f t="shared" si="711"/>
        <v>1.1917785400000001</v>
      </c>
      <c r="Y1368" s="103">
        <f t="shared" si="712"/>
        <v>0</v>
      </c>
      <c r="Z1368" s="114" t="str">
        <f t="shared" si="720"/>
        <v>A+J=</v>
      </c>
      <c r="AA1368" s="108">
        <f t="shared" si="721"/>
        <v>45495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2.75" x14ac:dyDescent="0.2">
      <c r="A1369" s="102">
        <f t="shared" si="713"/>
        <v>45483</v>
      </c>
      <c r="B1369" s="103">
        <f t="shared" si="706"/>
        <v>243.17562996000001</v>
      </c>
      <c r="C1369" s="103">
        <f t="shared" si="718"/>
        <v>167.33767301</v>
      </c>
      <c r="D1369" s="104">
        <f t="shared" si="714"/>
        <v>1117.28</v>
      </c>
      <c r="E1369" s="105">
        <f t="shared" si="699"/>
        <v>1127.2329999999999</v>
      </c>
      <c r="F1369" s="106">
        <f t="shared" si="700"/>
        <v>45432</v>
      </c>
      <c r="G1369" s="107">
        <f t="shared" si="707"/>
        <v>8.908241443505549E-3</v>
      </c>
      <c r="H1369" s="108">
        <f t="shared" si="719"/>
        <v>45495</v>
      </c>
      <c r="I1369" s="108">
        <f t="shared" si="708"/>
        <v>45495</v>
      </c>
      <c r="J1369" s="109">
        <f t="shared" si="715"/>
        <v>22</v>
      </c>
      <c r="K1369" s="109">
        <f t="shared" si="705"/>
        <v>14</v>
      </c>
      <c r="L1369" s="8">
        <f t="shared" si="716"/>
        <v>1.0056597300000001</v>
      </c>
      <c r="M1369" s="110">
        <f t="shared" si="702"/>
        <v>1.00309111</v>
      </c>
      <c r="N1369" s="110">
        <f t="shared" si="697"/>
        <v>1.4373934822062935</v>
      </c>
      <c r="O1369" s="103">
        <f t="shared" si="701"/>
        <v>1.4455287400000001</v>
      </c>
      <c r="P1369" s="103">
        <f t="shared" si="709"/>
        <v>241.89141562</v>
      </c>
      <c r="Q1369" s="11">
        <f t="shared" si="722"/>
        <v>0</v>
      </c>
      <c r="R1369" s="30">
        <f t="shared" si="703"/>
        <v>0</v>
      </c>
      <c r="S1369" s="103">
        <f t="shared" si="704"/>
        <v>0</v>
      </c>
      <c r="T1369" s="113">
        <f t="shared" si="717"/>
        <v>0.1</v>
      </c>
      <c r="U1369" s="111">
        <f t="shared" si="698"/>
        <v>14</v>
      </c>
      <c r="V1369" s="111">
        <v>252</v>
      </c>
      <c r="W1369" s="110">
        <f t="shared" si="710"/>
        <v>1.005309053</v>
      </c>
      <c r="X1369" s="103">
        <f t="shared" si="711"/>
        <v>1.2842143399999999</v>
      </c>
      <c r="Y1369" s="103">
        <f t="shared" si="712"/>
        <v>0</v>
      </c>
      <c r="Z1369" s="114" t="str">
        <f t="shared" si="720"/>
        <v>A+J=</v>
      </c>
      <c r="AA1369" s="108">
        <f t="shared" si="721"/>
        <v>45495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2.75" x14ac:dyDescent="0.2">
      <c r="A1370" s="102">
        <f t="shared" si="713"/>
        <v>45484</v>
      </c>
      <c r="B1370" s="103">
        <f t="shared" si="706"/>
        <v>243.36570602999998</v>
      </c>
      <c r="C1370" s="103">
        <f t="shared" si="718"/>
        <v>167.33767301</v>
      </c>
      <c r="D1370" s="104">
        <f t="shared" si="714"/>
        <v>1117.28</v>
      </c>
      <c r="E1370" s="105">
        <f t="shared" si="699"/>
        <v>1127.2329999999999</v>
      </c>
      <c r="F1370" s="106">
        <f t="shared" si="700"/>
        <v>45432</v>
      </c>
      <c r="G1370" s="107">
        <f t="shared" si="707"/>
        <v>8.908241443505549E-3</v>
      </c>
      <c r="H1370" s="108">
        <f t="shared" si="719"/>
        <v>45495</v>
      </c>
      <c r="I1370" s="108">
        <f t="shared" si="708"/>
        <v>45495</v>
      </c>
      <c r="J1370" s="109">
        <f t="shared" si="715"/>
        <v>22</v>
      </c>
      <c r="K1370" s="109">
        <f t="shared" si="705"/>
        <v>15</v>
      </c>
      <c r="L1370" s="8">
        <f t="shared" si="716"/>
        <v>1.00606522</v>
      </c>
      <c r="M1370" s="110">
        <f t="shared" si="702"/>
        <v>1.00309111</v>
      </c>
      <c r="N1370" s="110">
        <f t="shared" si="697"/>
        <v>1.4373934822062935</v>
      </c>
      <c r="O1370" s="103">
        <f t="shared" si="701"/>
        <v>1.44611158</v>
      </c>
      <c r="P1370" s="103">
        <f t="shared" si="709"/>
        <v>241.98894670999999</v>
      </c>
      <c r="Q1370" s="11">
        <f t="shared" si="722"/>
        <v>0</v>
      </c>
      <c r="R1370" s="30">
        <f t="shared" si="703"/>
        <v>0</v>
      </c>
      <c r="S1370" s="103">
        <f t="shared" si="704"/>
        <v>0</v>
      </c>
      <c r="T1370" s="113">
        <f t="shared" si="717"/>
        <v>0.1</v>
      </c>
      <c r="U1370" s="111">
        <f t="shared" si="698"/>
        <v>15</v>
      </c>
      <c r="V1370" s="111">
        <v>252</v>
      </c>
      <c r="W1370" s="110">
        <f t="shared" si="710"/>
        <v>1.005689348</v>
      </c>
      <c r="X1370" s="103">
        <f t="shared" si="711"/>
        <v>1.3767593199999999</v>
      </c>
      <c r="Y1370" s="103">
        <f t="shared" si="712"/>
        <v>0</v>
      </c>
      <c r="Z1370" s="114" t="str">
        <f t="shared" si="720"/>
        <v>A+J=</v>
      </c>
      <c r="AA1370" s="108">
        <f t="shared" si="721"/>
        <v>45495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2.75" x14ac:dyDescent="0.2">
      <c r="A1371" s="102">
        <f t="shared" si="713"/>
        <v>45485</v>
      </c>
      <c r="B1371" s="103">
        <f t="shared" si="706"/>
        <v>243.55593490999999</v>
      </c>
      <c r="C1371" s="103">
        <f t="shared" si="718"/>
        <v>167.33767301</v>
      </c>
      <c r="D1371" s="104">
        <f t="shared" si="714"/>
        <v>1117.28</v>
      </c>
      <c r="E1371" s="105">
        <f t="shared" si="699"/>
        <v>1127.2329999999999</v>
      </c>
      <c r="F1371" s="106">
        <f t="shared" si="700"/>
        <v>45432</v>
      </c>
      <c r="G1371" s="107">
        <f t="shared" si="707"/>
        <v>8.908241443505549E-3</v>
      </c>
      <c r="H1371" s="108">
        <f t="shared" si="719"/>
        <v>45495</v>
      </c>
      <c r="I1371" s="108">
        <f t="shared" si="708"/>
        <v>45495</v>
      </c>
      <c r="J1371" s="109">
        <f t="shared" si="715"/>
        <v>22</v>
      </c>
      <c r="K1371" s="109">
        <f t="shared" si="705"/>
        <v>16</v>
      </c>
      <c r="L1371" s="8">
        <f t="shared" si="716"/>
        <v>1.00647088</v>
      </c>
      <c r="M1371" s="110">
        <f t="shared" si="702"/>
        <v>1.00309111</v>
      </c>
      <c r="N1371" s="110">
        <f t="shared" si="697"/>
        <v>1.4373934822062935</v>
      </c>
      <c r="O1371" s="103">
        <f t="shared" si="701"/>
        <v>1.44669468</v>
      </c>
      <c r="P1371" s="103">
        <f t="shared" si="709"/>
        <v>242.08652129999999</v>
      </c>
      <c r="Q1371" s="11">
        <f t="shared" si="722"/>
        <v>0</v>
      </c>
      <c r="R1371" s="30">
        <f t="shared" si="703"/>
        <v>0</v>
      </c>
      <c r="S1371" s="103">
        <f t="shared" si="704"/>
        <v>0</v>
      </c>
      <c r="T1371" s="113">
        <f t="shared" si="717"/>
        <v>0.1</v>
      </c>
      <c r="U1371" s="111">
        <f t="shared" si="698"/>
        <v>16</v>
      </c>
      <c r="V1371" s="111">
        <v>252</v>
      </c>
      <c r="W1371" s="110">
        <f t="shared" si="710"/>
        <v>1.0060697869999999</v>
      </c>
      <c r="X1371" s="103">
        <f t="shared" si="711"/>
        <v>1.4694136099999999</v>
      </c>
      <c r="Y1371" s="103">
        <f t="shared" si="712"/>
        <v>0</v>
      </c>
      <c r="Z1371" s="114" t="str">
        <f t="shared" si="720"/>
        <v>A+J=</v>
      </c>
      <c r="AA1371" s="108">
        <f t="shared" si="721"/>
        <v>45495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2.75" x14ac:dyDescent="0.2">
      <c r="A1372" s="102">
        <f t="shared" si="713"/>
        <v>45486</v>
      </c>
      <c r="B1372" s="103">
        <f t="shared" si="706"/>
        <v>243.74630829</v>
      </c>
      <c r="C1372" s="103">
        <f t="shared" si="718"/>
        <v>167.33767301</v>
      </c>
      <c r="D1372" s="104">
        <f t="shared" si="714"/>
        <v>1117.28</v>
      </c>
      <c r="E1372" s="105">
        <f t="shared" si="699"/>
        <v>1127.2329999999999</v>
      </c>
      <c r="F1372" s="106">
        <f t="shared" si="700"/>
        <v>45432</v>
      </c>
      <c r="G1372" s="107">
        <f t="shared" si="707"/>
        <v>8.908241443505549E-3</v>
      </c>
      <c r="H1372" s="108">
        <f t="shared" si="719"/>
        <v>45495</v>
      </c>
      <c r="I1372" s="108">
        <f t="shared" si="708"/>
        <v>45495</v>
      </c>
      <c r="J1372" s="109">
        <f t="shared" si="715"/>
        <v>22</v>
      </c>
      <c r="K1372" s="109">
        <f t="shared" si="705"/>
        <v>17</v>
      </c>
      <c r="L1372" s="8">
        <f t="shared" si="716"/>
        <v>1.0068766899999999</v>
      </c>
      <c r="M1372" s="110">
        <f t="shared" si="702"/>
        <v>1.00309111</v>
      </c>
      <c r="N1372" s="110">
        <f t="shared" si="697"/>
        <v>1.4373934822062935</v>
      </c>
      <c r="O1372" s="103">
        <f t="shared" si="701"/>
        <v>1.4472779899999999</v>
      </c>
      <c r="P1372" s="103">
        <f t="shared" si="709"/>
        <v>242.18413104000001</v>
      </c>
      <c r="Q1372" s="11">
        <f t="shared" si="722"/>
        <v>0</v>
      </c>
      <c r="R1372" s="30">
        <f t="shared" si="703"/>
        <v>0</v>
      </c>
      <c r="S1372" s="103">
        <f t="shared" si="704"/>
        <v>0</v>
      </c>
      <c r="T1372" s="113">
        <f t="shared" si="717"/>
        <v>0.1</v>
      </c>
      <c r="U1372" s="111">
        <f t="shared" si="698"/>
        <v>17</v>
      </c>
      <c r="V1372" s="111">
        <v>252</v>
      </c>
      <c r="W1372" s="110">
        <f t="shared" si="710"/>
        <v>1.00645037</v>
      </c>
      <c r="X1372" s="103">
        <f t="shared" si="711"/>
        <v>1.56217725</v>
      </c>
      <c r="Y1372" s="103">
        <f t="shared" si="712"/>
        <v>0</v>
      </c>
      <c r="Z1372" s="114" t="str">
        <f t="shared" si="720"/>
        <v>A+J=</v>
      </c>
      <c r="AA1372" s="108">
        <f t="shared" si="721"/>
        <v>45495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2.75" x14ac:dyDescent="0.2">
      <c r="A1373" s="102">
        <f t="shared" si="713"/>
        <v>45487</v>
      </c>
      <c r="B1373" s="103">
        <f t="shared" si="706"/>
        <v>243.74630829</v>
      </c>
      <c r="C1373" s="103">
        <f t="shared" si="718"/>
        <v>167.33767301</v>
      </c>
      <c r="D1373" s="104">
        <f t="shared" si="714"/>
        <v>1117.28</v>
      </c>
      <c r="E1373" s="105">
        <f t="shared" si="699"/>
        <v>1127.2329999999999</v>
      </c>
      <c r="F1373" s="106">
        <f t="shared" si="700"/>
        <v>45432</v>
      </c>
      <c r="G1373" s="107">
        <f t="shared" si="707"/>
        <v>8.908241443505549E-3</v>
      </c>
      <c r="H1373" s="108">
        <f t="shared" si="719"/>
        <v>45495</v>
      </c>
      <c r="I1373" s="108">
        <f t="shared" si="708"/>
        <v>45495</v>
      </c>
      <c r="J1373" s="109">
        <f t="shared" si="715"/>
        <v>22</v>
      </c>
      <c r="K1373" s="109">
        <f t="shared" si="705"/>
        <v>17</v>
      </c>
      <c r="L1373" s="8">
        <f t="shared" si="716"/>
        <v>1.0068766899999999</v>
      </c>
      <c r="M1373" s="110">
        <f t="shared" si="702"/>
        <v>1.00309111</v>
      </c>
      <c r="N1373" s="110">
        <f t="shared" si="697"/>
        <v>1.4373934822062935</v>
      </c>
      <c r="O1373" s="103">
        <f t="shared" si="701"/>
        <v>1.4472779899999999</v>
      </c>
      <c r="P1373" s="103">
        <f t="shared" si="709"/>
        <v>242.18413104000001</v>
      </c>
      <c r="Q1373" s="11">
        <f t="shared" si="722"/>
        <v>0</v>
      </c>
      <c r="R1373" s="30">
        <f t="shared" si="703"/>
        <v>0</v>
      </c>
      <c r="S1373" s="103">
        <f t="shared" si="704"/>
        <v>0</v>
      </c>
      <c r="T1373" s="113">
        <f t="shared" si="717"/>
        <v>0.1</v>
      </c>
      <c r="U1373" s="111">
        <f t="shared" si="698"/>
        <v>17</v>
      </c>
      <c r="V1373" s="111">
        <v>252</v>
      </c>
      <c r="W1373" s="110">
        <f t="shared" si="710"/>
        <v>1.00645037</v>
      </c>
      <c r="X1373" s="103">
        <f t="shared" si="711"/>
        <v>1.56217725</v>
      </c>
      <c r="Y1373" s="103">
        <f t="shared" si="712"/>
        <v>0</v>
      </c>
      <c r="Z1373" s="114" t="str">
        <f t="shared" si="720"/>
        <v>A+J=</v>
      </c>
      <c r="AA1373" s="108">
        <f t="shared" si="721"/>
        <v>45495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2.75" x14ac:dyDescent="0.2">
      <c r="A1374" s="102">
        <f t="shared" si="713"/>
        <v>45488</v>
      </c>
      <c r="B1374" s="103">
        <f t="shared" si="706"/>
        <v>243.74630829</v>
      </c>
      <c r="C1374" s="103">
        <f t="shared" si="718"/>
        <v>167.33767301</v>
      </c>
      <c r="D1374" s="104">
        <f t="shared" si="714"/>
        <v>1117.28</v>
      </c>
      <c r="E1374" s="105">
        <f t="shared" si="699"/>
        <v>1127.2329999999999</v>
      </c>
      <c r="F1374" s="106">
        <f t="shared" si="700"/>
        <v>45432</v>
      </c>
      <c r="G1374" s="107">
        <f t="shared" si="707"/>
        <v>8.908241443505549E-3</v>
      </c>
      <c r="H1374" s="108">
        <f t="shared" si="719"/>
        <v>45495</v>
      </c>
      <c r="I1374" s="108">
        <f t="shared" si="708"/>
        <v>45495</v>
      </c>
      <c r="J1374" s="109">
        <f t="shared" si="715"/>
        <v>22</v>
      </c>
      <c r="K1374" s="109">
        <f t="shared" si="705"/>
        <v>17</v>
      </c>
      <c r="L1374" s="8">
        <f t="shared" si="716"/>
        <v>1.0068766899999999</v>
      </c>
      <c r="M1374" s="110">
        <f t="shared" si="702"/>
        <v>1.00309111</v>
      </c>
      <c r="N1374" s="110">
        <f t="shared" si="697"/>
        <v>1.4373934822062935</v>
      </c>
      <c r="O1374" s="103">
        <f t="shared" si="701"/>
        <v>1.4472779899999999</v>
      </c>
      <c r="P1374" s="103">
        <f t="shared" si="709"/>
        <v>242.18413104000001</v>
      </c>
      <c r="Q1374" s="11">
        <f t="shared" si="722"/>
        <v>0</v>
      </c>
      <c r="R1374" s="30">
        <f t="shared" si="703"/>
        <v>0</v>
      </c>
      <c r="S1374" s="103">
        <f t="shared" si="704"/>
        <v>0</v>
      </c>
      <c r="T1374" s="113">
        <f t="shared" si="717"/>
        <v>0.1</v>
      </c>
      <c r="U1374" s="111">
        <f t="shared" si="698"/>
        <v>17</v>
      </c>
      <c r="V1374" s="111">
        <v>252</v>
      </c>
      <c r="W1374" s="110">
        <f t="shared" si="710"/>
        <v>1.00645037</v>
      </c>
      <c r="X1374" s="103">
        <f t="shared" si="711"/>
        <v>1.56217725</v>
      </c>
      <c r="Y1374" s="103">
        <f t="shared" si="712"/>
        <v>0</v>
      </c>
      <c r="Z1374" s="114" t="str">
        <f t="shared" si="720"/>
        <v>A+J=</v>
      </c>
      <c r="AA1374" s="108">
        <f t="shared" si="721"/>
        <v>45495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2.75" x14ac:dyDescent="0.2">
      <c r="A1375" s="102">
        <f t="shared" si="713"/>
        <v>45489</v>
      </c>
      <c r="B1375" s="103">
        <f t="shared" si="706"/>
        <v>243.93683104000002</v>
      </c>
      <c r="C1375" s="103">
        <f t="shared" si="718"/>
        <v>167.33767301</v>
      </c>
      <c r="D1375" s="104">
        <f t="shared" si="714"/>
        <v>1117.28</v>
      </c>
      <c r="E1375" s="105">
        <f t="shared" si="699"/>
        <v>1127.2329999999999</v>
      </c>
      <c r="F1375" s="106">
        <f t="shared" si="700"/>
        <v>45432</v>
      </c>
      <c r="G1375" s="107">
        <f t="shared" si="707"/>
        <v>8.908241443505549E-3</v>
      </c>
      <c r="H1375" s="108">
        <f t="shared" si="719"/>
        <v>45495</v>
      </c>
      <c r="I1375" s="108">
        <f t="shared" si="708"/>
        <v>45495</v>
      </c>
      <c r="J1375" s="109">
        <f t="shared" si="715"/>
        <v>22</v>
      </c>
      <c r="K1375" s="109">
        <f t="shared" si="705"/>
        <v>18</v>
      </c>
      <c r="L1375" s="8">
        <f t="shared" si="716"/>
        <v>1.0072826699999999</v>
      </c>
      <c r="M1375" s="110">
        <f t="shared" si="702"/>
        <v>1.00309111</v>
      </c>
      <c r="N1375" s="110">
        <f t="shared" ref="N1375:N1438" si="723">IF(I1375&gt;I1374,N1374*M1375,N1374)</f>
        <v>1.4373934822062935</v>
      </c>
      <c r="O1375" s="103">
        <f t="shared" si="701"/>
        <v>1.4478615399999999</v>
      </c>
      <c r="P1375" s="103">
        <f t="shared" si="709"/>
        <v>242.28178094</v>
      </c>
      <c r="Q1375" s="11">
        <f t="shared" si="722"/>
        <v>0</v>
      </c>
      <c r="R1375" s="30">
        <f t="shared" si="703"/>
        <v>0</v>
      </c>
      <c r="S1375" s="103">
        <f t="shared" si="704"/>
        <v>0</v>
      </c>
      <c r="T1375" s="113">
        <f t="shared" si="717"/>
        <v>0.1</v>
      </c>
      <c r="U1375" s="111">
        <f t="shared" si="698"/>
        <v>18</v>
      </c>
      <c r="V1375" s="111">
        <v>252</v>
      </c>
      <c r="W1375" s="110">
        <f t="shared" si="710"/>
        <v>1.006831096</v>
      </c>
      <c r="X1375" s="103">
        <f t="shared" si="711"/>
        <v>1.6550501</v>
      </c>
      <c r="Y1375" s="103">
        <f t="shared" si="712"/>
        <v>0</v>
      </c>
      <c r="Z1375" s="114" t="str">
        <f t="shared" si="720"/>
        <v>A+J=</v>
      </c>
      <c r="AA1375" s="108">
        <f t="shared" si="721"/>
        <v>45495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2.75" x14ac:dyDescent="0.2">
      <c r="A1376" s="102">
        <f t="shared" si="713"/>
        <v>45490</v>
      </c>
      <c r="B1376" s="103">
        <f t="shared" si="706"/>
        <v>244.12750542000001</v>
      </c>
      <c r="C1376" s="103">
        <f t="shared" si="718"/>
        <v>167.33767301</v>
      </c>
      <c r="D1376" s="104">
        <f t="shared" si="714"/>
        <v>1117.28</v>
      </c>
      <c r="E1376" s="105">
        <f t="shared" si="699"/>
        <v>1127.2329999999999</v>
      </c>
      <c r="F1376" s="106">
        <f t="shared" si="700"/>
        <v>45432</v>
      </c>
      <c r="G1376" s="107">
        <f t="shared" si="707"/>
        <v>8.908241443505549E-3</v>
      </c>
      <c r="H1376" s="108">
        <f t="shared" si="719"/>
        <v>45495</v>
      </c>
      <c r="I1376" s="108">
        <f t="shared" si="708"/>
        <v>45495</v>
      </c>
      <c r="J1376" s="109">
        <f t="shared" si="715"/>
        <v>22</v>
      </c>
      <c r="K1376" s="109">
        <f t="shared" si="705"/>
        <v>19</v>
      </c>
      <c r="L1376" s="8">
        <f t="shared" si="716"/>
        <v>1.00768882</v>
      </c>
      <c r="M1376" s="110">
        <f t="shared" si="702"/>
        <v>1.00309111</v>
      </c>
      <c r="N1376" s="110">
        <f t="shared" si="723"/>
        <v>1.4373934822062935</v>
      </c>
      <c r="O1376" s="103">
        <f t="shared" si="701"/>
        <v>1.4484453399999999</v>
      </c>
      <c r="P1376" s="103">
        <f t="shared" si="709"/>
        <v>242.37947267000001</v>
      </c>
      <c r="Q1376" s="11">
        <f t="shared" si="722"/>
        <v>0</v>
      </c>
      <c r="R1376" s="30">
        <f t="shared" si="703"/>
        <v>0</v>
      </c>
      <c r="S1376" s="103">
        <f t="shared" si="704"/>
        <v>0</v>
      </c>
      <c r="T1376" s="113">
        <f t="shared" si="717"/>
        <v>0.1</v>
      </c>
      <c r="U1376" s="111">
        <f t="shared" si="698"/>
        <v>19</v>
      </c>
      <c r="V1376" s="111">
        <v>252</v>
      </c>
      <c r="W1376" s="110">
        <f t="shared" si="710"/>
        <v>1.0072119669999999</v>
      </c>
      <c r="X1376" s="103">
        <f t="shared" si="711"/>
        <v>1.7480327499999999</v>
      </c>
      <c r="Y1376" s="103">
        <f t="shared" si="712"/>
        <v>0</v>
      </c>
      <c r="Z1376" s="114" t="str">
        <f t="shared" si="720"/>
        <v>A+J=</v>
      </c>
      <c r="AA1376" s="108">
        <f t="shared" si="721"/>
        <v>45495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2.75" x14ac:dyDescent="0.2">
      <c r="A1377" s="102">
        <f t="shared" si="713"/>
        <v>45491</v>
      </c>
      <c r="B1377" s="103">
        <f t="shared" si="706"/>
        <v>244.31832624</v>
      </c>
      <c r="C1377" s="103">
        <f t="shared" si="718"/>
        <v>167.33767301</v>
      </c>
      <c r="D1377" s="104">
        <f t="shared" si="714"/>
        <v>1117.28</v>
      </c>
      <c r="E1377" s="105">
        <f t="shared" si="699"/>
        <v>1127.2329999999999</v>
      </c>
      <c r="F1377" s="106">
        <f t="shared" si="700"/>
        <v>45432</v>
      </c>
      <c r="G1377" s="107">
        <f t="shared" si="707"/>
        <v>8.908241443505549E-3</v>
      </c>
      <c r="H1377" s="108">
        <f t="shared" si="719"/>
        <v>45495</v>
      </c>
      <c r="I1377" s="108">
        <f t="shared" si="708"/>
        <v>45495</v>
      </c>
      <c r="J1377" s="109">
        <f t="shared" si="715"/>
        <v>22</v>
      </c>
      <c r="K1377" s="109">
        <f t="shared" si="705"/>
        <v>20</v>
      </c>
      <c r="L1377" s="8">
        <f t="shared" si="716"/>
        <v>1.0080951300000001</v>
      </c>
      <c r="M1377" s="110">
        <f t="shared" si="702"/>
        <v>1.00309111</v>
      </c>
      <c r="N1377" s="110">
        <f t="shared" si="723"/>
        <v>1.4373934822062935</v>
      </c>
      <c r="O1377" s="103">
        <f t="shared" si="701"/>
        <v>1.4490293599999999</v>
      </c>
      <c r="P1377" s="103">
        <f t="shared" si="709"/>
        <v>242.47720122000001</v>
      </c>
      <c r="Q1377" s="11">
        <f t="shared" si="722"/>
        <v>0</v>
      </c>
      <c r="R1377" s="30">
        <f t="shared" si="703"/>
        <v>0</v>
      </c>
      <c r="S1377" s="103">
        <f t="shared" si="704"/>
        <v>0</v>
      </c>
      <c r="T1377" s="113">
        <f t="shared" si="717"/>
        <v>0.1</v>
      </c>
      <c r="U1377" s="111">
        <f t="shared" si="698"/>
        <v>20</v>
      </c>
      <c r="V1377" s="111">
        <v>252</v>
      </c>
      <c r="W1377" s="110">
        <f t="shared" si="710"/>
        <v>1.007592982</v>
      </c>
      <c r="X1377" s="103">
        <f t="shared" si="711"/>
        <v>1.84112502</v>
      </c>
      <c r="Y1377" s="103">
        <f t="shared" si="712"/>
        <v>0</v>
      </c>
      <c r="Z1377" s="114" t="str">
        <f t="shared" si="720"/>
        <v>A+J=</v>
      </c>
      <c r="AA1377" s="108">
        <f t="shared" si="721"/>
        <v>45495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2.75" x14ac:dyDescent="0.2">
      <c r="A1378" s="102">
        <f t="shared" si="713"/>
        <v>45492</v>
      </c>
      <c r="B1378" s="103">
        <f t="shared" si="706"/>
        <v>244.50929670000002</v>
      </c>
      <c r="C1378" s="103">
        <f t="shared" si="718"/>
        <v>167.33767301</v>
      </c>
      <c r="D1378" s="104">
        <f t="shared" si="714"/>
        <v>1117.28</v>
      </c>
      <c r="E1378" s="105">
        <f t="shared" si="699"/>
        <v>1127.2329999999999</v>
      </c>
      <c r="F1378" s="106">
        <f t="shared" si="700"/>
        <v>45432</v>
      </c>
      <c r="G1378" s="107">
        <f t="shared" si="707"/>
        <v>8.908241443505549E-3</v>
      </c>
      <c r="H1378" s="108">
        <f t="shared" si="719"/>
        <v>45495</v>
      </c>
      <c r="I1378" s="108">
        <f t="shared" si="708"/>
        <v>45495</v>
      </c>
      <c r="J1378" s="109">
        <f t="shared" si="715"/>
        <v>22</v>
      </c>
      <c r="K1378" s="109">
        <f t="shared" si="705"/>
        <v>21</v>
      </c>
      <c r="L1378" s="8">
        <f t="shared" si="716"/>
        <v>1.0085016</v>
      </c>
      <c r="M1378" s="110">
        <f t="shared" si="702"/>
        <v>1.00309111</v>
      </c>
      <c r="N1378" s="110">
        <f t="shared" si="723"/>
        <v>1.4373934822062935</v>
      </c>
      <c r="O1378" s="103">
        <f t="shared" si="701"/>
        <v>1.44961362</v>
      </c>
      <c r="P1378" s="103">
        <f t="shared" si="709"/>
        <v>242.57496993000001</v>
      </c>
      <c r="Q1378" s="11">
        <f t="shared" si="722"/>
        <v>0</v>
      </c>
      <c r="R1378" s="30">
        <f t="shared" si="703"/>
        <v>0</v>
      </c>
      <c r="S1378" s="103">
        <f t="shared" si="704"/>
        <v>0</v>
      </c>
      <c r="T1378" s="113">
        <f t="shared" si="717"/>
        <v>0.1</v>
      </c>
      <c r="U1378" s="111">
        <f t="shared" si="698"/>
        <v>21</v>
      </c>
      <c r="V1378" s="111">
        <v>252</v>
      </c>
      <c r="W1378" s="110">
        <f t="shared" si="710"/>
        <v>1.00797414</v>
      </c>
      <c r="X1378" s="103">
        <f t="shared" si="711"/>
        <v>1.93432677</v>
      </c>
      <c r="Y1378" s="103">
        <f t="shared" si="712"/>
        <v>0</v>
      </c>
      <c r="Z1378" s="114" t="str">
        <f t="shared" si="720"/>
        <v>A+J=</v>
      </c>
      <c r="AA1378" s="108">
        <f t="shared" si="721"/>
        <v>45495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2.75" x14ac:dyDescent="0.2">
      <c r="A1379" s="102">
        <f t="shared" si="713"/>
        <v>45493</v>
      </c>
      <c r="B1379" s="103">
        <f t="shared" si="706"/>
        <v>244.70041737</v>
      </c>
      <c r="C1379" s="103">
        <f t="shared" si="718"/>
        <v>167.33767301</v>
      </c>
      <c r="D1379" s="104">
        <f t="shared" si="714"/>
        <v>1117.28</v>
      </c>
      <c r="E1379" s="105">
        <f t="shared" si="699"/>
        <v>1127.2329999999999</v>
      </c>
      <c r="F1379" s="106">
        <f t="shared" si="700"/>
        <v>45432</v>
      </c>
      <c r="G1379" s="107">
        <f t="shared" si="707"/>
        <v>8.908241443505549E-3</v>
      </c>
      <c r="H1379" s="108">
        <f t="shared" si="719"/>
        <v>45524</v>
      </c>
      <c r="I1379" s="108">
        <f t="shared" si="708"/>
        <v>45495</v>
      </c>
      <c r="J1379" s="109">
        <f t="shared" si="715"/>
        <v>22</v>
      </c>
      <c r="K1379" s="109">
        <f t="shared" si="705"/>
        <v>22</v>
      </c>
      <c r="L1379" s="8">
        <f t="shared" si="716"/>
        <v>1.00890824</v>
      </c>
      <c r="M1379" s="110">
        <f t="shared" si="702"/>
        <v>1.00309111</v>
      </c>
      <c r="N1379" s="110">
        <f t="shared" si="723"/>
        <v>1.4373934822062935</v>
      </c>
      <c r="O1379" s="103">
        <f t="shared" si="701"/>
        <v>1.45019812</v>
      </c>
      <c r="P1379" s="103">
        <f t="shared" si="709"/>
        <v>242.6727788</v>
      </c>
      <c r="Q1379" s="11">
        <f t="shared" si="722"/>
        <v>0</v>
      </c>
      <c r="R1379" s="30">
        <f t="shared" si="703"/>
        <v>0</v>
      </c>
      <c r="S1379" s="103">
        <f t="shared" si="704"/>
        <v>0</v>
      </c>
      <c r="T1379" s="113">
        <f t="shared" si="717"/>
        <v>0.1</v>
      </c>
      <c r="U1379" s="111">
        <f t="shared" si="698"/>
        <v>22</v>
      </c>
      <c r="V1379" s="111">
        <v>252</v>
      </c>
      <c r="W1379" s="110">
        <f t="shared" si="710"/>
        <v>1.0083554429999999</v>
      </c>
      <c r="X1379" s="103">
        <f t="shared" si="711"/>
        <v>2.0276385700000001</v>
      </c>
      <c r="Y1379" s="103">
        <f t="shared" si="712"/>
        <v>0</v>
      </c>
      <c r="Z1379" s="114" t="str">
        <f t="shared" si="720"/>
        <v>A+J=</v>
      </c>
      <c r="AA1379" s="108">
        <f t="shared" si="721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2.75" x14ac:dyDescent="0.2">
      <c r="A1380" s="102">
        <f t="shared" si="713"/>
        <v>45494</v>
      </c>
      <c r="B1380" s="103">
        <f t="shared" si="706"/>
        <v>244.70041737</v>
      </c>
      <c r="C1380" s="103">
        <f t="shared" si="718"/>
        <v>167.33767301</v>
      </c>
      <c r="D1380" s="104">
        <f t="shared" si="714"/>
        <v>1117.28</v>
      </c>
      <c r="E1380" s="105">
        <f t="shared" si="699"/>
        <v>1127.2329999999999</v>
      </c>
      <c r="F1380" s="106">
        <f t="shared" si="700"/>
        <v>45432</v>
      </c>
      <c r="G1380" s="107">
        <f t="shared" si="707"/>
        <v>8.908241443505549E-3</v>
      </c>
      <c r="H1380" s="108">
        <f t="shared" si="719"/>
        <v>45524</v>
      </c>
      <c r="I1380" s="108">
        <f t="shared" si="708"/>
        <v>45495</v>
      </c>
      <c r="J1380" s="109">
        <f t="shared" si="715"/>
        <v>22</v>
      </c>
      <c r="K1380" s="109">
        <f t="shared" si="705"/>
        <v>22</v>
      </c>
      <c r="L1380" s="8">
        <f t="shared" si="716"/>
        <v>1.00890824</v>
      </c>
      <c r="M1380" s="110">
        <f t="shared" si="702"/>
        <v>1.00309111</v>
      </c>
      <c r="N1380" s="110">
        <f t="shared" si="723"/>
        <v>1.4373934822062935</v>
      </c>
      <c r="O1380" s="103">
        <f t="shared" si="701"/>
        <v>1.45019812</v>
      </c>
      <c r="P1380" s="103">
        <f t="shared" si="709"/>
        <v>242.6727788</v>
      </c>
      <c r="Q1380" s="11">
        <f t="shared" si="722"/>
        <v>0</v>
      </c>
      <c r="R1380" s="30">
        <f t="shared" si="703"/>
        <v>0</v>
      </c>
      <c r="S1380" s="103">
        <f t="shared" si="704"/>
        <v>0</v>
      </c>
      <c r="T1380" s="113">
        <f t="shared" si="717"/>
        <v>0.1</v>
      </c>
      <c r="U1380" s="111">
        <f t="shared" si="698"/>
        <v>22</v>
      </c>
      <c r="V1380" s="111">
        <v>252</v>
      </c>
      <c r="W1380" s="110">
        <f t="shared" si="710"/>
        <v>1.0083554429999999</v>
      </c>
      <c r="X1380" s="103">
        <f t="shared" si="711"/>
        <v>2.0276385700000001</v>
      </c>
      <c r="Y1380" s="103">
        <f t="shared" si="712"/>
        <v>0</v>
      </c>
      <c r="Z1380" s="114" t="str">
        <f t="shared" si="720"/>
        <v>A+J=</v>
      </c>
      <c r="AA1380" s="108">
        <f t="shared" si="721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2.75" x14ac:dyDescent="0.2">
      <c r="A1381" s="102">
        <f t="shared" si="713"/>
        <v>45495</v>
      </c>
      <c r="B1381" s="103">
        <f t="shared" si="706"/>
        <v>244.70041737</v>
      </c>
      <c r="C1381" s="103">
        <f t="shared" si="718"/>
        <v>167.33767301</v>
      </c>
      <c r="D1381" s="104">
        <f t="shared" si="714"/>
        <v>1117.28</v>
      </c>
      <c r="E1381" s="105">
        <f t="shared" si="699"/>
        <v>1127.2329999999999</v>
      </c>
      <c r="F1381" s="106">
        <f t="shared" si="700"/>
        <v>45432</v>
      </c>
      <c r="G1381" s="107">
        <f t="shared" si="707"/>
        <v>8.908241443505549E-3</v>
      </c>
      <c r="H1381" s="108">
        <f t="shared" si="719"/>
        <v>45524</v>
      </c>
      <c r="I1381" s="108">
        <f t="shared" si="708"/>
        <v>45495</v>
      </c>
      <c r="J1381" s="109">
        <f t="shared" si="715"/>
        <v>22</v>
      </c>
      <c r="K1381" s="109">
        <f t="shared" si="705"/>
        <v>22</v>
      </c>
      <c r="L1381" s="8">
        <f t="shared" si="716"/>
        <v>1.00890824</v>
      </c>
      <c r="M1381" s="110">
        <f t="shared" si="702"/>
        <v>1.00309111</v>
      </c>
      <c r="N1381" s="110">
        <f t="shared" si="723"/>
        <v>1.4373934822062935</v>
      </c>
      <c r="O1381" s="103">
        <f t="shared" si="701"/>
        <v>1.45019812</v>
      </c>
      <c r="P1381" s="103">
        <f t="shared" si="709"/>
        <v>242.6727788</v>
      </c>
      <c r="Q1381" s="11">
        <f t="shared" si="722"/>
        <v>45</v>
      </c>
      <c r="R1381" s="30">
        <f t="shared" si="703"/>
        <v>7.4015999999999998E-2</v>
      </c>
      <c r="S1381" s="103">
        <f t="shared" si="704"/>
        <v>17.96166839</v>
      </c>
      <c r="T1381" s="113">
        <f t="shared" si="717"/>
        <v>0.1</v>
      </c>
      <c r="U1381" s="111">
        <f t="shared" ref="U1381:U1444" si="724">IF(Q1380&gt;0,1,IF(K1381=K1380,U1380,U1380+1))</f>
        <v>22</v>
      </c>
      <c r="V1381" s="111">
        <v>252</v>
      </c>
      <c r="W1381" s="110">
        <f t="shared" si="710"/>
        <v>1.0083554429999999</v>
      </c>
      <c r="X1381" s="103">
        <f t="shared" si="711"/>
        <v>2.0276385700000001</v>
      </c>
      <c r="Y1381" s="103">
        <f t="shared" si="712"/>
        <v>19.98930696</v>
      </c>
      <c r="Z1381" s="114" t="str">
        <f t="shared" si="720"/>
        <v>A+J=</v>
      </c>
      <c r="AA1381" s="108">
        <f t="shared" si="721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2.75" x14ac:dyDescent="0.2">
      <c r="A1382" s="102">
        <f t="shared" si="713"/>
        <v>45496</v>
      </c>
      <c r="B1382" s="103">
        <f t="shared" si="706"/>
        <v>224.88291677999999</v>
      </c>
      <c r="C1382" s="103">
        <f t="shared" si="718"/>
        <v>154.95200781</v>
      </c>
      <c r="D1382" s="104">
        <f t="shared" si="714"/>
        <v>1127.2329999999999</v>
      </c>
      <c r="E1382" s="105">
        <f t="shared" si="699"/>
        <v>1136.4090000000001</v>
      </c>
      <c r="F1382" s="106">
        <f t="shared" si="700"/>
        <v>45465</v>
      </c>
      <c r="G1382" s="107">
        <f t="shared" si="707"/>
        <v>8.1402868794651084E-3</v>
      </c>
      <c r="H1382" s="108">
        <f t="shared" si="719"/>
        <v>45524</v>
      </c>
      <c r="I1382" s="108">
        <f t="shared" si="708"/>
        <v>45524</v>
      </c>
      <c r="J1382" s="109">
        <f t="shared" si="715"/>
        <v>21</v>
      </c>
      <c r="K1382" s="109">
        <f t="shared" si="705"/>
        <v>1</v>
      </c>
      <c r="L1382" s="8">
        <f t="shared" si="716"/>
        <v>1.0003861300000001</v>
      </c>
      <c r="M1382" s="110">
        <f t="shared" si="702"/>
        <v>1.00890824</v>
      </c>
      <c r="N1382" s="110">
        <f t="shared" si="723"/>
        <v>1.450198128320223</v>
      </c>
      <c r="O1382" s="103">
        <f t="shared" si="701"/>
        <v>1.4507580899999999</v>
      </c>
      <c r="P1382" s="103">
        <f t="shared" si="709"/>
        <v>224.79787888999999</v>
      </c>
      <c r="Q1382" s="11">
        <f t="shared" si="722"/>
        <v>0</v>
      </c>
      <c r="R1382" s="30">
        <f t="shared" si="703"/>
        <v>0</v>
      </c>
      <c r="S1382" s="103">
        <f t="shared" si="704"/>
        <v>0</v>
      </c>
      <c r="T1382" s="113">
        <f t="shared" si="717"/>
        <v>0.1</v>
      </c>
      <c r="U1382" s="111">
        <f t="shared" si="724"/>
        <v>1</v>
      </c>
      <c r="V1382" s="111">
        <v>252</v>
      </c>
      <c r="W1382" s="110">
        <f t="shared" si="710"/>
        <v>1.0003782859999999</v>
      </c>
      <c r="X1382" s="103">
        <f t="shared" si="711"/>
        <v>8.5037890000000005E-2</v>
      </c>
      <c r="Y1382" s="103">
        <f t="shared" si="712"/>
        <v>0</v>
      </c>
      <c r="Z1382" s="114" t="str">
        <f t="shared" si="720"/>
        <v>A+J=</v>
      </c>
      <c r="AA1382" s="108">
        <f t="shared" si="721"/>
        <v>45524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2.75" x14ac:dyDescent="0.2">
      <c r="A1383" s="102">
        <f t="shared" si="713"/>
        <v>45497</v>
      </c>
      <c r="B1383" s="103">
        <f t="shared" si="706"/>
        <v>225.05485683000001</v>
      </c>
      <c r="C1383" s="103">
        <f t="shared" si="718"/>
        <v>154.95200781</v>
      </c>
      <c r="D1383" s="104">
        <f t="shared" si="714"/>
        <v>1127.2329999999999</v>
      </c>
      <c r="E1383" s="105">
        <f t="shared" si="699"/>
        <v>1136.4090000000001</v>
      </c>
      <c r="F1383" s="106">
        <f t="shared" si="700"/>
        <v>45465</v>
      </c>
      <c r="G1383" s="107">
        <f t="shared" si="707"/>
        <v>8.1402868794651084E-3</v>
      </c>
      <c r="H1383" s="108">
        <f t="shared" si="719"/>
        <v>45524</v>
      </c>
      <c r="I1383" s="108">
        <f t="shared" si="708"/>
        <v>45524</v>
      </c>
      <c r="J1383" s="109">
        <f t="shared" si="715"/>
        <v>21</v>
      </c>
      <c r="K1383" s="109">
        <f t="shared" si="705"/>
        <v>2</v>
      </c>
      <c r="L1383" s="8">
        <f t="shared" si="716"/>
        <v>1.0007724200000001</v>
      </c>
      <c r="M1383" s="110">
        <f t="shared" si="702"/>
        <v>1.00890824</v>
      </c>
      <c r="N1383" s="110">
        <f t="shared" si="723"/>
        <v>1.450198128320223</v>
      </c>
      <c r="O1383" s="103">
        <f t="shared" si="701"/>
        <v>1.4513182899999999</v>
      </c>
      <c r="P1383" s="103">
        <f t="shared" si="709"/>
        <v>224.884683</v>
      </c>
      <c r="Q1383" s="11">
        <f t="shared" si="722"/>
        <v>0</v>
      </c>
      <c r="R1383" s="30">
        <f t="shared" si="703"/>
        <v>0</v>
      </c>
      <c r="S1383" s="103">
        <f t="shared" si="704"/>
        <v>0</v>
      </c>
      <c r="T1383" s="113">
        <f t="shared" si="717"/>
        <v>0.1</v>
      </c>
      <c r="U1383" s="111">
        <f t="shared" si="724"/>
        <v>2</v>
      </c>
      <c r="V1383" s="111">
        <v>252</v>
      </c>
      <c r="W1383" s="110">
        <f t="shared" si="710"/>
        <v>1.0007567159999999</v>
      </c>
      <c r="X1383" s="103">
        <f t="shared" si="711"/>
        <v>0.17017383</v>
      </c>
      <c r="Y1383" s="103">
        <f t="shared" si="712"/>
        <v>0</v>
      </c>
      <c r="Z1383" s="114" t="str">
        <f t="shared" si="720"/>
        <v>A+J=</v>
      </c>
      <c r="AA1383" s="108">
        <f t="shared" si="721"/>
        <v>45524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2.75" x14ac:dyDescent="0.2">
      <c r="A1384" s="102">
        <f t="shared" si="713"/>
        <v>45498</v>
      </c>
      <c r="B1384" s="103">
        <f t="shared" si="706"/>
        <v>225.22692735000001</v>
      </c>
      <c r="C1384" s="103">
        <f t="shared" si="718"/>
        <v>154.95200781</v>
      </c>
      <c r="D1384" s="104">
        <f t="shared" si="714"/>
        <v>1127.2329999999999</v>
      </c>
      <c r="E1384" s="105">
        <f t="shared" ref="E1384:E1447" si="725">IF($K1384=1,VLOOKUP($A1383,$AO$10:$AS$165,4),E1383)</f>
        <v>1136.4090000000001</v>
      </c>
      <c r="F1384" s="106">
        <f t="shared" ref="F1384:F1447" si="726">IF($K1384=1,VLOOKUP($A1383,$AO$10:$AS$165,5),F1383)</f>
        <v>45465</v>
      </c>
      <c r="G1384" s="107">
        <f t="shared" si="707"/>
        <v>8.1402868794651084E-3</v>
      </c>
      <c r="H1384" s="108">
        <f t="shared" si="719"/>
        <v>45524</v>
      </c>
      <c r="I1384" s="108">
        <f t="shared" si="708"/>
        <v>45524</v>
      </c>
      <c r="J1384" s="109">
        <f t="shared" si="715"/>
        <v>21</v>
      </c>
      <c r="K1384" s="109">
        <f t="shared" si="705"/>
        <v>3</v>
      </c>
      <c r="L1384" s="8">
        <f t="shared" si="716"/>
        <v>1.0011588600000001</v>
      </c>
      <c r="M1384" s="110">
        <f t="shared" si="702"/>
        <v>1.00890824</v>
      </c>
      <c r="N1384" s="110">
        <f t="shared" si="723"/>
        <v>1.450198128320223</v>
      </c>
      <c r="O1384" s="103">
        <f t="shared" si="701"/>
        <v>1.4518787</v>
      </c>
      <c r="P1384" s="103">
        <f t="shared" si="709"/>
        <v>224.97151966000001</v>
      </c>
      <c r="Q1384" s="11">
        <f t="shared" si="722"/>
        <v>0</v>
      </c>
      <c r="R1384" s="30">
        <f t="shared" si="703"/>
        <v>0</v>
      </c>
      <c r="S1384" s="103">
        <f t="shared" si="704"/>
        <v>0</v>
      </c>
      <c r="T1384" s="113">
        <f t="shared" si="717"/>
        <v>0.1</v>
      </c>
      <c r="U1384" s="111">
        <f t="shared" si="724"/>
        <v>3</v>
      </c>
      <c r="V1384" s="111">
        <v>252</v>
      </c>
      <c r="W1384" s="110">
        <f t="shared" si="710"/>
        <v>1.001135289</v>
      </c>
      <c r="X1384" s="103">
        <f t="shared" si="711"/>
        <v>0.25540769000000002</v>
      </c>
      <c r="Y1384" s="103">
        <f t="shared" si="712"/>
        <v>0</v>
      </c>
      <c r="Z1384" s="114" t="str">
        <f t="shared" si="720"/>
        <v>A+J=</v>
      </c>
      <c r="AA1384" s="108">
        <f t="shared" si="721"/>
        <v>45524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2.75" x14ac:dyDescent="0.2">
      <c r="A1385" s="102">
        <f t="shared" si="713"/>
        <v>45499</v>
      </c>
      <c r="B1385" s="103">
        <f t="shared" si="706"/>
        <v>225.39912837</v>
      </c>
      <c r="C1385" s="103">
        <f t="shared" si="718"/>
        <v>154.95200781</v>
      </c>
      <c r="D1385" s="104">
        <f t="shared" si="714"/>
        <v>1127.2329999999999</v>
      </c>
      <c r="E1385" s="105">
        <f t="shared" si="725"/>
        <v>1136.4090000000001</v>
      </c>
      <c r="F1385" s="106">
        <f t="shared" si="726"/>
        <v>45465</v>
      </c>
      <c r="G1385" s="107">
        <f t="shared" si="707"/>
        <v>8.1402868794651084E-3</v>
      </c>
      <c r="H1385" s="108">
        <f t="shared" si="719"/>
        <v>45524</v>
      </c>
      <c r="I1385" s="108">
        <f t="shared" si="708"/>
        <v>45524</v>
      </c>
      <c r="J1385" s="109">
        <f t="shared" si="715"/>
        <v>21</v>
      </c>
      <c r="K1385" s="109">
        <f t="shared" si="705"/>
        <v>4</v>
      </c>
      <c r="L1385" s="8">
        <f t="shared" si="716"/>
        <v>1.0015454399999999</v>
      </c>
      <c r="M1385" s="110">
        <f t="shared" si="702"/>
        <v>1.00890824</v>
      </c>
      <c r="N1385" s="110">
        <f t="shared" si="723"/>
        <v>1.450198128320223</v>
      </c>
      <c r="O1385" s="103">
        <f t="shared" ref="O1385:O1448" si="727">TRUNC(TRUNC((L1385*N1385),15),8)</f>
        <v>1.4524393200000001</v>
      </c>
      <c r="P1385" s="103">
        <f t="shared" si="709"/>
        <v>225.05838885</v>
      </c>
      <c r="Q1385" s="11">
        <f t="shared" si="722"/>
        <v>0</v>
      </c>
      <c r="R1385" s="30">
        <f t="shared" si="703"/>
        <v>0</v>
      </c>
      <c r="S1385" s="103">
        <f t="shared" si="704"/>
        <v>0</v>
      </c>
      <c r="T1385" s="113">
        <f t="shared" si="717"/>
        <v>0.1</v>
      </c>
      <c r="U1385" s="111">
        <f t="shared" si="724"/>
        <v>4</v>
      </c>
      <c r="V1385" s="111">
        <v>252</v>
      </c>
      <c r="W1385" s="110">
        <f t="shared" si="710"/>
        <v>1.001514005</v>
      </c>
      <c r="X1385" s="103">
        <f t="shared" si="711"/>
        <v>0.34073952000000002</v>
      </c>
      <c r="Y1385" s="103">
        <f t="shared" si="712"/>
        <v>0</v>
      </c>
      <c r="Z1385" s="114" t="str">
        <f t="shared" si="720"/>
        <v>A+J=</v>
      </c>
      <c r="AA1385" s="108">
        <f t="shared" si="721"/>
        <v>45524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2.75" x14ac:dyDescent="0.2">
      <c r="A1386" s="102">
        <f t="shared" si="713"/>
        <v>45500</v>
      </c>
      <c r="B1386" s="103">
        <f t="shared" si="706"/>
        <v>225.57146310000002</v>
      </c>
      <c r="C1386" s="103">
        <f t="shared" si="718"/>
        <v>154.95200781</v>
      </c>
      <c r="D1386" s="104">
        <f t="shared" si="714"/>
        <v>1127.2329999999999</v>
      </c>
      <c r="E1386" s="105">
        <f t="shared" si="725"/>
        <v>1136.4090000000001</v>
      </c>
      <c r="F1386" s="106">
        <f t="shared" si="726"/>
        <v>45465</v>
      </c>
      <c r="G1386" s="107">
        <f t="shared" si="707"/>
        <v>8.1402868794651084E-3</v>
      </c>
      <c r="H1386" s="108">
        <f t="shared" si="719"/>
        <v>45524</v>
      </c>
      <c r="I1386" s="108">
        <f t="shared" si="708"/>
        <v>45524</v>
      </c>
      <c r="J1386" s="109">
        <f t="shared" si="715"/>
        <v>21</v>
      </c>
      <c r="K1386" s="109">
        <f t="shared" si="705"/>
        <v>5</v>
      </c>
      <c r="L1386" s="8">
        <f t="shared" si="716"/>
        <v>1.0019321800000001</v>
      </c>
      <c r="M1386" s="110">
        <f t="shared" ref="M1386:M1449" si="728">IF(I1386&gt;I1385,L1385,M1385)</f>
        <v>1.00890824</v>
      </c>
      <c r="N1386" s="110">
        <f t="shared" si="723"/>
        <v>1.450198128320223</v>
      </c>
      <c r="O1386" s="103">
        <f t="shared" si="727"/>
        <v>1.4530001699999999</v>
      </c>
      <c r="P1386" s="103">
        <f t="shared" si="709"/>
        <v>225.14529368000001</v>
      </c>
      <c r="Q1386" s="11">
        <f t="shared" si="722"/>
        <v>0</v>
      </c>
      <c r="R1386" s="30">
        <f t="shared" si="703"/>
        <v>0</v>
      </c>
      <c r="S1386" s="103">
        <f t="shared" si="704"/>
        <v>0</v>
      </c>
      <c r="T1386" s="113">
        <f t="shared" si="717"/>
        <v>0.1</v>
      </c>
      <c r="U1386" s="111">
        <f t="shared" si="724"/>
        <v>5</v>
      </c>
      <c r="V1386" s="111">
        <v>252</v>
      </c>
      <c r="W1386" s="110">
        <f t="shared" si="710"/>
        <v>1.001892864</v>
      </c>
      <c r="X1386" s="103">
        <f t="shared" si="711"/>
        <v>0.42616942000000002</v>
      </c>
      <c r="Y1386" s="103">
        <f t="shared" si="712"/>
        <v>0</v>
      </c>
      <c r="Z1386" s="114" t="str">
        <f t="shared" si="720"/>
        <v>A+J=</v>
      </c>
      <c r="AA1386" s="108">
        <f t="shared" si="721"/>
        <v>45524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2.75" x14ac:dyDescent="0.2">
      <c r="A1387" s="102">
        <f t="shared" si="713"/>
        <v>45501</v>
      </c>
      <c r="B1387" s="103">
        <f t="shared" si="706"/>
        <v>225.57146310000002</v>
      </c>
      <c r="C1387" s="103">
        <f t="shared" si="718"/>
        <v>154.95200781</v>
      </c>
      <c r="D1387" s="104">
        <f t="shared" si="714"/>
        <v>1127.2329999999999</v>
      </c>
      <c r="E1387" s="105">
        <f t="shared" si="725"/>
        <v>1136.4090000000001</v>
      </c>
      <c r="F1387" s="106">
        <f t="shared" si="726"/>
        <v>45465</v>
      </c>
      <c r="G1387" s="107">
        <f t="shared" si="707"/>
        <v>8.1402868794651084E-3</v>
      </c>
      <c r="H1387" s="108">
        <f t="shared" si="719"/>
        <v>45524</v>
      </c>
      <c r="I1387" s="108">
        <f t="shared" si="708"/>
        <v>45524</v>
      </c>
      <c r="J1387" s="109">
        <f t="shared" si="715"/>
        <v>21</v>
      </c>
      <c r="K1387" s="109">
        <f t="shared" si="705"/>
        <v>5</v>
      </c>
      <c r="L1387" s="8">
        <f t="shared" si="716"/>
        <v>1.0019321800000001</v>
      </c>
      <c r="M1387" s="110">
        <f t="shared" si="728"/>
        <v>1.00890824</v>
      </c>
      <c r="N1387" s="110">
        <f t="shared" si="723"/>
        <v>1.450198128320223</v>
      </c>
      <c r="O1387" s="103">
        <f t="shared" si="727"/>
        <v>1.4530001699999999</v>
      </c>
      <c r="P1387" s="103">
        <f t="shared" si="709"/>
        <v>225.14529368000001</v>
      </c>
      <c r="Q1387" s="11">
        <f t="shared" si="722"/>
        <v>0</v>
      </c>
      <c r="R1387" s="30">
        <f t="shared" ref="R1387:R1450" si="729">IF(Q1387&gt;0,VLOOKUP($A1387,$AD$10:$AI$165,6),0)</f>
        <v>0</v>
      </c>
      <c r="S1387" s="103">
        <f t="shared" ref="S1387:S1450" si="730">IF(R1387&gt;0,TRUNC(R1387*P1387,8),0)</f>
        <v>0</v>
      </c>
      <c r="T1387" s="113">
        <f t="shared" si="717"/>
        <v>0.1</v>
      </c>
      <c r="U1387" s="111">
        <f t="shared" si="724"/>
        <v>5</v>
      </c>
      <c r="V1387" s="111">
        <v>252</v>
      </c>
      <c r="W1387" s="110">
        <f t="shared" si="710"/>
        <v>1.001892864</v>
      </c>
      <c r="X1387" s="103">
        <f t="shared" si="711"/>
        <v>0.42616942000000002</v>
      </c>
      <c r="Y1387" s="103">
        <f t="shared" si="712"/>
        <v>0</v>
      </c>
      <c r="Z1387" s="114" t="str">
        <f t="shared" si="720"/>
        <v>A+J=</v>
      </c>
      <c r="AA1387" s="108">
        <f t="shared" si="721"/>
        <v>45524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2.75" x14ac:dyDescent="0.2">
      <c r="A1388" s="102">
        <f t="shared" si="713"/>
        <v>45502</v>
      </c>
      <c r="B1388" s="103">
        <f t="shared" si="706"/>
        <v>225.57146310000002</v>
      </c>
      <c r="C1388" s="103">
        <f t="shared" si="718"/>
        <v>154.95200781</v>
      </c>
      <c r="D1388" s="104">
        <f t="shared" si="714"/>
        <v>1127.2329999999999</v>
      </c>
      <c r="E1388" s="105">
        <f t="shared" si="725"/>
        <v>1136.4090000000001</v>
      </c>
      <c r="F1388" s="106">
        <f t="shared" si="726"/>
        <v>45465</v>
      </c>
      <c r="G1388" s="107">
        <f t="shared" si="707"/>
        <v>8.1402868794651084E-3</v>
      </c>
      <c r="H1388" s="108">
        <f t="shared" si="719"/>
        <v>45524</v>
      </c>
      <c r="I1388" s="108">
        <f t="shared" si="708"/>
        <v>45524</v>
      </c>
      <c r="J1388" s="109">
        <f t="shared" si="715"/>
        <v>21</v>
      </c>
      <c r="K1388" s="109">
        <f t="shared" ref="K1388:K1451" si="731">(J1388-(NETWORKDAYS(A1388,I1388,AD$171:AD$502)-1))</f>
        <v>5</v>
      </c>
      <c r="L1388" s="8">
        <f t="shared" si="716"/>
        <v>1.0019321800000001</v>
      </c>
      <c r="M1388" s="110">
        <f t="shared" si="728"/>
        <v>1.00890824</v>
      </c>
      <c r="N1388" s="110">
        <f t="shared" si="723"/>
        <v>1.450198128320223</v>
      </c>
      <c r="O1388" s="103">
        <f t="shared" si="727"/>
        <v>1.4530001699999999</v>
      </c>
      <c r="P1388" s="103">
        <f t="shared" si="709"/>
        <v>225.14529368000001</v>
      </c>
      <c r="Q1388" s="11">
        <f t="shared" si="722"/>
        <v>0</v>
      </c>
      <c r="R1388" s="30">
        <f t="shared" si="729"/>
        <v>0</v>
      </c>
      <c r="S1388" s="103">
        <f t="shared" si="730"/>
        <v>0</v>
      </c>
      <c r="T1388" s="113">
        <f t="shared" si="717"/>
        <v>0.1</v>
      </c>
      <c r="U1388" s="111">
        <f t="shared" si="724"/>
        <v>5</v>
      </c>
      <c r="V1388" s="111">
        <v>252</v>
      </c>
      <c r="W1388" s="110">
        <f t="shared" si="710"/>
        <v>1.001892864</v>
      </c>
      <c r="X1388" s="103">
        <f t="shared" si="711"/>
        <v>0.42616942000000002</v>
      </c>
      <c r="Y1388" s="103">
        <f t="shared" si="712"/>
        <v>0</v>
      </c>
      <c r="Z1388" s="114" t="str">
        <f t="shared" si="720"/>
        <v>A+J=</v>
      </c>
      <c r="AA1388" s="108">
        <f t="shared" si="721"/>
        <v>45524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2.75" x14ac:dyDescent="0.2">
      <c r="A1389" s="102">
        <f t="shared" si="713"/>
        <v>45503</v>
      </c>
      <c r="B1389" s="103">
        <f t="shared" si="706"/>
        <v>225.74392717000001</v>
      </c>
      <c r="C1389" s="103">
        <f t="shared" si="718"/>
        <v>154.95200781</v>
      </c>
      <c r="D1389" s="104">
        <f t="shared" si="714"/>
        <v>1127.2329999999999</v>
      </c>
      <c r="E1389" s="105">
        <f t="shared" si="725"/>
        <v>1136.4090000000001</v>
      </c>
      <c r="F1389" s="106">
        <f t="shared" si="726"/>
        <v>45465</v>
      </c>
      <c r="G1389" s="107">
        <f t="shared" si="707"/>
        <v>8.1402868794651084E-3</v>
      </c>
      <c r="H1389" s="108">
        <f t="shared" si="719"/>
        <v>45524</v>
      </c>
      <c r="I1389" s="108">
        <f t="shared" si="708"/>
        <v>45524</v>
      </c>
      <c r="J1389" s="109">
        <f t="shared" si="715"/>
        <v>21</v>
      </c>
      <c r="K1389" s="109">
        <f t="shared" si="731"/>
        <v>6</v>
      </c>
      <c r="L1389" s="8">
        <f t="shared" si="716"/>
        <v>1.00231906</v>
      </c>
      <c r="M1389" s="110">
        <f t="shared" si="728"/>
        <v>1.00890824</v>
      </c>
      <c r="N1389" s="110">
        <f t="shared" si="723"/>
        <v>1.450198128320223</v>
      </c>
      <c r="O1389" s="103">
        <f t="shared" si="727"/>
        <v>1.4535612200000001</v>
      </c>
      <c r="P1389" s="103">
        <f t="shared" si="709"/>
        <v>225.23222951</v>
      </c>
      <c r="Q1389" s="11">
        <f t="shared" si="722"/>
        <v>0</v>
      </c>
      <c r="R1389" s="30">
        <f t="shared" si="729"/>
        <v>0</v>
      </c>
      <c r="S1389" s="103">
        <f t="shared" si="730"/>
        <v>0</v>
      </c>
      <c r="T1389" s="113">
        <f t="shared" si="717"/>
        <v>0.1</v>
      </c>
      <c r="U1389" s="111">
        <f t="shared" si="724"/>
        <v>6</v>
      </c>
      <c r="V1389" s="111">
        <v>252</v>
      </c>
      <c r="W1389" s="110">
        <f t="shared" si="710"/>
        <v>1.0022718669999999</v>
      </c>
      <c r="X1389" s="103">
        <f t="shared" si="711"/>
        <v>0.51169766000000005</v>
      </c>
      <c r="Y1389" s="103">
        <f t="shared" si="712"/>
        <v>0</v>
      </c>
      <c r="Z1389" s="114" t="str">
        <f t="shared" si="720"/>
        <v>A+J=</v>
      </c>
      <c r="AA1389" s="108">
        <f t="shared" si="721"/>
        <v>45524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2.75" x14ac:dyDescent="0.2">
      <c r="A1390" s="102">
        <f t="shared" si="713"/>
        <v>45504</v>
      </c>
      <c r="B1390" s="103">
        <f t="shared" si="706"/>
        <v>225.91652353999999</v>
      </c>
      <c r="C1390" s="103">
        <f t="shared" si="718"/>
        <v>154.95200781</v>
      </c>
      <c r="D1390" s="104">
        <f t="shared" si="714"/>
        <v>1127.2329999999999</v>
      </c>
      <c r="E1390" s="105">
        <f t="shared" si="725"/>
        <v>1136.4090000000001</v>
      </c>
      <c r="F1390" s="106">
        <f t="shared" si="726"/>
        <v>45465</v>
      </c>
      <c r="G1390" s="107">
        <f t="shared" si="707"/>
        <v>8.1402868794651084E-3</v>
      </c>
      <c r="H1390" s="108">
        <f t="shared" si="719"/>
        <v>45524</v>
      </c>
      <c r="I1390" s="108">
        <f t="shared" si="708"/>
        <v>45524</v>
      </c>
      <c r="J1390" s="109">
        <f t="shared" si="715"/>
        <v>21</v>
      </c>
      <c r="K1390" s="109">
        <f t="shared" si="731"/>
        <v>7</v>
      </c>
      <c r="L1390" s="8">
        <f t="shared" si="716"/>
        <v>1.00270609</v>
      </c>
      <c r="M1390" s="110">
        <f t="shared" si="728"/>
        <v>1.00890824</v>
      </c>
      <c r="N1390" s="110">
        <f t="shared" si="723"/>
        <v>1.450198128320223</v>
      </c>
      <c r="O1390" s="103">
        <f t="shared" si="727"/>
        <v>1.45412249</v>
      </c>
      <c r="P1390" s="103">
        <f t="shared" si="709"/>
        <v>225.31919941999999</v>
      </c>
      <c r="Q1390" s="11">
        <f t="shared" si="722"/>
        <v>0</v>
      </c>
      <c r="R1390" s="30">
        <f t="shared" si="729"/>
        <v>0</v>
      </c>
      <c r="S1390" s="103">
        <f t="shared" si="730"/>
        <v>0</v>
      </c>
      <c r="T1390" s="113">
        <f t="shared" si="717"/>
        <v>0.1</v>
      </c>
      <c r="U1390" s="111">
        <f t="shared" si="724"/>
        <v>7</v>
      </c>
      <c r="V1390" s="111">
        <v>252</v>
      </c>
      <c r="W1390" s="110">
        <f t="shared" si="710"/>
        <v>1.0026510129999999</v>
      </c>
      <c r="X1390" s="103">
        <f t="shared" si="711"/>
        <v>0.59732412000000001</v>
      </c>
      <c r="Y1390" s="103">
        <f t="shared" si="712"/>
        <v>0</v>
      </c>
      <c r="Z1390" s="114" t="str">
        <f t="shared" si="720"/>
        <v>A+J=</v>
      </c>
      <c r="AA1390" s="108">
        <f t="shared" si="721"/>
        <v>45524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2.75" x14ac:dyDescent="0.2">
      <c r="A1391" s="102">
        <f t="shared" si="713"/>
        <v>45505</v>
      </c>
      <c r="B1391" s="103">
        <f t="shared" si="706"/>
        <v>226.08925384</v>
      </c>
      <c r="C1391" s="103">
        <f t="shared" si="718"/>
        <v>154.95200781</v>
      </c>
      <c r="D1391" s="104">
        <f t="shared" si="714"/>
        <v>1127.2329999999999</v>
      </c>
      <c r="E1391" s="105">
        <f t="shared" si="725"/>
        <v>1136.4090000000001</v>
      </c>
      <c r="F1391" s="106">
        <f t="shared" si="726"/>
        <v>45465</v>
      </c>
      <c r="G1391" s="107">
        <f t="shared" si="707"/>
        <v>8.1402868794651084E-3</v>
      </c>
      <c r="H1391" s="108">
        <f t="shared" si="719"/>
        <v>45524</v>
      </c>
      <c r="I1391" s="108">
        <f t="shared" si="708"/>
        <v>45524</v>
      </c>
      <c r="J1391" s="109">
        <f t="shared" si="715"/>
        <v>21</v>
      </c>
      <c r="K1391" s="109">
        <f t="shared" si="731"/>
        <v>8</v>
      </c>
      <c r="L1391" s="8">
        <f t="shared" si="716"/>
        <v>1.0030932800000001</v>
      </c>
      <c r="M1391" s="110">
        <f t="shared" si="728"/>
        <v>1.00890824</v>
      </c>
      <c r="N1391" s="110">
        <f t="shared" si="723"/>
        <v>1.450198128320223</v>
      </c>
      <c r="O1391" s="103">
        <f t="shared" si="727"/>
        <v>1.4546839899999999</v>
      </c>
      <c r="P1391" s="103">
        <f t="shared" si="709"/>
        <v>225.40620497</v>
      </c>
      <c r="Q1391" s="11">
        <f t="shared" si="722"/>
        <v>0</v>
      </c>
      <c r="R1391" s="30">
        <f t="shared" si="729"/>
        <v>0</v>
      </c>
      <c r="S1391" s="103">
        <f t="shared" si="730"/>
        <v>0</v>
      </c>
      <c r="T1391" s="113">
        <f t="shared" si="717"/>
        <v>0.1</v>
      </c>
      <c r="U1391" s="111">
        <f t="shared" si="724"/>
        <v>8</v>
      </c>
      <c r="V1391" s="111">
        <v>252</v>
      </c>
      <c r="W1391" s="110">
        <f t="shared" si="710"/>
        <v>1.003030302</v>
      </c>
      <c r="X1391" s="103">
        <f t="shared" si="711"/>
        <v>0.68304887000000003</v>
      </c>
      <c r="Y1391" s="103">
        <f t="shared" si="712"/>
        <v>0</v>
      </c>
      <c r="Z1391" s="114" t="str">
        <f t="shared" si="720"/>
        <v>A+J=</v>
      </c>
      <c r="AA1391" s="108">
        <f t="shared" si="721"/>
        <v>45524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2.75" x14ac:dyDescent="0.2">
      <c r="A1392" s="102">
        <f t="shared" si="713"/>
        <v>45506</v>
      </c>
      <c r="B1392" s="103">
        <f t="shared" si="706"/>
        <v>226.26211527000001</v>
      </c>
      <c r="C1392" s="103">
        <f t="shared" si="718"/>
        <v>154.95200781</v>
      </c>
      <c r="D1392" s="104">
        <f t="shared" si="714"/>
        <v>1127.2329999999999</v>
      </c>
      <c r="E1392" s="105">
        <f t="shared" si="725"/>
        <v>1136.4090000000001</v>
      </c>
      <c r="F1392" s="106">
        <f t="shared" si="726"/>
        <v>45465</v>
      </c>
      <c r="G1392" s="107">
        <f t="shared" si="707"/>
        <v>8.1402868794651084E-3</v>
      </c>
      <c r="H1392" s="108">
        <f t="shared" si="719"/>
        <v>45524</v>
      </c>
      <c r="I1392" s="108">
        <f t="shared" si="708"/>
        <v>45524</v>
      </c>
      <c r="J1392" s="109">
        <f t="shared" si="715"/>
        <v>21</v>
      </c>
      <c r="K1392" s="109">
        <f t="shared" si="731"/>
        <v>9</v>
      </c>
      <c r="L1392" s="8">
        <f t="shared" si="716"/>
        <v>1.00348061</v>
      </c>
      <c r="M1392" s="110">
        <f t="shared" si="728"/>
        <v>1.00890824</v>
      </c>
      <c r="N1392" s="110">
        <f t="shared" si="723"/>
        <v>1.450198128320223</v>
      </c>
      <c r="O1392" s="103">
        <f t="shared" si="727"/>
        <v>1.4552457000000001</v>
      </c>
      <c r="P1392" s="103">
        <f t="shared" si="709"/>
        <v>225.49324307000001</v>
      </c>
      <c r="Q1392" s="11">
        <f t="shared" si="722"/>
        <v>0</v>
      </c>
      <c r="R1392" s="30">
        <f t="shared" si="729"/>
        <v>0</v>
      </c>
      <c r="S1392" s="103">
        <f t="shared" si="730"/>
        <v>0</v>
      </c>
      <c r="T1392" s="113">
        <f t="shared" si="717"/>
        <v>0.1</v>
      </c>
      <c r="U1392" s="111">
        <f t="shared" si="724"/>
        <v>9</v>
      </c>
      <c r="V1392" s="111">
        <v>252</v>
      </c>
      <c r="W1392" s="110">
        <f t="shared" si="710"/>
        <v>1.003409735</v>
      </c>
      <c r="X1392" s="103">
        <f t="shared" si="711"/>
        <v>0.76887220000000001</v>
      </c>
      <c r="Y1392" s="103">
        <f t="shared" si="712"/>
        <v>0</v>
      </c>
      <c r="Z1392" s="114" t="str">
        <f t="shared" si="720"/>
        <v>A+J=</v>
      </c>
      <c r="AA1392" s="108">
        <f t="shared" si="721"/>
        <v>45524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2.75" x14ac:dyDescent="0.2">
      <c r="A1393" s="102">
        <f t="shared" si="713"/>
        <v>45507</v>
      </c>
      <c r="B1393" s="103">
        <f t="shared" si="706"/>
        <v>226.43510766</v>
      </c>
      <c r="C1393" s="103">
        <f t="shared" si="718"/>
        <v>154.95200781</v>
      </c>
      <c r="D1393" s="104">
        <f t="shared" si="714"/>
        <v>1127.2329999999999</v>
      </c>
      <c r="E1393" s="105">
        <f t="shared" si="725"/>
        <v>1136.4090000000001</v>
      </c>
      <c r="F1393" s="106">
        <f t="shared" si="726"/>
        <v>45465</v>
      </c>
      <c r="G1393" s="107">
        <f t="shared" si="707"/>
        <v>8.1402868794651084E-3</v>
      </c>
      <c r="H1393" s="108">
        <f t="shared" si="719"/>
        <v>45524</v>
      </c>
      <c r="I1393" s="108">
        <f t="shared" si="708"/>
        <v>45524</v>
      </c>
      <c r="J1393" s="109">
        <f t="shared" si="715"/>
        <v>21</v>
      </c>
      <c r="K1393" s="109">
        <f t="shared" si="731"/>
        <v>10</v>
      </c>
      <c r="L1393" s="8">
        <f t="shared" si="716"/>
        <v>1.0038680900000001</v>
      </c>
      <c r="M1393" s="110">
        <f t="shared" si="728"/>
        <v>1.00890824</v>
      </c>
      <c r="N1393" s="110">
        <f t="shared" si="723"/>
        <v>1.450198128320223</v>
      </c>
      <c r="O1393" s="103">
        <f t="shared" si="727"/>
        <v>1.4558076200000001</v>
      </c>
      <c r="P1393" s="103">
        <f t="shared" si="709"/>
        <v>225.5803137</v>
      </c>
      <c r="Q1393" s="11">
        <f t="shared" si="722"/>
        <v>0</v>
      </c>
      <c r="R1393" s="30">
        <f t="shared" si="729"/>
        <v>0</v>
      </c>
      <c r="S1393" s="103">
        <f t="shared" si="730"/>
        <v>0</v>
      </c>
      <c r="T1393" s="113">
        <f t="shared" si="717"/>
        <v>0.1</v>
      </c>
      <c r="U1393" s="111">
        <f t="shared" si="724"/>
        <v>10</v>
      </c>
      <c r="V1393" s="111">
        <v>252</v>
      </c>
      <c r="W1393" s="110">
        <f t="shared" si="710"/>
        <v>1.003789311</v>
      </c>
      <c r="X1393" s="103">
        <f t="shared" si="711"/>
        <v>0.85479395999999996</v>
      </c>
      <c r="Y1393" s="103">
        <f t="shared" si="712"/>
        <v>0</v>
      </c>
      <c r="Z1393" s="114" t="str">
        <f t="shared" si="720"/>
        <v>A+J=</v>
      </c>
      <c r="AA1393" s="108">
        <f t="shared" si="721"/>
        <v>45524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2.75" x14ac:dyDescent="0.2">
      <c r="A1394" s="102">
        <f t="shared" si="713"/>
        <v>45508</v>
      </c>
      <c r="B1394" s="103">
        <f t="shared" si="706"/>
        <v>226.43510766</v>
      </c>
      <c r="C1394" s="103">
        <f t="shared" si="718"/>
        <v>154.95200781</v>
      </c>
      <c r="D1394" s="104">
        <f t="shared" si="714"/>
        <v>1127.2329999999999</v>
      </c>
      <c r="E1394" s="105">
        <f t="shared" si="725"/>
        <v>1136.4090000000001</v>
      </c>
      <c r="F1394" s="106">
        <f t="shared" si="726"/>
        <v>45465</v>
      </c>
      <c r="G1394" s="107">
        <f t="shared" si="707"/>
        <v>8.1402868794651084E-3</v>
      </c>
      <c r="H1394" s="108">
        <f t="shared" si="719"/>
        <v>45524</v>
      </c>
      <c r="I1394" s="108">
        <f t="shared" si="708"/>
        <v>45524</v>
      </c>
      <c r="J1394" s="109">
        <f t="shared" si="715"/>
        <v>21</v>
      </c>
      <c r="K1394" s="109">
        <f t="shared" si="731"/>
        <v>10</v>
      </c>
      <c r="L1394" s="8">
        <f t="shared" si="716"/>
        <v>1.0038680900000001</v>
      </c>
      <c r="M1394" s="110">
        <f t="shared" si="728"/>
        <v>1.00890824</v>
      </c>
      <c r="N1394" s="110">
        <f t="shared" si="723"/>
        <v>1.450198128320223</v>
      </c>
      <c r="O1394" s="103">
        <f t="shared" si="727"/>
        <v>1.4558076200000001</v>
      </c>
      <c r="P1394" s="103">
        <f t="shared" si="709"/>
        <v>225.5803137</v>
      </c>
      <c r="Q1394" s="11">
        <f t="shared" si="722"/>
        <v>0</v>
      </c>
      <c r="R1394" s="30">
        <f t="shared" si="729"/>
        <v>0</v>
      </c>
      <c r="S1394" s="103">
        <f t="shared" si="730"/>
        <v>0</v>
      </c>
      <c r="T1394" s="113">
        <f t="shared" si="717"/>
        <v>0.1</v>
      </c>
      <c r="U1394" s="111">
        <f t="shared" si="724"/>
        <v>10</v>
      </c>
      <c r="V1394" s="111">
        <v>252</v>
      </c>
      <c r="W1394" s="110">
        <f t="shared" si="710"/>
        <v>1.003789311</v>
      </c>
      <c r="X1394" s="103">
        <f t="shared" si="711"/>
        <v>0.85479395999999996</v>
      </c>
      <c r="Y1394" s="103">
        <f t="shared" si="712"/>
        <v>0</v>
      </c>
      <c r="Z1394" s="114" t="str">
        <f t="shared" si="720"/>
        <v>A+J=</v>
      </c>
      <c r="AA1394" s="108">
        <f t="shared" si="721"/>
        <v>45524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2.75" x14ac:dyDescent="0.2">
      <c r="A1395" s="102">
        <f t="shared" si="713"/>
        <v>45509</v>
      </c>
      <c r="B1395" s="103">
        <f t="shared" si="706"/>
        <v>226.43510766</v>
      </c>
      <c r="C1395" s="103">
        <f t="shared" si="718"/>
        <v>154.95200781</v>
      </c>
      <c r="D1395" s="104">
        <f t="shared" si="714"/>
        <v>1127.2329999999999</v>
      </c>
      <c r="E1395" s="105">
        <f t="shared" si="725"/>
        <v>1136.4090000000001</v>
      </c>
      <c r="F1395" s="106">
        <f t="shared" si="726"/>
        <v>45465</v>
      </c>
      <c r="G1395" s="107">
        <f t="shared" si="707"/>
        <v>8.1402868794651084E-3</v>
      </c>
      <c r="H1395" s="108">
        <f t="shared" si="719"/>
        <v>45524</v>
      </c>
      <c r="I1395" s="108">
        <f t="shared" si="708"/>
        <v>45524</v>
      </c>
      <c r="J1395" s="109">
        <f t="shared" si="715"/>
        <v>21</v>
      </c>
      <c r="K1395" s="109">
        <f t="shared" si="731"/>
        <v>10</v>
      </c>
      <c r="L1395" s="8">
        <f t="shared" si="716"/>
        <v>1.0038680900000001</v>
      </c>
      <c r="M1395" s="110">
        <f t="shared" si="728"/>
        <v>1.00890824</v>
      </c>
      <c r="N1395" s="110">
        <f t="shared" si="723"/>
        <v>1.450198128320223</v>
      </c>
      <c r="O1395" s="103">
        <f t="shared" si="727"/>
        <v>1.4558076200000001</v>
      </c>
      <c r="P1395" s="103">
        <f t="shared" si="709"/>
        <v>225.5803137</v>
      </c>
      <c r="Q1395" s="11">
        <f t="shared" si="722"/>
        <v>0</v>
      </c>
      <c r="R1395" s="30">
        <f t="shared" si="729"/>
        <v>0</v>
      </c>
      <c r="S1395" s="103">
        <f t="shared" si="730"/>
        <v>0</v>
      </c>
      <c r="T1395" s="113">
        <f t="shared" si="717"/>
        <v>0.1</v>
      </c>
      <c r="U1395" s="111">
        <f t="shared" si="724"/>
        <v>10</v>
      </c>
      <c r="V1395" s="111">
        <v>252</v>
      </c>
      <c r="W1395" s="110">
        <f t="shared" si="710"/>
        <v>1.003789311</v>
      </c>
      <c r="X1395" s="103">
        <f t="shared" si="711"/>
        <v>0.85479395999999996</v>
      </c>
      <c r="Y1395" s="103">
        <f t="shared" si="712"/>
        <v>0</v>
      </c>
      <c r="Z1395" s="114" t="str">
        <f t="shared" si="720"/>
        <v>A+J=</v>
      </c>
      <c r="AA1395" s="108">
        <f t="shared" si="721"/>
        <v>45524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2.75" x14ac:dyDescent="0.2">
      <c r="A1396" s="102">
        <f t="shared" si="713"/>
        <v>45510</v>
      </c>
      <c r="B1396" s="103">
        <f t="shared" si="706"/>
        <v>226.60823288</v>
      </c>
      <c r="C1396" s="103">
        <f t="shared" si="718"/>
        <v>154.95200781</v>
      </c>
      <c r="D1396" s="104">
        <f t="shared" si="714"/>
        <v>1127.2329999999999</v>
      </c>
      <c r="E1396" s="105">
        <f t="shared" si="725"/>
        <v>1136.4090000000001</v>
      </c>
      <c r="F1396" s="106">
        <f t="shared" si="726"/>
        <v>45465</v>
      </c>
      <c r="G1396" s="107">
        <f t="shared" si="707"/>
        <v>8.1402868794651084E-3</v>
      </c>
      <c r="H1396" s="108">
        <f t="shared" si="719"/>
        <v>45524</v>
      </c>
      <c r="I1396" s="108">
        <f t="shared" si="708"/>
        <v>45524</v>
      </c>
      <c r="J1396" s="109">
        <f t="shared" si="715"/>
        <v>21</v>
      </c>
      <c r="K1396" s="109">
        <f t="shared" si="731"/>
        <v>11</v>
      </c>
      <c r="L1396" s="8">
        <f t="shared" si="716"/>
        <v>1.00425572</v>
      </c>
      <c r="M1396" s="110">
        <f t="shared" si="728"/>
        <v>1.00890824</v>
      </c>
      <c r="N1396" s="110">
        <f t="shared" si="723"/>
        <v>1.450198128320223</v>
      </c>
      <c r="O1396" s="103">
        <f t="shared" si="727"/>
        <v>1.4563697600000001</v>
      </c>
      <c r="P1396" s="103">
        <f t="shared" si="709"/>
        <v>225.66741841999999</v>
      </c>
      <c r="Q1396" s="11">
        <f t="shared" si="722"/>
        <v>0</v>
      </c>
      <c r="R1396" s="30">
        <f t="shared" si="729"/>
        <v>0</v>
      </c>
      <c r="S1396" s="103">
        <f t="shared" si="730"/>
        <v>0</v>
      </c>
      <c r="T1396" s="113">
        <f t="shared" si="717"/>
        <v>0.1</v>
      </c>
      <c r="U1396" s="111">
        <f t="shared" si="724"/>
        <v>11</v>
      </c>
      <c r="V1396" s="111">
        <v>252</v>
      </c>
      <c r="W1396" s="110">
        <f t="shared" si="710"/>
        <v>1.004169031</v>
      </c>
      <c r="X1396" s="103">
        <f t="shared" si="711"/>
        <v>0.94081446000000002</v>
      </c>
      <c r="Y1396" s="103">
        <f t="shared" si="712"/>
        <v>0</v>
      </c>
      <c r="Z1396" s="114" t="str">
        <f t="shared" si="720"/>
        <v>A+J=</v>
      </c>
      <c r="AA1396" s="108">
        <f t="shared" si="721"/>
        <v>45524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2.75" x14ac:dyDescent="0.2">
      <c r="A1397" s="102">
        <f t="shared" si="713"/>
        <v>45511</v>
      </c>
      <c r="B1397" s="103">
        <f t="shared" si="706"/>
        <v>226.78149099999999</v>
      </c>
      <c r="C1397" s="103">
        <f t="shared" si="718"/>
        <v>154.95200781</v>
      </c>
      <c r="D1397" s="104">
        <f t="shared" si="714"/>
        <v>1127.2329999999999</v>
      </c>
      <c r="E1397" s="105">
        <f t="shared" si="725"/>
        <v>1136.4090000000001</v>
      </c>
      <c r="F1397" s="106">
        <f t="shared" si="726"/>
        <v>45465</v>
      </c>
      <c r="G1397" s="107">
        <f t="shared" si="707"/>
        <v>8.1402868794651084E-3</v>
      </c>
      <c r="H1397" s="108">
        <f t="shared" si="719"/>
        <v>45524</v>
      </c>
      <c r="I1397" s="108">
        <f t="shared" si="708"/>
        <v>45524</v>
      </c>
      <c r="J1397" s="109">
        <f t="shared" si="715"/>
        <v>21</v>
      </c>
      <c r="K1397" s="109">
        <f t="shared" si="731"/>
        <v>12</v>
      </c>
      <c r="L1397" s="8">
        <f t="shared" si="716"/>
        <v>1.0046435</v>
      </c>
      <c r="M1397" s="110">
        <f t="shared" si="728"/>
        <v>1.00890824</v>
      </c>
      <c r="N1397" s="110">
        <f t="shared" si="723"/>
        <v>1.450198128320223</v>
      </c>
      <c r="O1397" s="103">
        <f t="shared" si="727"/>
        <v>1.4569321200000001</v>
      </c>
      <c r="P1397" s="103">
        <f t="shared" si="709"/>
        <v>225.75455722999999</v>
      </c>
      <c r="Q1397" s="11">
        <f t="shared" si="722"/>
        <v>0</v>
      </c>
      <c r="R1397" s="30">
        <f t="shared" si="729"/>
        <v>0</v>
      </c>
      <c r="S1397" s="103">
        <f t="shared" si="730"/>
        <v>0</v>
      </c>
      <c r="T1397" s="113">
        <f t="shared" si="717"/>
        <v>0.1</v>
      </c>
      <c r="U1397" s="111">
        <f t="shared" si="724"/>
        <v>12</v>
      </c>
      <c r="V1397" s="111">
        <v>252</v>
      </c>
      <c r="W1397" s="110">
        <f t="shared" si="710"/>
        <v>1.0045488950000001</v>
      </c>
      <c r="X1397" s="103">
        <f t="shared" si="711"/>
        <v>1.0269337700000001</v>
      </c>
      <c r="Y1397" s="103">
        <f t="shared" si="712"/>
        <v>0</v>
      </c>
      <c r="Z1397" s="114" t="str">
        <f t="shared" si="720"/>
        <v>A+J=</v>
      </c>
      <c r="AA1397" s="108">
        <f t="shared" si="721"/>
        <v>45524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2.75" x14ac:dyDescent="0.2">
      <c r="A1398" s="102">
        <f t="shared" si="713"/>
        <v>45512</v>
      </c>
      <c r="B1398" s="103">
        <f t="shared" si="706"/>
        <v>226.95488344</v>
      </c>
      <c r="C1398" s="103">
        <f t="shared" si="718"/>
        <v>154.95200781</v>
      </c>
      <c r="D1398" s="104">
        <f t="shared" si="714"/>
        <v>1127.2329999999999</v>
      </c>
      <c r="E1398" s="105">
        <f t="shared" si="725"/>
        <v>1136.4090000000001</v>
      </c>
      <c r="F1398" s="106">
        <f t="shared" si="726"/>
        <v>45465</v>
      </c>
      <c r="G1398" s="107">
        <f t="shared" si="707"/>
        <v>8.1402868794651084E-3</v>
      </c>
      <c r="H1398" s="108">
        <f t="shared" si="719"/>
        <v>45524</v>
      </c>
      <c r="I1398" s="108">
        <f t="shared" si="708"/>
        <v>45524</v>
      </c>
      <c r="J1398" s="109">
        <f t="shared" si="715"/>
        <v>21</v>
      </c>
      <c r="K1398" s="109">
        <f t="shared" si="731"/>
        <v>13</v>
      </c>
      <c r="L1398" s="8">
        <f t="shared" si="716"/>
        <v>1.00503144</v>
      </c>
      <c r="M1398" s="110">
        <f t="shared" si="728"/>
        <v>1.00890824</v>
      </c>
      <c r="N1398" s="110">
        <f t="shared" si="723"/>
        <v>1.450198128320223</v>
      </c>
      <c r="O1398" s="103">
        <f t="shared" si="727"/>
        <v>1.45749471</v>
      </c>
      <c r="P1398" s="103">
        <f t="shared" si="709"/>
        <v>225.84173168000001</v>
      </c>
      <c r="Q1398" s="11">
        <f t="shared" si="722"/>
        <v>0</v>
      </c>
      <c r="R1398" s="30">
        <f t="shared" si="729"/>
        <v>0</v>
      </c>
      <c r="S1398" s="103">
        <f t="shared" si="730"/>
        <v>0</v>
      </c>
      <c r="T1398" s="113">
        <f t="shared" si="717"/>
        <v>0.1</v>
      </c>
      <c r="U1398" s="111">
        <f t="shared" si="724"/>
        <v>13</v>
      </c>
      <c r="V1398" s="111">
        <v>252</v>
      </c>
      <c r="W1398" s="110">
        <f t="shared" si="710"/>
        <v>1.0049289020000001</v>
      </c>
      <c r="X1398" s="103">
        <f t="shared" si="711"/>
        <v>1.11315176</v>
      </c>
      <c r="Y1398" s="103">
        <f t="shared" si="712"/>
        <v>0</v>
      </c>
      <c r="Z1398" s="114" t="str">
        <f t="shared" si="720"/>
        <v>A+J=</v>
      </c>
      <c r="AA1398" s="108">
        <f t="shared" si="721"/>
        <v>45524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2.75" x14ac:dyDescent="0.2">
      <c r="A1399" s="102">
        <f t="shared" si="713"/>
        <v>45513</v>
      </c>
      <c r="B1399" s="103">
        <f t="shared" si="706"/>
        <v>227.12840582000001</v>
      </c>
      <c r="C1399" s="103">
        <f t="shared" si="718"/>
        <v>154.95200781</v>
      </c>
      <c r="D1399" s="104">
        <f t="shared" si="714"/>
        <v>1127.2329999999999</v>
      </c>
      <c r="E1399" s="105">
        <f t="shared" si="725"/>
        <v>1136.4090000000001</v>
      </c>
      <c r="F1399" s="106">
        <f t="shared" si="726"/>
        <v>45465</v>
      </c>
      <c r="G1399" s="107">
        <f t="shared" si="707"/>
        <v>8.1402868794651084E-3</v>
      </c>
      <c r="H1399" s="108">
        <f t="shared" si="719"/>
        <v>45524</v>
      </c>
      <c r="I1399" s="108">
        <f t="shared" si="708"/>
        <v>45524</v>
      </c>
      <c r="J1399" s="109">
        <f t="shared" si="715"/>
        <v>21</v>
      </c>
      <c r="K1399" s="109">
        <f t="shared" si="731"/>
        <v>14</v>
      </c>
      <c r="L1399" s="8">
        <f t="shared" si="716"/>
        <v>1.00541952</v>
      </c>
      <c r="M1399" s="110">
        <f t="shared" si="728"/>
        <v>1.00890824</v>
      </c>
      <c r="N1399" s="110">
        <f t="shared" si="723"/>
        <v>1.450198128320223</v>
      </c>
      <c r="O1399" s="103">
        <f t="shared" si="727"/>
        <v>1.4580575</v>
      </c>
      <c r="P1399" s="103">
        <f t="shared" si="709"/>
        <v>225.92893712</v>
      </c>
      <c r="Q1399" s="11">
        <f t="shared" si="722"/>
        <v>0</v>
      </c>
      <c r="R1399" s="30">
        <f t="shared" si="729"/>
        <v>0</v>
      </c>
      <c r="S1399" s="103">
        <f t="shared" si="730"/>
        <v>0</v>
      </c>
      <c r="T1399" s="113">
        <f t="shared" si="717"/>
        <v>0.1</v>
      </c>
      <c r="U1399" s="111">
        <f t="shared" si="724"/>
        <v>14</v>
      </c>
      <c r="V1399" s="111">
        <v>252</v>
      </c>
      <c r="W1399" s="110">
        <f t="shared" si="710"/>
        <v>1.005309053</v>
      </c>
      <c r="X1399" s="103">
        <f t="shared" si="711"/>
        <v>1.1994686999999999</v>
      </c>
      <c r="Y1399" s="103">
        <f t="shared" si="712"/>
        <v>0</v>
      </c>
      <c r="Z1399" s="114" t="str">
        <f t="shared" si="720"/>
        <v>A+J=</v>
      </c>
      <c r="AA1399" s="108">
        <f t="shared" si="721"/>
        <v>45524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2.75" x14ac:dyDescent="0.2">
      <c r="A1400" s="102">
        <f t="shared" si="713"/>
        <v>45514</v>
      </c>
      <c r="B1400" s="103">
        <f t="shared" si="706"/>
        <v>227.30206133000002</v>
      </c>
      <c r="C1400" s="103">
        <f t="shared" si="718"/>
        <v>154.95200781</v>
      </c>
      <c r="D1400" s="104">
        <f t="shared" si="714"/>
        <v>1127.2329999999999</v>
      </c>
      <c r="E1400" s="105">
        <f t="shared" si="725"/>
        <v>1136.4090000000001</v>
      </c>
      <c r="F1400" s="106">
        <f t="shared" si="726"/>
        <v>45465</v>
      </c>
      <c r="G1400" s="107">
        <f t="shared" si="707"/>
        <v>8.1402868794651084E-3</v>
      </c>
      <c r="H1400" s="108">
        <f t="shared" si="719"/>
        <v>45524</v>
      </c>
      <c r="I1400" s="108">
        <f t="shared" si="708"/>
        <v>45524</v>
      </c>
      <c r="J1400" s="109">
        <f t="shared" si="715"/>
        <v>21</v>
      </c>
      <c r="K1400" s="109">
        <f t="shared" si="731"/>
        <v>15</v>
      </c>
      <c r="L1400" s="8">
        <f t="shared" si="716"/>
        <v>1.00580775</v>
      </c>
      <c r="M1400" s="110">
        <f t="shared" si="728"/>
        <v>1.00890824</v>
      </c>
      <c r="N1400" s="110">
        <f t="shared" si="723"/>
        <v>1.450198128320223</v>
      </c>
      <c r="O1400" s="103">
        <f t="shared" si="727"/>
        <v>1.45862051</v>
      </c>
      <c r="P1400" s="103">
        <f t="shared" si="709"/>
        <v>226.01617665000001</v>
      </c>
      <c r="Q1400" s="11">
        <f t="shared" si="722"/>
        <v>0</v>
      </c>
      <c r="R1400" s="30">
        <f t="shared" si="729"/>
        <v>0</v>
      </c>
      <c r="S1400" s="103">
        <f t="shared" si="730"/>
        <v>0</v>
      </c>
      <c r="T1400" s="113">
        <f t="shared" si="717"/>
        <v>0.1</v>
      </c>
      <c r="U1400" s="111">
        <f t="shared" si="724"/>
        <v>15</v>
      </c>
      <c r="V1400" s="111">
        <v>252</v>
      </c>
      <c r="W1400" s="110">
        <f t="shared" si="710"/>
        <v>1.005689348</v>
      </c>
      <c r="X1400" s="103">
        <f t="shared" si="711"/>
        <v>1.2858846799999999</v>
      </c>
      <c r="Y1400" s="103">
        <f t="shared" si="712"/>
        <v>0</v>
      </c>
      <c r="Z1400" s="114" t="str">
        <f t="shared" si="720"/>
        <v>A+J=</v>
      </c>
      <c r="AA1400" s="108">
        <f t="shared" si="721"/>
        <v>45524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2.75" x14ac:dyDescent="0.2">
      <c r="A1401" s="102">
        <f t="shared" si="713"/>
        <v>45515</v>
      </c>
      <c r="B1401" s="103">
        <f t="shared" si="706"/>
        <v>227.30206133000002</v>
      </c>
      <c r="C1401" s="103">
        <f t="shared" si="718"/>
        <v>154.95200781</v>
      </c>
      <c r="D1401" s="104">
        <f t="shared" si="714"/>
        <v>1127.2329999999999</v>
      </c>
      <c r="E1401" s="105">
        <f t="shared" si="725"/>
        <v>1136.4090000000001</v>
      </c>
      <c r="F1401" s="106">
        <f t="shared" si="726"/>
        <v>45465</v>
      </c>
      <c r="G1401" s="107">
        <f t="shared" si="707"/>
        <v>8.1402868794651084E-3</v>
      </c>
      <c r="H1401" s="108">
        <f t="shared" si="719"/>
        <v>45524</v>
      </c>
      <c r="I1401" s="108">
        <f t="shared" si="708"/>
        <v>45524</v>
      </c>
      <c r="J1401" s="109">
        <f t="shared" si="715"/>
        <v>21</v>
      </c>
      <c r="K1401" s="109">
        <f t="shared" si="731"/>
        <v>15</v>
      </c>
      <c r="L1401" s="8">
        <f t="shared" si="716"/>
        <v>1.00580775</v>
      </c>
      <c r="M1401" s="110">
        <f t="shared" si="728"/>
        <v>1.00890824</v>
      </c>
      <c r="N1401" s="110">
        <f t="shared" si="723"/>
        <v>1.450198128320223</v>
      </c>
      <c r="O1401" s="103">
        <f t="shared" si="727"/>
        <v>1.45862051</v>
      </c>
      <c r="P1401" s="103">
        <f t="shared" si="709"/>
        <v>226.01617665000001</v>
      </c>
      <c r="Q1401" s="11">
        <f t="shared" si="722"/>
        <v>0</v>
      </c>
      <c r="R1401" s="30">
        <f t="shared" si="729"/>
        <v>0</v>
      </c>
      <c r="S1401" s="103">
        <f t="shared" si="730"/>
        <v>0</v>
      </c>
      <c r="T1401" s="113">
        <f t="shared" si="717"/>
        <v>0.1</v>
      </c>
      <c r="U1401" s="111">
        <f t="shared" si="724"/>
        <v>15</v>
      </c>
      <c r="V1401" s="111">
        <v>252</v>
      </c>
      <c r="W1401" s="110">
        <f t="shared" si="710"/>
        <v>1.005689348</v>
      </c>
      <c r="X1401" s="103">
        <f t="shared" si="711"/>
        <v>1.2858846799999999</v>
      </c>
      <c r="Y1401" s="103">
        <f t="shared" si="712"/>
        <v>0</v>
      </c>
      <c r="Z1401" s="114" t="str">
        <f t="shared" si="720"/>
        <v>A+J=</v>
      </c>
      <c r="AA1401" s="108">
        <f t="shared" si="721"/>
        <v>45524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2.75" x14ac:dyDescent="0.2">
      <c r="A1402" s="102">
        <f t="shared" si="713"/>
        <v>45516</v>
      </c>
      <c r="B1402" s="103">
        <f t="shared" si="706"/>
        <v>227.30206133000002</v>
      </c>
      <c r="C1402" s="103">
        <f t="shared" si="718"/>
        <v>154.95200781</v>
      </c>
      <c r="D1402" s="104">
        <f t="shared" si="714"/>
        <v>1127.2329999999999</v>
      </c>
      <c r="E1402" s="105">
        <f t="shared" si="725"/>
        <v>1136.4090000000001</v>
      </c>
      <c r="F1402" s="106">
        <f t="shared" si="726"/>
        <v>45465</v>
      </c>
      <c r="G1402" s="107">
        <f t="shared" si="707"/>
        <v>8.1402868794651084E-3</v>
      </c>
      <c r="H1402" s="108">
        <f t="shared" si="719"/>
        <v>45524</v>
      </c>
      <c r="I1402" s="108">
        <f t="shared" si="708"/>
        <v>45524</v>
      </c>
      <c r="J1402" s="109">
        <f t="shared" si="715"/>
        <v>21</v>
      </c>
      <c r="K1402" s="109">
        <f t="shared" si="731"/>
        <v>15</v>
      </c>
      <c r="L1402" s="8">
        <f t="shared" si="716"/>
        <v>1.00580775</v>
      </c>
      <c r="M1402" s="110">
        <f t="shared" si="728"/>
        <v>1.00890824</v>
      </c>
      <c r="N1402" s="110">
        <f t="shared" si="723"/>
        <v>1.450198128320223</v>
      </c>
      <c r="O1402" s="103">
        <f t="shared" si="727"/>
        <v>1.45862051</v>
      </c>
      <c r="P1402" s="103">
        <f t="shared" si="709"/>
        <v>226.01617665000001</v>
      </c>
      <c r="Q1402" s="11">
        <f t="shared" si="722"/>
        <v>0</v>
      </c>
      <c r="R1402" s="30">
        <f t="shared" si="729"/>
        <v>0</v>
      </c>
      <c r="S1402" s="103">
        <f t="shared" si="730"/>
        <v>0</v>
      </c>
      <c r="T1402" s="113">
        <f t="shared" si="717"/>
        <v>0.1</v>
      </c>
      <c r="U1402" s="111">
        <f t="shared" si="724"/>
        <v>15</v>
      </c>
      <c r="V1402" s="111">
        <v>252</v>
      </c>
      <c r="W1402" s="110">
        <f t="shared" si="710"/>
        <v>1.005689348</v>
      </c>
      <c r="X1402" s="103">
        <f t="shared" si="711"/>
        <v>1.2858846799999999</v>
      </c>
      <c r="Y1402" s="103">
        <f t="shared" si="712"/>
        <v>0</v>
      </c>
      <c r="Z1402" s="114" t="str">
        <f t="shared" si="720"/>
        <v>A+J=</v>
      </c>
      <c r="AA1402" s="108">
        <f t="shared" si="721"/>
        <v>45524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2.75" x14ac:dyDescent="0.2">
      <c r="A1403" s="102">
        <f t="shared" si="713"/>
        <v>45517</v>
      </c>
      <c r="B1403" s="103">
        <f t="shared" si="706"/>
        <v>227.47585004999999</v>
      </c>
      <c r="C1403" s="103">
        <f t="shared" si="718"/>
        <v>154.95200781</v>
      </c>
      <c r="D1403" s="104">
        <f t="shared" si="714"/>
        <v>1127.2329999999999</v>
      </c>
      <c r="E1403" s="105">
        <f t="shared" si="725"/>
        <v>1136.4090000000001</v>
      </c>
      <c r="F1403" s="106">
        <f t="shared" si="726"/>
        <v>45465</v>
      </c>
      <c r="G1403" s="107">
        <f t="shared" si="707"/>
        <v>8.1402868794651084E-3</v>
      </c>
      <c r="H1403" s="108">
        <f t="shared" si="719"/>
        <v>45524</v>
      </c>
      <c r="I1403" s="108">
        <f t="shared" si="708"/>
        <v>45524</v>
      </c>
      <c r="J1403" s="109">
        <f t="shared" si="715"/>
        <v>21</v>
      </c>
      <c r="K1403" s="109">
        <f t="shared" si="731"/>
        <v>16</v>
      </c>
      <c r="L1403" s="8">
        <f t="shared" si="716"/>
        <v>1.00619613</v>
      </c>
      <c r="M1403" s="110">
        <f t="shared" si="728"/>
        <v>1.00890824</v>
      </c>
      <c r="N1403" s="110">
        <f t="shared" si="723"/>
        <v>1.450198128320223</v>
      </c>
      <c r="O1403" s="103">
        <f t="shared" si="727"/>
        <v>1.4591837400000001</v>
      </c>
      <c r="P1403" s="103">
        <f t="shared" si="709"/>
        <v>226.10345027</v>
      </c>
      <c r="Q1403" s="11">
        <f t="shared" si="722"/>
        <v>0</v>
      </c>
      <c r="R1403" s="30">
        <f t="shared" si="729"/>
        <v>0</v>
      </c>
      <c r="S1403" s="103">
        <f t="shared" si="730"/>
        <v>0</v>
      </c>
      <c r="T1403" s="113">
        <f t="shared" si="717"/>
        <v>0.1</v>
      </c>
      <c r="U1403" s="111">
        <f t="shared" si="724"/>
        <v>16</v>
      </c>
      <c r="V1403" s="111">
        <v>252</v>
      </c>
      <c r="W1403" s="110">
        <f t="shared" si="710"/>
        <v>1.0060697869999999</v>
      </c>
      <c r="X1403" s="103">
        <f t="shared" si="711"/>
        <v>1.3723997800000001</v>
      </c>
      <c r="Y1403" s="103">
        <f t="shared" si="712"/>
        <v>0</v>
      </c>
      <c r="Z1403" s="114" t="str">
        <f t="shared" si="720"/>
        <v>A+J=</v>
      </c>
      <c r="AA1403" s="108">
        <f t="shared" si="721"/>
        <v>45524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2.75" x14ac:dyDescent="0.2">
      <c r="A1404" s="102">
        <f t="shared" si="713"/>
        <v>45518</v>
      </c>
      <c r="B1404" s="103">
        <f t="shared" si="706"/>
        <v>227.64977048999998</v>
      </c>
      <c r="C1404" s="103">
        <f t="shared" si="718"/>
        <v>154.95200781</v>
      </c>
      <c r="D1404" s="104">
        <f t="shared" si="714"/>
        <v>1127.2329999999999</v>
      </c>
      <c r="E1404" s="105">
        <f t="shared" si="725"/>
        <v>1136.4090000000001</v>
      </c>
      <c r="F1404" s="106">
        <f t="shared" si="726"/>
        <v>45465</v>
      </c>
      <c r="G1404" s="107">
        <f t="shared" si="707"/>
        <v>8.1402868794651084E-3</v>
      </c>
      <c r="H1404" s="108">
        <f t="shared" si="719"/>
        <v>45524</v>
      </c>
      <c r="I1404" s="108">
        <f t="shared" si="708"/>
        <v>45524</v>
      </c>
      <c r="J1404" s="109">
        <f t="shared" si="715"/>
        <v>21</v>
      </c>
      <c r="K1404" s="109">
        <f t="shared" si="731"/>
        <v>17</v>
      </c>
      <c r="L1404" s="8">
        <f t="shared" si="716"/>
        <v>1.0065846599999999</v>
      </c>
      <c r="M1404" s="110">
        <f t="shared" si="728"/>
        <v>1.00890824</v>
      </c>
      <c r="N1404" s="110">
        <f t="shared" si="723"/>
        <v>1.450198128320223</v>
      </c>
      <c r="O1404" s="103">
        <f t="shared" si="727"/>
        <v>1.4597471799999999</v>
      </c>
      <c r="P1404" s="103">
        <f t="shared" si="709"/>
        <v>226.19075642999999</v>
      </c>
      <c r="Q1404" s="11">
        <f t="shared" si="722"/>
        <v>0</v>
      </c>
      <c r="R1404" s="30">
        <f t="shared" si="729"/>
        <v>0</v>
      </c>
      <c r="S1404" s="103">
        <f t="shared" si="730"/>
        <v>0</v>
      </c>
      <c r="T1404" s="113">
        <f t="shared" si="717"/>
        <v>0.1</v>
      </c>
      <c r="U1404" s="111">
        <f t="shared" si="724"/>
        <v>17</v>
      </c>
      <c r="V1404" s="111">
        <v>252</v>
      </c>
      <c r="W1404" s="110">
        <f t="shared" si="710"/>
        <v>1.00645037</v>
      </c>
      <c r="X1404" s="103">
        <f t="shared" si="711"/>
        <v>1.4590140599999999</v>
      </c>
      <c r="Y1404" s="103">
        <f t="shared" si="712"/>
        <v>0</v>
      </c>
      <c r="Z1404" s="114" t="str">
        <f t="shared" si="720"/>
        <v>A+J=</v>
      </c>
      <c r="AA1404" s="108">
        <f t="shared" si="721"/>
        <v>45524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2.75" x14ac:dyDescent="0.2">
      <c r="A1405" s="102">
        <f t="shared" si="713"/>
        <v>45519</v>
      </c>
      <c r="B1405" s="103">
        <f t="shared" si="706"/>
        <v>227.82382564000002</v>
      </c>
      <c r="C1405" s="103">
        <f t="shared" si="718"/>
        <v>154.95200781</v>
      </c>
      <c r="D1405" s="104">
        <f t="shared" si="714"/>
        <v>1127.2329999999999</v>
      </c>
      <c r="E1405" s="105">
        <f t="shared" si="725"/>
        <v>1136.4090000000001</v>
      </c>
      <c r="F1405" s="106">
        <f t="shared" si="726"/>
        <v>45465</v>
      </c>
      <c r="G1405" s="107">
        <f t="shared" si="707"/>
        <v>8.1402868794651084E-3</v>
      </c>
      <c r="H1405" s="108">
        <f t="shared" si="719"/>
        <v>45524</v>
      </c>
      <c r="I1405" s="108">
        <f t="shared" si="708"/>
        <v>45524</v>
      </c>
      <c r="J1405" s="109">
        <f t="shared" si="715"/>
        <v>21</v>
      </c>
      <c r="K1405" s="109">
        <f t="shared" si="731"/>
        <v>18</v>
      </c>
      <c r="L1405" s="8">
        <f t="shared" si="716"/>
        <v>1.0069733400000001</v>
      </c>
      <c r="M1405" s="110">
        <f t="shared" si="728"/>
        <v>1.00890824</v>
      </c>
      <c r="N1405" s="110">
        <f t="shared" si="723"/>
        <v>1.450198128320223</v>
      </c>
      <c r="O1405" s="103">
        <f t="shared" si="727"/>
        <v>1.4603108499999999</v>
      </c>
      <c r="P1405" s="103">
        <f t="shared" si="709"/>
        <v>226.27809823000001</v>
      </c>
      <c r="Q1405" s="11">
        <f t="shared" si="722"/>
        <v>0</v>
      </c>
      <c r="R1405" s="30">
        <f t="shared" si="729"/>
        <v>0</v>
      </c>
      <c r="S1405" s="103">
        <f t="shared" si="730"/>
        <v>0</v>
      </c>
      <c r="T1405" s="113">
        <f t="shared" si="717"/>
        <v>0.1</v>
      </c>
      <c r="U1405" s="111">
        <f t="shared" si="724"/>
        <v>18</v>
      </c>
      <c r="V1405" s="111">
        <v>252</v>
      </c>
      <c r="W1405" s="110">
        <f t="shared" si="710"/>
        <v>1.006831096</v>
      </c>
      <c r="X1405" s="103">
        <f t="shared" si="711"/>
        <v>1.54572741</v>
      </c>
      <c r="Y1405" s="103">
        <f t="shared" si="712"/>
        <v>0</v>
      </c>
      <c r="Z1405" s="114" t="str">
        <f t="shared" si="720"/>
        <v>A+J=</v>
      </c>
      <c r="AA1405" s="108">
        <f t="shared" si="721"/>
        <v>45524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2.75" x14ac:dyDescent="0.2">
      <c r="A1406" s="102">
        <f t="shared" si="713"/>
        <v>45520</v>
      </c>
      <c r="B1406" s="103">
        <f t="shared" si="706"/>
        <v>227.99801288</v>
      </c>
      <c r="C1406" s="103">
        <f t="shared" si="718"/>
        <v>154.95200781</v>
      </c>
      <c r="D1406" s="104">
        <f t="shared" si="714"/>
        <v>1127.2329999999999</v>
      </c>
      <c r="E1406" s="105">
        <f t="shared" si="725"/>
        <v>1136.4090000000001</v>
      </c>
      <c r="F1406" s="106">
        <f t="shared" si="726"/>
        <v>45465</v>
      </c>
      <c r="G1406" s="107">
        <f t="shared" si="707"/>
        <v>8.1402868794651084E-3</v>
      </c>
      <c r="H1406" s="108">
        <f t="shared" si="719"/>
        <v>45524</v>
      </c>
      <c r="I1406" s="108">
        <f t="shared" si="708"/>
        <v>45524</v>
      </c>
      <c r="J1406" s="109">
        <f t="shared" si="715"/>
        <v>21</v>
      </c>
      <c r="K1406" s="109">
        <f t="shared" si="731"/>
        <v>19</v>
      </c>
      <c r="L1406" s="8">
        <f t="shared" si="716"/>
        <v>1.0073621699999999</v>
      </c>
      <c r="M1406" s="110">
        <f t="shared" si="728"/>
        <v>1.00890824</v>
      </c>
      <c r="N1406" s="110">
        <f t="shared" si="723"/>
        <v>1.450198128320223</v>
      </c>
      <c r="O1406" s="103">
        <f t="shared" si="727"/>
        <v>1.46087473</v>
      </c>
      <c r="P1406" s="103">
        <f t="shared" si="709"/>
        <v>226.36547257000001</v>
      </c>
      <c r="Q1406" s="11">
        <f t="shared" si="722"/>
        <v>0</v>
      </c>
      <c r="R1406" s="30">
        <f t="shared" si="729"/>
        <v>0</v>
      </c>
      <c r="S1406" s="103">
        <f t="shared" si="730"/>
        <v>0</v>
      </c>
      <c r="T1406" s="113">
        <f t="shared" si="717"/>
        <v>0.1</v>
      </c>
      <c r="U1406" s="111">
        <f t="shared" si="724"/>
        <v>19</v>
      </c>
      <c r="V1406" s="111">
        <v>252</v>
      </c>
      <c r="W1406" s="110">
        <f t="shared" si="710"/>
        <v>1.0072119669999999</v>
      </c>
      <c r="X1406" s="103">
        <f t="shared" si="711"/>
        <v>1.63254031</v>
      </c>
      <c r="Y1406" s="103">
        <f t="shared" si="712"/>
        <v>0</v>
      </c>
      <c r="Z1406" s="114" t="str">
        <f t="shared" si="720"/>
        <v>A+J=</v>
      </c>
      <c r="AA1406" s="108">
        <f t="shared" si="721"/>
        <v>45524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2.75" x14ac:dyDescent="0.2">
      <c r="A1407" s="102">
        <f t="shared" si="713"/>
        <v>45521</v>
      </c>
      <c r="B1407" s="103">
        <f t="shared" si="706"/>
        <v>228.17233363000003</v>
      </c>
      <c r="C1407" s="103">
        <f t="shared" si="718"/>
        <v>154.95200781</v>
      </c>
      <c r="D1407" s="104">
        <f t="shared" si="714"/>
        <v>1127.2329999999999</v>
      </c>
      <c r="E1407" s="105">
        <f t="shared" si="725"/>
        <v>1136.4090000000001</v>
      </c>
      <c r="F1407" s="106">
        <f t="shared" si="726"/>
        <v>45465</v>
      </c>
      <c r="G1407" s="107">
        <f t="shared" si="707"/>
        <v>8.1402868794651084E-3</v>
      </c>
      <c r="H1407" s="108">
        <f t="shared" si="719"/>
        <v>45524</v>
      </c>
      <c r="I1407" s="108">
        <f t="shared" si="708"/>
        <v>45524</v>
      </c>
      <c r="J1407" s="109">
        <f t="shared" si="715"/>
        <v>21</v>
      </c>
      <c r="K1407" s="109">
        <f t="shared" si="731"/>
        <v>20</v>
      </c>
      <c r="L1407" s="8">
        <f t="shared" si="716"/>
        <v>1.00775115</v>
      </c>
      <c r="M1407" s="110">
        <f t="shared" si="728"/>
        <v>1.00890824</v>
      </c>
      <c r="N1407" s="110">
        <f t="shared" si="723"/>
        <v>1.450198128320223</v>
      </c>
      <c r="O1407" s="103">
        <f t="shared" si="727"/>
        <v>1.4614388300000001</v>
      </c>
      <c r="P1407" s="103">
        <f t="shared" si="709"/>
        <v>226.45288099000001</v>
      </c>
      <c r="Q1407" s="11">
        <f t="shared" si="722"/>
        <v>0</v>
      </c>
      <c r="R1407" s="30">
        <f t="shared" si="729"/>
        <v>0</v>
      </c>
      <c r="S1407" s="103">
        <f t="shared" si="730"/>
        <v>0</v>
      </c>
      <c r="T1407" s="113">
        <f t="shared" si="717"/>
        <v>0.1</v>
      </c>
      <c r="U1407" s="111">
        <f t="shared" si="724"/>
        <v>20</v>
      </c>
      <c r="V1407" s="111">
        <v>252</v>
      </c>
      <c r="W1407" s="110">
        <f t="shared" si="710"/>
        <v>1.007592982</v>
      </c>
      <c r="X1407" s="103">
        <f t="shared" si="711"/>
        <v>1.7194526400000001</v>
      </c>
      <c r="Y1407" s="103">
        <f t="shared" si="712"/>
        <v>0</v>
      </c>
      <c r="Z1407" s="114" t="str">
        <f t="shared" si="720"/>
        <v>A+J=</v>
      </c>
      <c r="AA1407" s="108">
        <f t="shared" si="721"/>
        <v>45524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2.75" x14ac:dyDescent="0.2">
      <c r="A1408" s="102">
        <f t="shared" si="713"/>
        <v>45522</v>
      </c>
      <c r="B1408" s="103">
        <f t="shared" si="706"/>
        <v>228.17233363000003</v>
      </c>
      <c r="C1408" s="103">
        <f t="shared" si="718"/>
        <v>154.95200781</v>
      </c>
      <c r="D1408" s="104">
        <f t="shared" si="714"/>
        <v>1127.2329999999999</v>
      </c>
      <c r="E1408" s="105">
        <f t="shared" si="725"/>
        <v>1136.4090000000001</v>
      </c>
      <c r="F1408" s="106">
        <f t="shared" si="726"/>
        <v>45465</v>
      </c>
      <c r="G1408" s="107">
        <f t="shared" si="707"/>
        <v>8.1402868794651084E-3</v>
      </c>
      <c r="H1408" s="108">
        <f t="shared" si="719"/>
        <v>45524</v>
      </c>
      <c r="I1408" s="108">
        <f t="shared" si="708"/>
        <v>45524</v>
      </c>
      <c r="J1408" s="109">
        <f t="shared" si="715"/>
        <v>21</v>
      </c>
      <c r="K1408" s="109">
        <f t="shared" si="731"/>
        <v>20</v>
      </c>
      <c r="L1408" s="8">
        <f t="shared" si="716"/>
        <v>1.00775115</v>
      </c>
      <c r="M1408" s="110">
        <f t="shared" si="728"/>
        <v>1.00890824</v>
      </c>
      <c r="N1408" s="110">
        <f t="shared" si="723"/>
        <v>1.450198128320223</v>
      </c>
      <c r="O1408" s="103">
        <f t="shared" si="727"/>
        <v>1.4614388300000001</v>
      </c>
      <c r="P1408" s="103">
        <f t="shared" si="709"/>
        <v>226.45288099000001</v>
      </c>
      <c r="Q1408" s="11">
        <f t="shared" si="722"/>
        <v>0</v>
      </c>
      <c r="R1408" s="30">
        <f t="shared" si="729"/>
        <v>0</v>
      </c>
      <c r="S1408" s="103">
        <f t="shared" si="730"/>
        <v>0</v>
      </c>
      <c r="T1408" s="113">
        <f t="shared" si="717"/>
        <v>0.1</v>
      </c>
      <c r="U1408" s="111">
        <f t="shared" si="724"/>
        <v>20</v>
      </c>
      <c r="V1408" s="111">
        <v>252</v>
      </c>
      <c r="W1408" s="110">
        <f t="shared" si="710"/>
        <v>1.007592982</v>
      </c>
      <c r="X1408" s="103">
        <f t="shared" si="711"/>
        <v>1.7194526400000001</v>
      </c>
      <c r="Y1408" s="103">
        <f t="shared" si="712"/>
        <v>0</v>
      </c>
      <c r="Z1408" s="114" t="str">
        <f t="shared" si="720"/>
        <v>A+J=</v>
      </c>
      <c r="AA1408" s="108">
        <f t="shared" si="721"/>
        <v>45524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2.75" x14ac:dyDescent="0.2">
      <c r="A1409" s="102">
        <f t="shared" si="713"/>
        <v>45523</v>
      </c>
      <c r="B1409" s="103">
        <f t="shared" si="706"/>
        <v>228.17233363000003</v>
      </c>
      <c r="C1409" s="103">
        <f t="shared" si="718"/>
        <v>154.95200781</v>
      </c>
      <c r="D1409" s="104">
        <f t="shared" si="714"/>
        <v>1127.2329999999999</v>
      </c>
      <c r="E1409" s="105">
        <f t="shared" si="725"/>
        <v>1136.4090000000001</v>
      </c>
      <c r="F1409" s="106">
        <f t="shared" si="726"/>
        <v>45465</v>
      </c>
      <c r="G1409" s="107">
        <f t="shared" si="707"/>
        <v>8.1402868794651084E-3</v>
      </c>
      <c r="H1409" s="108">
        <f t="shared" si="719"/>
        <v>45524</v>
      </c>
      <c r="I1409" s="108">
        <f t="shared" si="708"/>
        <v>45524</v>
      </c>
      <c r="J1409" s="109">
        <f t="shared" si="715"/>
        <v>21</v>
      </c>
      <c r="K1409" s="109">
        <f t="shared" si="731"/>
        <v>20</v>
      </c>
      <c r="L1409" s="8">
        <f t="shared" si="716"/>
        <v>1.00775115</v>
      </c>
      <c r="M1409" s="110">
        <f t="shared" si="728"/>
        <v>1.00890824</v>
      </c>
      <c r="N1409" s="110">
        <f t="shared" si="723"/>
        <v>1.450198128320223</v>
      </c>
      <c r="O1409" s="103">
        <f t="shared" si="727"/>
        <v>1.4614388300000001</v>
      </c>
      <c r="P1409" s="103">
        <f t="shared" si="709"/>
        <v>226.45288099000001</v>
      </c>
      <c r="Q1409" s="11">
        <f t="shared" si="722"/>
        <v>0</v>
      </c>
      <c r="R1409" s="30">
        <f t="shared" si="729"/>
        <v>0</v>
      </c>
      <c r="S1409" s="103">
        <f t="shared" si="730"/>
        <v>0</v>
      </c>
      <c r="T1409" s="113">
        <f t="shared" si="717"/>
        <v>0.1</v>
      </c>
      <c r="U1409" s="111">
        <f t="shared" si="724"/>
        <v>20</v>
      </c>
      <c r="V1409" s="111">
        <v>252</v>
      </c>
      <c r="W1409" s="110">
        <f t="shared" si="710"/>
        <v>1.007592982</v>
      </c>
      <c r="X1409" s="103">
        <f t="shared" si="711"/>
        <v>1.7194526400000001</v>
      </c>
      <c r="Y1409" s="103">
        <f t="shared" si="712"/>
        <v>0</v>
      </c>
      <c r="Z1409" s="114" t="str">
        <f t="shared" si="720"/>
        <v>A+J=</v>
      </c>
      <c r="AA1409" s="108">
        <f t="shared" si="721"/>
        <v>45524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2.75" x14ac:dyDescent="0.2">
      <c r="A1410" s="102">
        <f t="shared" si="713"/>
        <v>45524</v>
      </c>
      <c r="B1410" s="103">
        <f t="shared" si="706"/>
        <v>228.3467862</v>
      </c>
      <c r="C1410" s="103">
        <f t="shared" si="718"/>
        <v>154.95200781</v>
      </c>
      <c r="D1410" s="104">
        <f t="shared" si="714"/>
        <v>1127.2329999999999</v>
      </c>
      <c r="E1410" s="105">
        <f t="shared" si="725"/>
        <v>1136.4090000000001</v>
      </c>
      <c r="F1410" s="106">
        <f t="shared" si="726"/>
        <v>45465</v>
      </c>
      <c r="G1410" s="107">
        <f t="shared" si="707"/>
        <v>8.1402868794651084E-3</v>
      </c>
      <c r="H1410" s="108">
        <f t="shared" si="719"/>
        <v>45555</v>
      </c>
      <c r="I1410" s="108">
        <f t="shared" si="708"/>
        <v>45524</v>
      </c>
      <c r="J1410" s="109">
        <f t="shared" si="715"/>
        <v>21</v>
      </c>
      <c r="K1410" s="109">
        <f t="shared" si="731"/>
        <v>21</v>
      </c>
      <c r="L1410" s="8">
        <f t="shared" si="716"/>
        <v>1.0081402800000001</v>
      </c>
      <c r="M1410" s="110">
        <f t="shared" si="728"/>
        <v>1.00890824</v>
      </c>
      <c r="N1410" s="110">
        <f t="shared" si="723"/>
        <v>1.450198128320223</v>
      </c>
      <c r="O1410" s="103">
        <f t="shared" si="727"/>
        <v>1.46200314</v>
      </c>
      <c r="P1410" s="103">
        <f t="shared" si="709"/>
        <v>226.54032196</v>
      </c>
      <c r="Q1410" s="11">
        <f t="shared" si="722"/>
        <v>46</v>
      </c>
      <c r="R1410" s="30">
        <f t="shared" si="729"/>
        <v>7.6322000000000001E-2</v>
      </c>
      <c r="S1410" s="103">
        <f t="shared" si="730"/>
        <v>17.29001045</v>
      </c>
      <c r="T1410" s="113">
        <f t="shared" si="717"/>
        <v>0.1</v>
      </c>
      <c r="U1410" s="111">
        <f t="shared" si="724"/>
        <v>21</v>
      </c>
      <c r="V1410" s="111">
        <v>252</v>
      </c>
      <c r="W1410" s="110">
        <f t="shared" si="710"/>
        <v>1.00797414</v>
      </c>
      <c r="X1410" s="103">
        <f t="shared" si="711"/>
        <v>1.8064642399999999</v>
      </c>
      <c r="Y1410" s="103">
        <f t="shared" si="712"/>
        <v>19.096474690000001</v>
      </c>
      <c r="Z1410" s="114" t="str">
        <f t="shared" si="720"/>
        <v>A+J=</v>
      </c>
      <c r="AA1410" s="108">
        <f t="shared" si="721"/>
        <v>45524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2.75" x14ac:dyDescent="0.2">
      <c r="A1411" s="102">
        <f t="shared" si="713"/>
        <v>45525</v>
      </c>
      <c r="B1411" s="103">
        <f t="shared" si="706"/>
        <v>209.38459939000001</v>
      </c>
      <c r="C1411" s="103">
        <f t="shared" si="718"/>
        <v>143.12576067000001</v>
      </c>
      <c r="D1411" s="104">
        <f t="shared" si="714"/>
        <v>1136.4090000000001</v>
      </c>
      <c r="E1411" s="105">
        <f t="shared" si="725"/>
        <v>1143.3130000000001</v>
      </c>
      <c r="F1411" s="106">
        <f t="shared" si="726"/>
        <v>45493</v>
      </c>
      <c r="G1411" s="107">
        <f t="shared" si="707"/>
        <v>6.0752774749230909E-3</v>
      </c>
      <c r="H1411" s="108">
        <f t="shared" si="719"/>
        <v>45555</v>
      </c>
      <c r="I1411" s="108">
        <f t="shared" si="708"/>
        <v>45555</v>
      </c>
      <c r="J1411" s="109">
        <f t="shared" si="715"/>
        <v>23</v>
      </c>
      <c r="K1411" s="109">
        <f t="shared" si="731"/>
        <v>1</v>
      </c>
      <c r="L1411" s="8">
        <f t="shared" si="716"/>
        <v>1.0002633700000001</v>
      </c>
      <c r="M1411" s="110">
        <f t="shared" si="728"/>
        <v>1.0081402800000001</v>
      </c>
      <c r="N1411" s="110">
        <f t="shared" si="723"/>
        <v>1.4620031471402257</v>
      </c>
      <c r="O1411" s="103">
        <f t="shared" si="727"/>
        <v>1.46238819</v>
      </c>
      <c r="P1411" s="103">
        <f t="shared" si="709"/>
        <v>209.30542208</v>
      </c>
      <c r="Q1411" s="11">
        <f t="shared" si="722"/>
        <v>0</v>
      </c>
      <c r="R1411" s="30">
        <f t="shared" si="729"/>
        <v>0</v>
      </c>
      <c r="S1411" s="103">
        <f t="shared" si="730"/>
        <v>0</v>
      </c>
      <c r="T1411" s="113">
        <f t="shared" si="717"/>
        <v>0.1</v>
      </c>
      <c r="U1411" s="111">
        <f t="shared" si="724"/>
        <v>1</v>
      </c>
      <c r="V1411" s="111">
        <v>252</v>
      </c>
      <c r="W1411" s="110">
        <f t="shared" si="710"/>
        <v>1.0003782859999999</v>
      </c>
      <c r="X1411" s="103">
        <f t="shared" si="711"/>
        <v>7.9177310000000001E-2</v>
      </c>
      <c r="Y1411" s="103">
        <f t="shared" si="712"/>
        <v>0</v>
      </c>
      <c r="Z1411" s="114" t="str">
        <f t="shared" si="720"/>
        <v>A+J=</v>
      </c>
      <c r="AA1411" s="108">
        <f t="shared" si="721"/>
        <v>45555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2.75" x14ac:dyDescent="0.2">
      <c r="A1412" s="102">
        <f t="shared" si="713"/>
        <v>45526</v>
      </c>
      <c r="B1412" s="103">
        <f t="shared" si="706"/>
        <v>209.51897486999999</v>
      </c>
      <c r="C1412" s="103">
        <f t="shared" si="718"/>
        <v>143.12576067000001</v>
      </c>
      <c r="D1412" s="104">
        <f t="shared" si="714"/>
        <v>1136.4090000000001</v>
      </c>
      <c r="E1412" s="105">
        <f t="shared" si="725"/>
        <v>1143.3130000000001</v>
      </c>
      <c r="F1412" s="106">
        <f t="shared" si="726"/>
        <v>45493</v>
      </c>
      <c r="G1412" s="107">
        <f t="shared" si="707"/>
        <v>6.0752774749230909E-3</v>
      </c>
      <c r="H1412" s="108">
        <f t="shared" si="719"/>
        <v>45555</v>
      </c>
      <c r="I1412" s="108">
        <f t="shared" si="708"/>
        <v>45555</v>
      </c>
      <c r="J1412" s="109">
        <f t="shared" si="715"/>
        <v>23</v>
      </c>
      <c r="K1412" s="109">
        <f t="shared" si="731"/>
        <v>2</v>
      </c>
      <c r="L1412" s="8">
        <f t="shared" si="716"/>
        <v>1.0005268199999999</v>
      </c>
      <c r="M1412" s="110">
        <f t="shared" si="728"/>
        <v>1.0081402800000001</v>
      </c>
      <c r="N1412" s="110">
        <f t="shared" si="723"/>
        <v>1.4620031471402257</v>
      </c>
      <c r="O1412" s="103">
        <f t="shared" si="727"/>
        <v>1.46277335</v>
      </c>
      <c r="P1412" s="103">
        <f t="shared" si="709"/>
        <v>209.3605484</v>
      </c>
      <c r="Q1412" s="11">
        <f t="shared" si="722"/>
        <v>0</v>
      </c>
      <c r="R1412" s="30">
        <f t="shared" si="729"/>
        <v>0</v>
      </c>
      <c r="S1412" s="103">
        <f t="shared" si="730"/>
        <v>0</v>
      </c>
      <c r="T1412" s="113">
        <f t="shared" si="717"/>
        <v>0.1</v>
      </c>
      <c r="U1412" s="111">
        <f t="shared" si="724"/>
        <v>2</v>
      </c>
      <c r="V1412" s="111">
        <v>252</v>
      </c>
      <c r="W1412" s="110">
        <f t="shared" si="710"/>
        <v>1.0007567159999999</v>
      </c>
      <c r="X1412" s="103">
        <f t="shared" si="711"/>
        <v>0.15842647000000001</v>
      </c>
      <c r="Y1412" s="103">
        <f t="shared" si="712"/>
        <v>0</v>
      </c>
      <c r="Z1412" s="114" t="str">
        <f t="shared" si="720"/>
        <v>A+J=</v>
      </c>
      <c r="AA1412" s="108">
        <f t="shared" si="721"/>
        <v>45555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2.75" x14ac:dyDescent="0.2">
      <c r="A1413" s="102">
        <f t="shared" si="713"/>
        <v>45527</v>
      </c>
      <c r="B1413" s="103">
        <f t="shared" si="706"/>
        <v>209.65343778000002</v>
      </c>
      <c r="C1413" s="103">
        <f t="shared" si="718"/>
        <v>143.12576067000001</v>
      </c>
      <c r="D1413" s="104">
        <f t="shared" si="714"/>
        <v>1136.4090000000001</v>
      </c>
      <c r="E1413" s="105">
        <f t="shared" si="725"/>
        <v>1143.3130000000001</v>
      </c>
      <c r="F1413" s="106">
        <f t="shared" si="726"/>
        <v>45493</v>
      </c>
      <c r="G1413" s="107">
        <f t="shared" si="707"/>
        <v>6.0752774749230909E-3</v>
      </c>
      <c r="H1413" s="108">
        <f t="shared" si="719"/>
        <v>45555</v>
      </c>
      <c r="I1413" s="108">
        <f t="shared" si="708"/>
        <v>45555</v>
      </c>
      <c r="J1413" s="109">
        <f t="shared" si="715"/>
        <v>23</v>
      </c>
      <c r="K1413" s="109">
        <f t="shared" si="731"/>
        <v>3</v>
      </c>
      <c r="L1413" s="8">
        <f t="shared" si="716"/>
        <v>1.00079034</v>
      </c>
      <c r="M1413" s="110">
        <f t="shared" si="728"/>
        <v>1.0081402800000001</v>
      </c>
      <c r="N1413" s="110">
        <f t="shared" si="723"/>
        <v>1.4620031471402257</v>
      </c>
      <c r="O1413" s="103">
        <f t="shared" si="727"/>
        <v>1.46315862</v>
      </c>
      <c r="P1413" s="103">
        <f t="shared" si="709"/>
        <v>209.41569046000001</v>
      </c>
      <c r="Q1413" s="11">
        <f t="shared" si="722"/>
        <v>0</v>
      </c>
      <c r="R1413" s="30">
        <f t="shared" si="729"/>
        <v>0</v>
      </c>
      <c r="S1413" s="103">
        <f t="shared" si="730"/>
        <v>0</v>
      </c>
      <c r="T1413" s="113">
        <f t="shared" si="717"/>
        <v>0.1</v>
      </c>
      <c r="U1413" s="111">
        <f t="shared" si="724"/>
        <v>3</v>
      </c>
      <c r="V1413" s="111">
        <v>252</v>
      </c>
      <c r="W1413" s="110">
        <f t="shared" si="710"/>
        <v>1.001135289</v>
      </c>
      <c r="X1413" s="103">
        <f t="shared" si="711"/>
        <v>0.23774732000000001</v>
      </c>
      <c r="Y1413" s="103">
        <f t="shared" si="712"/>
        <v>0</v>
      </c>
      <c r="Z1413" s="114" t="str">
        <f t="shared" si="720"/>
        <v>A+J=</v>
      </c>
      <c r="AA1413" s="108">
        <f t="shared" si="721"/>
        <v>45555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2.75" x14ac:dyDescent="0.2">
      <c r="A1414" s="102">
        <f t="shared" si="713"/>
        <v>45528</v>
      </c>
      <c r="B1414" s="103">
        <f t="shared" si="706"/>
        <v>209.78798531000001</v>
      </c>
      <c r="C1414" s="103">
        <f t="shared" si="718"/>
        <v>143.12576067000001</v>
      </c>
      <c r="D1414" s="104">
        <f t="shared" si="714"/>
        <v>1136.4090000000001</v>
      </c>
      <c r="E1414" s="105">
        <f t="shared" si="725"/>
        <v>1143.3130000000001</v>
      </c>
      <c r="F1414" s="106">
        <f t="shared" si="726"/>
        <v>45493</v>
      </c>
      <c r="G1414" s="107">
        <f t="shared" si="707"/>
        <v>6.0752774749230909E-3</v>
      </c>
      <c r="H1414" s="108">
        <f t="shared" si="719"/>
        <v>45555</v>
      </c>
      <c r="I1414" s="108">
        <f t="shared" si="708"/>
        <v>45555</v>
      </c>
      <c r="J1414" s="109">
        <f t="shared" si="715"/>
        <v>23</v>
      </c>
      <c r="K1414" s="109">
        <f t="shared" si="731"/>
        <v>4</v>
      </c>
      <c r="L1414" s="8">
        <f t="shared" si="716"/>
        <v>1.0010539199999999</v>
      </c>
      <c r="M1414" s="110">
        <f t="shared" si="728"/>
        <v>1.0081402800000001</v>
      </c>
      <c r="N1414" s="110">
        <f t="shared" si="723"/>
        <v>1.4620031471402257</v>
      </c>
      <c r="O1414" s="103">
        <f t="shared" si="727"/>
        <v>1.4635439800000001</v>
      </c>
      <c r="P1414" s="103">
        <f t="shared" si="709"/>
        <v>209.47084541000001</v>
      </c>
      <c r="Q1414" s="11">
        <f t="shared" si="722"/>
        <v>0</v>
      </c>
      <c r="R1414" s="30">
        <f t="shared" si="729"/>
        <v>0</v>
      </c>
      <c r="S1414" s="103">
        <f t="shared" si="730"/>
        <v>0</v>
      </c>
      <c r="T1414" s="113">
        <f t="shared" si="717"/>
        <v>0.1</v>
      </c>
      <c r="U1414" s="111">
        <f t="shared" si="724"/>
        <v>4</v>
      </c>
      <c r="V1414" s="111">
        <v>252</v>
      </c>
      <c r="W1414" s="110">
        <f t="shared" si="710"/>
        <v>1.001514005</v>
      </c>
      <c r="X1414" s="103">
        <f t="shared" si="711"/>
        <v>0.31713989999999997</v>
      </c>
      <c r="Y1414" s="103">
        <f t="shared" si="712"/>
        <v>0</v>
      </c>
      <c r="Z1414" s="114" t="str">
        <f t="shared" si="720"/>
        <v>A+J=</v>
      </c>
      <c r="AA1414" s="108">
        <f t="shared" si="721"/>
        <v>45555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2.75" x14ac:dyDescent="0.2">
      <c r="A1415" s="102">
        <f t="shared" si="713"/>
        <v>45529</v>
      </c>
      <c r="B1415" s="103">
        <f t="shared" si="706"/>
        <v>209.78798531000001</v>
      </c>
      <c r="C1415" s="103">
        <f t="shared" si="718"/>
        <v>143.12576067000001</v>
      </c>
      <c r="D1415" s="104">
        <f t="shared" si="714"/>
        <v>1136.4090000000001</v>
      </c>
      <c r="E1415" s="105">
        <f t="shared" si="725"/>
        <v>1143.3130000000001</v>
      </c>
      <c r="F1415" s="106">
        <f t="shared" si="726"/>
        <v>45493</v>
      </c>
      <c r="G1415" s="107">
        <f t="shared" si="707"/>
        <v>6.0752774749230909E-3</v>
      </c>
      <c r="H1415" s="108">
        <f t="shared" si="719"/>
        <v>45555</v>
      </c>
      <c r="I1415" s="108">
        <f t="shared" si="708"/>
        <v>45555</v>
      </c>
      <c r="J1415" s="109">
        <f t="shared" si="715"/>
        <v>23</v>
      </c>
      <c r="K1415" s="109">
        <f t="shared" si="731"/>
        <v>4</v>
      </c>
      <c r="L1415" s="8">
        <f t="shared" si="716"/>
        <v>1.0010539199999999</v>
      </c>
      <c r="M1415" s="110">
        <f t="shared" si="728"/>
        <v>1.0081402800000001</v>
      </c>
      <c r="N1415" s="110">
        <f t="shared" si="723"/>
        <v>1.4620031471402257</v>
      </c>
      <c r="O1415" s="103">
        <f t="shared" si="727"/>
        <v>1.4635439800000001</v>
      </c>
      <c r="P1415" s="103">
        <f t="shared" si="709"/>
        <v>209.47084541000001</v>
      </c>
      <c r="Q1415" s="11">
        <f t="shared" si="722"/>
        <v>0</v>
      </c>
      <c r="R1415" s="30">
        <f t="shared" si="729"/>
        <v>0</v>
      </c>
      <c r="S1415" s="103">
        <f t="shared" si="730"/>
        <v>0</v>
      </c>
      <c r="T1415" s="113">
        <f t="shared" si="717"/>
        <v>0.1</v>
      </c>
      <c r="U1415" s="111">
        <f t="shared" si="724"/>
        <v>4</v>
      </c>
      <c r="V1415" s="111">
        <v>252</v>
      </c>
      <c r="W1415" s="110">
        <f t="shared" si="710"/>
        <v>1.001514005</v>
      </c>
      <c r="X1415" s="103">
        <f t="shared" si="711"/>
        <v>0.31713989999999997</v>
      </c>
      <c r="Y1415" s="103">
        <f t="shared" si="712"/>
        <v>0</v>
      </c>
      <c r="Z1415" s="114" t="str">
        <f t="shared" si="720"/>
        <v>A+J=</v>
      </c>
      <c r="AA1415" s="108">
        <f t="shared" si="721"/>
        <v>45555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2.75" x14ac:dyDescent="0.2">
      <c r="A1416" s="102">
        <f t="shared" si="713"/>
        <v>45530</v>
      </c>
      <c r="B1416" s="103">
        <f t="shared" si="706"/>
        <v>209.78798531000001</v>
      </c>
      <c r="C1416" s="103">
        <f t="shared" si="718"/>
        <v>143.12576067000001</v>
      </c>
      <c r="D1416" s="104">
        <f t="shared" si="714"/>
        <v>1136.4090000000001</v>
      </c>
      <c r="E1416" s="105">
        <f t="shared" si="725"/>
        <v>1143.3130000000001</v>
      </c>
      <c r="F1416" s="106">
        <f t="shared" si="726"/>
        <v>45493</v>
      </c>
      <c r="G1416" s="107">
        <f t="shared" si="707"/>
        <v>6.0752774749230909E-3</v>
      </c>
      <c r="H1416" s="108">
        <f t="shared" si="719"/>
        <v>45555</v>
      </c>
      <c r="I1416" s="108">
        <f t="shared" si="708"/>
        <v>45555</v>
      </c>
      <c r="J1416" s="109">
        <f t="shared" si="715"/>
        <v>23</v>
      </c>
      <c r="K1416" s="109">
        <f t="shared" si="731"/>
        <v>4</v>
      </c>
      <c r="L1416" s="8">
        <f t="shared" si="716"/>
        <v>1.0010539199999999</v>
      </c>
      <c r="M1416" s="110">
        <f t="shared" si="728"/>
        <v>1.0081402800000001</v>
      </c>
      <c r="N1416" s="110">
        <f t="shared" si="723"/>
        <v>1.4620031471402257</v>
      </c>
      <c r="O1416" s="103">
        <f t="shared" si="727"/>
        <v>1.4635439800000001</v>
      </c>
      <c r="P1416" s="103">
        <f t="shared" si="709"/>
        <v>209.47084541000001</v>
      </c>
      <c r="Q1416" s="11">
        <f t="shared" si="722"/>
        <v>0</v>
      </c>
      <c r="R1416" s="30">
        <f t="shared" si="729"/>
        <v>0</v>
      </c>
      <c r="S1416" s="103">
        <f t="shared" si="730"/>
        <v>0</v>
      </c>
      <c r="T1416" s="113">
        <f t="shared" si="717"/>
        <v>0.1</v>
      </c>
      <c r="U1416" s="111">
        <f t="shared" si="724"/>
        <v>4</v>
      </c>
      <c r="V1416" s="111">
        <v>252</v>
      </c>
      <c r="W1416" s="110">
        <f t="shared" si="710"/>
        <v>1.001514005</v>
      </c>
      <c r="X1416" s="103">
        <f t="shared" si="711"/>
        <v>0.31713989999999997</v>
      </c>
      <c r="Y1416" s="103">
        <f t="shared" si="712"/>
        <v>0</v>
      </c>
      <c r="Z1416" s="114" t="str">
        <f t="shared" si="720"/>
        <v>A+J=</v>
      </c>
      <c r="AA1416" s="108">
        <f t="shared" si="721"/>
        <v>45555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2.75" x14ac:dyDescent="0.2">
      <c r="A1417" s="102">
        <f t="shared" si="713"/>
        <v>45531</v>
      </c>
      <c r="B1417" s="103">
        <f t="shared" si="706"/>
        <v>209.92262034000001</v>
      </c>
      <c r="C1417" s="103">
        <f t="shared" si="718"/>
        <v>143.12576067000001</v>
      </c>
      <c r="D1417" s="104">
        <f t="shared" si="714"/>
        <v>1136.4090000000001</v>
      </c>
      <c r="E1417" s="105">
        <f t="shared" si="725"/>
        <v>1143.3130000000001</v>
      </c>
      <c r="F1417" s="106">
        <f t="shared" si="726"/>
        <v>45493</v>
      </c>
      <c r="G1417" s="107">
        <f t="shared" si="707"/>
        <v>6.0752774749230909E-3</v>
      </c>
      <c r="H1417" s="108">
        <f t="shared" si="719"/>
        <v>45555</v>
      </c>
      <c r="I1417" s="108">
        <f t="shared" si="708"/>
        <v>45555</v>
      </c>
      <c r="J1417" s="109">
        <f t="shared" si="715"/>
        <v>23</v>
      </c>
      <c r="K1417" s="109">
        <f t="shared" si="731"/>
        <v>5</v>
      </c>
      <c r="L1417" s="8">
        <f t="shared" si="716"/>
        <v>1.00131758</v>
      </c>
      <c r="M1417" s="110">
        <f t="shared" si="728"/>
        <v>1.0081402800000001</v>
      </c>
      <c r="N1417" s="110">
        <f t="shared" si="723"/>
        <v>1.4620031471402257</v>
      </c>
      <c r="O1417" s="103">
        <f t="shared" si="727"/>
        <v>1.46392945</v>
      </c>
      <c r="P1417" s="103">
        <f t="shared" si="709"/>
        <v>209.52601609000001</v>
      </c>
      <c r="Q1417" s="11">
        <f t="shared" si="722"/>
        <v>0</v>
      </c>
      <c r="R1417" s="30">
        <f t="shared" si="729"/>
        <v>0</v>
      </c>
      <c r="S1417" s="103">
        <f t="shared" si="730"/>
        <v>0</v>
      </c>
      <c r="T1417" s="113">
        <f t="shared" si="717"/>
        <v>0.1</v>
      </c>
      <c r="U1417" s="111">
        <f t="shared" si="724"/>
        <v>5</v>
      </c>
      <c r="V1417" s="111">
        <v>252</v>
      </c>
      <c r="W1417" s="110">
        <f t="shared" si="710"/>
        <v>1.001892864</v>
      </c>
      <c r="X1417" s="103">
        <f t="shared" si="711"/>
        <v>0.39660424999999999</v>
      </c>
      <c r="Y1417" s="103">
        <f t="shared" si="712"/>
        <v>0</v>
      </c>
      <c r="Z1417" s="114" t="str">
        <f t="shared" si="720"/>
        <v>A+J=</v>
      </c>
      <c r="AA1417" s="108">
        <f t="shared" si="721"/>
        <v>45555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2.75" x14ac:dyDescent="0.2">
      <c r="A1418" s="102">
        <f t="shared" si="713"/>
        <v>45532</v>
      </c>
      <c r="B1418" s="103">
        <f t="shared" ref="B1418:B1481" si="732">(P1418+X1418)</f>
        <v>210.05734027</v>
      </c>
      <c r="C1418" s="103">
        <f t="shared" si="718"/>
        <v>143.12576067000001</v>
      </c>
      <c r="D1418" s="104">
        <f t="shared" si="714"/>
        <v>1136.4090000000001</v>
      </c>
      <c r="E1418" s="105">
        <f t="shared" si="725"/>
        <v>1143.3130000000001</v>
      </c>
      <c r="F1418" s="106">
        <f t="shared" si="726"/>
        <v>45493</v>
      </c>
      <c r="G1418" s="107">
        <f t="shared" ref="G1418:G1481" si="733">(E1418/D1418)-1</f>
        <v>6.0752774749230909E-3</v>
      </c>
      <c r="H1418" s="108">
        <f t="shared" si="719"/>
        <v>45555</v>
      </c>
      <c r="I1418" s="108">
        <f t="shared" ref="I1418:I1481" si="734">IF(A1418&gt;I1417,H1418,I1417)</f>
        <v>45555</v>
      </c>
      <c r="J1418" s="109">
        <f t="shared" si="715"/>
        <v>23</v>
      </c>
      <c r="K1418" s="109">
        <f t="shared" si="731"/>
        <v>6</v>
      </c>
      <c r="L1418" s="8">
        <f t="shared" si="716"/>
        <v>1.0015813</v>
      </c>
      <c r="M1418" s="110">
        <f t="shared" si="728"/>
        <v>1.0081402800000001</v>
      </c>
      <c r="N1418" s="110">
        <f t="shared" si="723"/>
        <v>1.4620031471402257</v>
      </c>
      <c r="O1418" s="103">
        <f t="shared" si="727"/>
        <v>1.46431501</v>
      </c>
      <c r="P1418" s="103">
        <f t="shared" ref="P1418:P1481" si="735">TRUNC(C1418*O1418,8)</f>
        <v>209.58119966000001</v>
      </c>
      <c r="Q1418" s="11">
        <f t="shared" si="722"/>
        <v>0</v>
      </c>
      <c r="R1418" s="30">
        <f t="shared" si="729"/>
        <v>0</v>
      </c>
      <c r="S1418" s="103">
        <f t="shared" si="730"/>
        <v>0</v>
      </c>
      <c r="T1418" s="113">
        <f t="shared" si="717"/>
        <v>0.1</v>
      </c>
      <c r="U1418" s="111">
        <f t="shared" si="724"/>
        <v>6</v>
      </c>
      <c r="V1418" s="111">
        <v>252</v>
      </c>
      <c r="W1418" s="110">
        <f t="shared" ref="W1418:W1481" si="736">ROUND((1+T1418)^TRUNC((U1418/V1418),9),9)</f>
        <v>1.0022718669999999</v>
      </c>
      <c r="X1418" s="103">
        <f t="shared" ref="X1418:X1481" si="737">TRUNC((P1418*(W1418-1)),8)</f>
        <v>0.47614061000000002</v>
      </c>
      <c r="Y1418" s="103">
        <f t="shared" ref="Y1418:Y1481" si="738">IF(Q1418&gt;0,S1418+X1418,0)</f>
        <v>0</v>
      </c>
      <c r="Z1418" s="114" t="str">
        <f t="shared" si="720"/>
        <v>A+J=</v>
      </c>
      <c r="AA1418" s="108">
        <f t="shared" si="721"/>
        <v>45555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2.75" x14ac:dyDescent="0.2">
      <c r="A1419" s="102">
        <f t="shared" ref="A1419:A1482" si="739">(A1418+1)</f>
        <v>45533</v>
      </c>
      <c r="B1419" s="103">
        <f t="shared" si="732"/>
        <v>210.19214778</v>
      </c>
      <c r="C1419" s="103">
        <f t="shared" si="718"/>
        <v>143.12576067000001</v>
      </c>
      <c r="D1419" s="104">
        <f t="shared" ref="D1419:D1482" si="740">IF(E1419=E1418,D1418,E1418)</f>
        <v>1136.4090000000001</v>
      </c>
      <c r="E1419" s="105">
        <f t="shared" si="725"/>
        <v>1143.3130000000001</v>
      </c>
      <c r="F1419" s="106">
        <f t="shared" si="726"/>
        <v>45493</v>
      </c>
      <c r="G1419" s="107">
        <f t="shared" si="733"/>
        <v>6.0752774749230909E-3</v>
      </c>
      <c r="H1419" s="108">
        <f t="shared" si="719"/>
        <v>45555</v>
      </c>
      <c r="I1419" s="108">
        <f t="shared" si="734"/>
        <v>45555</v>
      </c>
      <c r="J1419" s="109">
        <f t="shared" ref="J1419:J1482" si="741">IF(I1419=I1418,J1418,NETWORKDAYS(I1418,I1419,$AD$171:$AD$502)-1)</f>
        <v>23</v>
      </c>
      <c r="K1419" s="109">
        <f t="shared" si="731"/>
        <v>7</v>
      </c>
      <c r="L1419" s="8">
        <f t="shared" ref="L1419:L1482" si="742">IF(E1419&lt;D1419,1,TRUNC((E1419/D1419)^TRUNC((K1419/J1419),9),8))</f>
        <v>1.0018450999999999</v>
      </c>
      <c r="M1419" s="110">
        <f t="shared" si="728"/>
        <v>1.0081402800000001</v>
      </c>
      <c r="N1419" s="110">
        <f t="shared" si="723"/>
        <v>1.4620031471402257</v>
      </c>
      <c r="O1419" s="103">
        <f t="shared" si="727"/>
        <v>1.46470068</v>
      </c>
      <c r="P1419" s="103">
        <f t="shared" si="735"/>
        <v>209.63639896999999</v>
      </c>
      <c r="Q1419" s="11">
        <f t="shared" si="722"/>
        <v>0</v>
      </c>
      <c r="R1419" s="30">
        <f t="shared" si="729"/>
        <v>0</v>
      </c>
      <c r="S1419" s="103">
        <f t="shared" si="730"/>
        <v>0</v>
      </c>
      <c r="T1419" s="113">
        <f t="shared" ref="T1419:T1482" si="743">(T1418)</f>
        <v>0.1</v>
      </c>
      <c r="U1419" s="111">
        <f t="shared" si="724"/>
        <v>7</v>
      </c>
      <c r="V1419" s="111">
        <v>252</v>
      </c>
      <c r="W1419" s="110">
        <f t="shared" si="736"/>
        <v>1.0026510129999999</v>
      </c>
      <c r="X1419" s="103">
        <f t="shared" si="737"/>
        <v>0.55574880999999998</v>
      </c>
      <c r="Y1419" s="103">
        <f t="shared" si="738"/>
        <v>0</v>
      </c>
      <c r="Z1419" s="114" t="str">
        <f t="shared" si="720"/>
        <v>A+J=</v>
      </c>
      <c r="AA1419" s="108">
        <f t="shared" si="721"/>
        <v>45555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2.75" x14ac:dyDescent="0.2">
      <c r="A1420" s="102">
        <f t="shared" si="739"/>
        <v>45534</v>
      </c>
      <c r="B1420" s="103">
        <f t="shared" si="732"/>
        <v>210.32704151000002</v>
      </c>
      <c r="C1420" s="103">
        <f t="shared" ref="C1420:C1483" si="744">TRUNC(IF(Q1419&gt;0,VLOOKUP(A1419,$AD$12:$AE$165,2),C1419),8)</f>
        <v>143.12576067000001</v>
      </c>
      <c r="D1420" s="104">
        <f t="shared" si="740"/>
        <v>1136.4090000000001</v>
      </c>
      <c r="E1420" s="105">
        <f t="shared" si="725"/>
        <v>1143.3130000000001</v>
      </c>
      <c r="F1420" s="106">
        <f t="shared" si="726"/>
        <v>45493</v>
      </c>
      <c r="G1420" s="107">
        <f t="shared" si="733"/>
        <v>6.0752774749230909E-3</v>
      </c>
      <c r="H1420" s="108">
        <f t="shared" ref="H1420:H1483" si="745">IF(DAY(A1420)=H$9,VLOOKUP(A1420,AH$118:AN$450,4),H1419)</f>
        <v>45555</v>
      </c>
      <c r="I1420" s="108">
        <f t="shared" si="734"/>
        <v>45555</v>
      </c>
      <c r="J1420" s="109">
        <f t="shared" si="741"/>
        <v>23</v>
      </c>
      <c r="K1420" s="109">
        <f t="shared" si="731"/>
        <v>8</v>
      </c>
      <c r="L1420" s="8">
        <f t="shared" si="742"/>
        <v>1.0021089599999999</v>
      </c>
      <c r="M1420" s="110">
        <f t="shared" si="728"/>
        <v>1.0081402800000001</v>
      </c>
      <c r="N1420" s="110">
        <f t="shared" si="723"/>
        <v>1.4620031471402257</v>
      </c>
      <c r="O1420" s="103">
        <f t="shared" si="727"/>
        <v>1.46508645</v>
      </c>
      <c r="P1420" s="103">
        <f t="shared" si="735"/>
        <v>209.69161260000001</v>
      </c>
      <c r="Q1420" s="11">
        <f t="shared" si="722"/>
        <v>0</v>
      </c>
      <c r="R1420" s="30">
        <f t="shared" si="729"/>
        <v>0</v>
      </c>
      <c r="S1420" s="103">
        <f t="shared" si="730"/>
        <v>0</v>
      </c>
      <c r="T1420" s="113">
        <f t="shared" si="743"/>
        <v>0.1</v>
      </c>
      <c r="U1420" s="111">
        <f t="shared" si="724"/>
        <v>8</v>
      </c>
      <c r="V1420" s="111">
        <v>252</v>
      </c>
      <c r="W1420" s="110">
        <f t="shared" si="736"/>
        <v>1.003030302</v>
      </c>
      <c r="X1420" s="103">
        <f t="shared" si="737"/>
        <v>0.63542891000000001</v>
      </c>
      <c r="Y1420" s="103">
        <f t="shared" si="738"/>
        <v>0</v>
      </c>
      <c r="Z1420" s="114" t="str">
        <f t="shared" ref="Z1420:Z1483" si="746">IF($Q1419&gt;0,VLOOKUP($A1419,$AD$10:$AM$165,9),Z1419)</f>
        <v>A+J=</v>
      </c>
      <c r="AA1420" s="108">
        <f t="shared" ref="AA1420:AA1483" si="747">IF($Q1419&gt;0,VLOOKUP($A1419,$AD$10:$AM$165,10),AA1419)</f>
        <v>45555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2.75" x14ac:dyDescent="0.2">
      <c r="A1421" s="102">
        <f t="shared" si="739"/>
        <v>45535</v>
      </c>
      <c r="B1421" s="103">
        <f t="shared" si="732"/>
        <v>210.46202310999999</v>
      </c>
      <c r="C1421" s="103">
        <f t="shared" si="744"/>
        <v>143.12576067000001</v>
      </c>
      <c r="D1421" s="104">
        <f t="shared" si="740"/>
        <v>1136.4090000000001</v>
      </c>
      <c r="E1421" s="105">
        <f t="shared" si="725"/>
        <v>1143.3130000000001</v>
      </c>
      <c r="F1421" s="106">
        <f t="shared" si="726"/>
        <v>45493</v>
      </c>
      <c r="G1421" s="107">
        <f t="shared" si="733"/>
        <v>6.0752774749230909E-3</v>
      </c>
      <c r="H1421" s="108">
        <f t="shared" si="745"/>
        <v>45555</v>
      </c>
      <c r="I1421" s="108">
        <f t="shared" si="734"/>
        <v>45555</v>
      </c>
      <c r="J1421" s="109">
        <f t="shared" si="741"/>
        <v>23</v>
      </c>
      <c r="K1421" s="109">
        <f t="shared" si="731"/>
        <v>9</v>
      </c>
      <c r="L1421" s="8">
        <f t="shared" si="742"/>
        <v>1.0023728999999999</v>
      </c>
      <c r="M1421" s="110">
        <f t="shared" si="728"/>
        <v>1.0081402800000001</v>
      </c>
      <c r="N1421" s="110">
        <f t="shared" si="723"/>
        <v>1.4620031471402257</v>
      </c>
      <c r="O1421" s="103">
        <f t="shared" si="727"/>
        <v>1.4654723300000001</v>
      </c>
      <c r="P1421" s="103">
        <f t="shared" si="735"/>
        <v>209.74684196999999</v>
      </c>
      <c r="Q1421" s="11">
        <f t="shared" ref="Q1421:Q1484" si="748">IF(VLOOKUP(A1421,AD$10:AK$165,8)=VLOOKUP(A1420,AD$10:AK$165,8),0,VLOOKUP(A1421,AD$10:AK$165,8))</f>
        <v>0</v>
      </c>
      <c r="R1421" s="30">
        <f t="shared" si="729"/>
        <v>0</v>
      </c>
      <c r="S1421" s="103">
        <f t="shared" si="730"/>
        <v>0</v>
      </c>
      <c r="T1421" s="113">
        <f t="shared" si="743"/>
        <v>0.1</v>
      </c>
      <c r="U1421" s="111">
        <f t="shared" si="724"/>
        <v>9</v>
      </c>
      <c r="V1421" s="111">
        <v>252</v>
      </c>
      <c r="W1421" s="110">
        <f t="shared" si="736"/>
        <v>1.003409735</v>
      </c>
      <c r="X1421" s="103">
        <f t="shared" si="737"/>
        <v>0.71518113999999999</v>
      </c>
      <c r="Y1421" s="103">
        <f t="shared" si="738"/>
        <v>0</v>
      </c>
      <c r="Z1421" s="114" t="str">
        <f t="shared" si="746"/>
        <v>A+J=</v>
      </c>
      <c r="AA1421" s="108">
        <f t="shared" si="747"/>
        <v>45555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2.75" x14ac:dyDescent="0.2">
      <c r="A1422" s="102">
        <f t="shared" si="739"/>
        <v>45536</v>
      </c>
      <c r="B1422" s="103">
        <f t="shared" si="732"/>
        <v>210.46202310999999</v>
      </c>
      <c r="C1422" s="103">
        <f t="shared" si="744"/>
        <v>143.12576067000001</v>
      </c>
      <c r="D1422" s="104">
        <f t="shared" si="740"/>
        <v>1136.4090000000001</v>
      </c>
      <c r="E1422" s="105">
        <f t="shared" si="725"/>
        <v>1143.3130000000001</v>
      </c>
      <c r="F1422" s="106">
        <f t="shared" si="726"/>
        <v>45493</v>
      </c>
      <c r="G1422" s="107">
        <f t="shared" si="733"/>
        <v>6.0752774749230909E-3</v>
      </c>
      <c r="H1422" s="108">
        <f t="shared" si="745"/>
        <v>45555</v>
      </c>
      <c r="I1422" s="108">
        <f t="shared" si="734"/>
        <v>45555</v>
      </c>
      <c r="J1422" s="109">
        <f t="shared" si="741"/>
        <v>23</v>
      </c>
      <c r="K1422" s="109">
        <f t="shared" si="731"/>
        <v>9</v>
      </c>
      <c r="L1422" s="8">
        <f t="shared" si="742"/>
        <v>1.0023728999999999</v>
      </c>
      <c r="M1422" s="110">
        <f t="shared" si="728"/>
        <v>1.0081402800000001</v>
      </c>
      <c r="N1422" s="110">
        <f t="shared" si="723"/>
        <v>1.4620031471402257</v>
      </c>
      <c r="O1422" s="103">
        <f t="shared" si="727"/>
        <v>1.4654723300000001</v>
      </c>
      <c r="P1422" s="103">
        <f t="shared" si="735"/>
        <v>209.74684196999999</v>
      </c>
      <c r="Q1422" s="11">
        <f t="shared" si="748"/>
        <v>0</v>
      </c>
      <c r="R1422" s="30">
        <f t="shared" si="729"/>
        <v>0</v>
      </c>
      <c r="S1422" s="103">
        <f t="shared" si="730"/>
        <v>0</v>
      </c>
      <c r="T1422" s="113">
        <f t="shared" si="743"/>
        <v>0.1</v>
      </c>
      <c r="U1422" s="111">
        <f t="shared" si="724"/>
        <v>9</v>
      </c>
      <c r="V1422" s="111">
        <v>252</v>
      </c>
      <c r="W1422" s="110">
        <f t="shared" si="736"/>
        <v>1.003409735</v>
      </c>
      <c r="X1422" s="103">
        <f t="shared" si="737"/>
        <v>0.71518113999999999</v>
      </c>
      <c r="Y1422" s="103">
        <f t="shared" si="738"/>
        <v>0</v>
      </c>
      <c r="Z1422" s="114" t="str">
        <f t="shared" si="746"/>
        <v>A+J=</v>
      </c>
      <c r="AA1422" s="108">
        <f t="shared" si="747"/>
        <v>45555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2.75" x14ac:dyDescent="0.2">
      <c r="A1423" s="102">
        <f t="shared" si="739"/>
        <v>45537</v>
      </c>
      <c r="B1423" s="103">
        <f t="shared" si="732"/>
        <v>210.46202310999999</v>
      </c>
      <c r="C1423" s="103">
        <f t="shared" si="744"/>
        <v>143.12576067000001</v>
      </c>
      <c r="D1423" s="104">
        <f t="shared" si="740"/>
        <v>1136.4090000000001</v>
      </c>
      <c r="E1423" s="105">
        <f t="shared" si="725"/>
        <v>1143.3130000000001</v>
      </c>
      <c r="F1423" s="106">
        <f t="shared" si="726"/>
        <v>45493</v>
      </c>
      <c r="G1423" s="107">
        <f t="shared" si="733"/>
        <v>6.0752774749230909E-3</v>
      </c>
      <c r="H1423" s="108">
        <f t="shared" si="745"/>
        <v>45555</v>
      </c>
      <c r="I1423" s="108">
        <f t="shared" si="734"/>
        <v>45555</v>
      </c>
      <c r="J1423" s="109">
        <f t="shared" si="741"/>
        <v>23</v>
      </c>
      <c r="K1423" s="109">
        <f t="shared" si="731"/>
        <v>9</v>
      </c>
      <c r="L1423" s="8">
        <f t="shared" si="742"/>
        <v>1.0023728999999999</v>
      </c>
      <c r="M1423" s="110">
        <f t="shared" si="728"/>
        <v>1.0081402800000001</v>
      </c>
      <c r="N1423" s="110">
        <f t="shared" si="723"/>
        <v>1.4620031471402257</v>
      </c>
      <c r="O1423" s="103">
        <f t="shared" si="727"/>
        <v>1.4654723300000001</v>
      </c>
      <c r="P1423" s="103">
        <f t="shared" si="735"/>
        <v>209.74684196999999</v>
      </c>
      <c r="Q1423" s="11">
        <f t="shared" si="748"/>
        <v>0</v>
      </c>
      <c r="R1423" s="30">
        <f t="shared" si="729"/>
        <v>0</v>
      </c>
      <c r="S1423" s="103">
        <f t="shared" si="730"/>
        <v>0</v>
      </c>
      <c r="T1423" s="113">
        <f t="shared" si="743"/>
        <v>0.1</v>
      </c>
      <c r="U1423" s="111">
        <f t="shared" si="724"/>
        <v>9</v>
      </c>
      <c r="V1423" s="111">
        <v>252</v>
      </c>
      <c r="W1423" s="110">
        <f t="shared" si="736"/>
        <v>1.003409735</v>
      </c>
      <c r="X1423" s="103">
        <f t="shared" si="737"/>
        <v>0.71518113999999999</v>
      </c>
      <c r="Y1423" s="103">
        <f t="shared" si="738"/>
        <v>0</v>
      </c>
      <c r="Z1423" s="114" t="str">
        <f t="shared" si="746"/>
        <v>A+J=</v>
      </c>
      <c r="AA1423" s="108">
        <f t="shared" si="747"/>
        <v>45555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2.75" x14ac:dyDescent="0.2">
      <c r="A1424" s="102">
        <f t="shared" si="739"/>
        <v>45538</v>
      </c>
      <c r="B1424" s="103">
        <f t="shared" si="732"/>
        <v>210.59708956</v>
      </c>
      <c r="C1424" s="103">
        <f t="shared" si="744"/>
        <v>143.12576067000001</v>
      </c>
      <c r="D1424" s="104">
        <f t="shared" si="740"/>
        <v>1136.4090000000001</v>
      </c>
      <c r="E1424" s="105">
        <f t="shared" si="725"/>
        <v>1143.3130000000001</v>
      </c>
      <c r="F1424" s="106">
        <f t="shared" si="726"/>
        <v>45493</v>
      </c>
      <c r="G1424" s="107">
        <f t="shared" si="733"/>
        <v>6.0752774749230909E-3</v>
      </c>
      <c r="H1424" s="108">
        <f t="shared" si="745"/>
        <v>45555</v>
      </c>
      <c r="I1424" s="108">
        <f t="shared" si="734"/>
        <v>45555</v>
      </c>
      <c r="J1424" s="109">
        <f t="shared" si="741"/>
        <v>23</v>
      </c>
      <c r="K1424" s="109">
        <f t="shared" si="731"/>
        <v>10</v>
      </c>
      <c r="L1424" s="8">
        <f t="shared" si="742"/>
        <v>1.0026368999999999</v>
      </c>
      <c r="M1424" s="110">
        <f t="shared" si="728"/>
        <v>1.0081402800000001</v>
      </c>
      <c r="N1424" s="110">
        <f t="shared" si="723"/>
        <v>1.4620031471402257</v>
      </c>
      <c r="O1424" s="103">
        <f t="shared" si="727"/>
        <v>1.4658583000000001</v>
      </c>
      <c r="P1424" s="103">
        <f t="shared" si="735"/>
        <v>209.80208422000001</v>
      </c>
      <c r="Q1424" s="11">
        <f t="shared" si="748"/>
        <v>0</v>
      </c>
      <c r="R1424" s="30">
        <f t="shared" si="729"/>
        <v>0</v>
      </c>
      <c r="S1424" s="103">
        <f t="shared" si="730"/>
        <v>0</v>
      </c>
      <c r="T1424" s="113">
        <f t="shared" si="743"/>
        <v>0.1</v>
      </c>
      <c r="U1424" s="111">
        <f t="shared" si="724"/>
        <v>10</v>
      </c>
      <c r="V1424" s="111">
        <v>252</v>
      </c>
      <c r="W1424" s="110">
        <f t="shared" si="736"/>
        <v>1.003789311</v>
      </c>
      <c r="X1424" s="103">
        <f t="shared" si="737"/>
        <v>0.79500534</v>
      </c>
      <c r="Y1424" s="103">
        <f t="shared" si="738"/>
        <v>0</v>
      </c>
      <c r="Z1424" s="114" t="str">
        <f t="shared" si="746"/>
        <v>A+J=</v>
      </c>
      <c r="AA1424" s="108">
        <f t="shared" si="747"/>
        <v>45555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2.75" x14ac:dyDescent="0.2">
      <c r="A1425" s="102">
        <f t="shared" si="739"/>
        <v>45539</v>
      </c>
      <c r="B1425" s="103">
        <f t="shared" si="732"/>
        <v>210.73224252999998</v>
      </c>
      <c r="C1425" s="103">
        <f t="shared" si="744"/>
        <v>143.12576067000001</v>
      </c>
      <c r="D1425" s="104">
        <f t="shared" si="740"/>
        <v>1136.4090000000001</v>
      </c>
      <c r="E1425" s="105">
        <f t="shared" si="725"/>
        <v>1143.3130000000001</v>
      </c>
      <c r="F1425" s="106">
        <f t="shared" si="726"/>
        <v>45493</v>
      </c>
      <c r="G1425" s="107">
        <f t="shared" si="733"/>
        <v>6.0752774749230909E-3</v>
      </c>
      <c r="H1425" s="108">
        <f t="shared" si="745"/>
        <v>45555</v>
      </c>
      <c r="I1425" s="108">
        <f t="shared" si="734"/>
        <v>45555</v>
      </c>
      <c r="J1425" s="109">
        <f t="shared" si="741"/>
        <v>23</v>
      </c>
      <c r="K1425" s="109">
        <f t="shared" si="731"/>
        <v>11</v>
      </c>
      <c r="L1425" s="8">
        <f t="shared" si="742"/>
        <v>1.00290097</v>
      </c>
      <c r="M1425" s="110">
        <f t="shared" si="728"/>
        <v>1.0081402800000001</v>
      </c>
      <c r="N1425" s="110">
        <f t="shared" si="723"/>
        <v>1.4620031471402257</v>
      </c>
      <c r="O1425" s="103">
        <f t="shared" si="727"/>
        <v>1.4662443700000001</v>
      </c>
      <c r="P1425" s="103">
        <f t="shared" si="735"/>
        <v>209.85734077999999</v>
      </c>
      <c r="Q1425" s="11">
        <f t="shared" si="748"/>
        <v>0</v>
      </c>
      <c r="R1425" s="30">
        <f t="shared" si="729"/>
        <v>0</v>
      </c>
      <c r="S1425" s="103">
        <f t="shared" si="730"/>
        <v>0</v>
      </c>
      <c r="T1425" s="113">
        <f t="shared" si="743"/>
        <v>0.1</v>
      </c>
      <c r="U1425" s="111">
        <f t="shared" si="724"/>
        <v>11</v>
      </c>
      <c r="V1425" s="111">
        <v>252</v>
      </c>
      <c r="W1425" s="110">
        <f t="shared" si="736"/>
        <v>1.004169031</v>
      </c>
      <c r="X1425" s="103">
        <f t="shared" si="737"/>
        <v>0.87490175000000003</v>
      </c>
      <c r="Y1425" s="103">
        <f t="shared" si="738"/>
        <v>0</v>
      </c>
      <c r="Z1425" s="114" t="str">
        <f t="shared" si="746"/>
        <v>A+J=</v>
      </c>
      <c r="AA1425" s="108">
        <f t="shared" si="747"/>
        <v>45555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2.75" x14ac:dyDescent="0.2">
      <c r="A1426" s="102">
        <f t="shared" si="739"/>
        <v>45540</v>
      </c>
      <c r="B1426" s="103">
        <f t="shared" si="732"/>
        <v>210.86748206999999</v>
      </c>
      <c r="C1426" s="103">
        <f t="shared" si="744"/>
        <v>143.12576067000001</v>
      </c>
      <c r="D1426" s="104">
        <f t="shared" si="740"/>
        <v>1136.4090000000001</v>
      </c>
      <c r="E1426" s="105">
        <f t="shared" si="725"/>
        <v>1143.3130000000001</v>
      </c>
      <c r="F1426" s="106">
        <f t="shared" si="726"/>
        <v>45493</v>
      </c>
      <c r="G1426" s="107">
        <f t="shared" si="733"/>
        <v>6.0752774749230909E-3</v>
      </c>
      <c r="H1426" s="108">
        <f t="shared" si="745"/>
        <v>45555</v>
      </c>
      <c r="I1426" s="108">
        <f t="shared" si="734"/>
        <v>45555</v>
      </c>
      <c r="J1426" s="109">
        <f t="shared" si="741"/>
        <v>23</v>
      </c>
      <c r="K1426" s="109">
        <f t="shared" si="731"/>
        <v>12</v>
      </c>
      <c r="L1426" s="8">
        <f t="shared" si="742"/>
        <v>1.0031651100000001</v>
      </c>
      <c r="M1426" s="110">
        <f t="shared" si="728"/>
        <v>1.0081402800000001</v>
      </c>
      <c r="N1426" s="110">
        <f t="shared" si="723"/>
        <v>1.4620031471402257</v>
      </c>
      <c r="O1426" s="103">
        <f t="shared" si="727"/>
        <v>1.4666305399999999</v>
      </c>
      <c r="P1426" s="103">
        <f t="shared" si="735"/>
        <v>209.91261165</v>
      </c>
      <c r="Q1426" s="11">
        <f t="shared" si="748"/>
        <v>0</v>
      </c>
      <c r="R1426" s="30">
        <f t="shared" si="729"/>
        <v>0</v>
      </c>
      <c r="S1426" s="103">
        <f t="shared" si="730"/>
        <v>0</v>
      </c>
      <c r="T1426" s="113">
        <f t="shared" si="743"/>
        <v>0.1</v>
      </c>
      <c r="U1426" s="111">
        <f t="shared" si="724"/>
        <v>12</v>
      </c>
      <c r="V1426" s="111">
        <v>252</v>
      </c>
      <c r="W1426" s="110">
        <f t="shared" si="736"/>
        <v>1.0045488950000001</v>
      </c>
      <c r="X1426" s="103">
        <f t="shared" si="737"/>
        <v>0.95487042</v>
      </c>
      <c r="Y1426" s="103">
        <f t="shared" si="738"/>
        <v>0</v>
      </c>
      <c r="Z1426" s="114" t="str">
        <f t="shared" si="746"/>
        <v>A+J=</v>
      </c>
      <c r="AA1426" s="108">
        <f t="shared" si="747"/>
        <v>45555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2.75" x14ac:dyDescent="0.2">
      <c r="A1427" s="102">
        <f t="shared" si="739"/>
        <v>45541</v>
      </c>
      <c r="B1427" s="103">
        <f t="shared" si="732"/>
        <v>211.00281090000001</v>
      </c>
      <c r="C1427" s="103">
        <f t="shared" si="744"/>
        <v>143.12576067000001</v>
      </c>
      <c r="D1427" s="104">
        <f t="shared" si="740"/>
        <v>1136.4090000000001</v>
      </c>
      <c r="E1427" s="105">
        <f t="shared" si="725"/>
        <v>1143.3130000000001</v>
      </c>
      <c r="F1427" s="106">
        <f t="shared" si="726"/>
        <v>45493</v>
      </c>
      <c r="G1427" s="107">
        <f t="shared" si="733"/>
        <v>6.0752774749230909E-3</v>
      </c>
      <c r="H1427" s="108">
        <f t="shared" si="745"/>
        <v>45555</v>
      </c>
      <c r="I1427" s="108">
        <f t="shared" si="734"/>
        <v>45555</v>
      </c>
      <c r="J1427" s="109">
        <f t="shared" si="741"/>
        <v>23</v>
      </c>
      <c r="K1427" s="109">
        <f t="shared" si="731"/>
        <v>13</v>
      </c>
      <c r="L1427" s="8">
        <f t="shared" si="742"/>
        <v>1.0034293299999999</v>
      </c>
      <c r="M1427" s="110">
        <f t="shared" si="728"/>
        <v>1.0081402800000001</v>
      </c>
      <c r="N1427" s="110">
        <f t="shared" si="723"/>
        <v>1.4620031471402257</v>
      </c>
      <c r="O1427" s="103">
        <f t="shared" si="727"/>
        <v>1.4670168299999999</v>
      </c>
      <c r="P1427" s="103">
        <f t="shared" si="735"/>
        <v>209.9678997</v>
      </c>
      <c r="Q1427" s="11">
        <f t="shared" si="748"/>
        <v>0</v>
      </c>
      <c r="R1427" s="30">
        <f t="shared" si="729"/>
        <v>0</v>
      </c>
      <c r="S1427" s="103">
        <f t="shared" si="730"/>
        <v>0</v>
      </c>
      <c r="T1427" s="113">
        <f t="shared" si="743"/>
        <v>0.1</v>
      </c>
      <c r="U1427" s="111">
        <f t="shared" si="724"/>
        <v>13</v>
      </c>
      <c r="V1427" s="111">
        <v>252</v>
      </c>
      <c r="W1427" s="110">
        <f t="shared" si="736"/>
        <v>1.0049289020000001</v>
      </c>
      <c r="X1427" s="103">
        <f t="shared" si="737"/>
        <v>1.0349112</v>
      </c>
      <c r="Y1427" s="103">
        <f t="shared" si="738"/>
        <v>0</v>
      </c>
      <c r="Z1427" s="114" t="str">
        <f t="shared" si="746"/>
        <v>A+J=</v>
      </c>
      <c r="AA1427" s="108">
        <f t="shared" si="747"/>
        <v>45555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2.75" x14ac:dyDescent="0.2">
      <c r="A1428" s="102">
        <f t="shared" si="739"/>
        <v>45542</v>
      </c>
      <c r="B1428" s="103">
        <f t="shared" si="732"/>
        <v>211.13822493999999</v>
      </c>
      <c r="C1428" s="103">
        <f t="shared" si="744"/>
        <v>143.12576067000001</v>
      </c>
      <c r="D1428" s="104">
        <f t="shared" si="740"/>
        <v>1136.4090000000001</v>
      </c>
      <c r="E1428" s="105">
        <f t="shared" si="725"/>
        <v>1143.3130000000001</v>
      </c>
      <c r="F1428" s="106">
        <f t="shared" si="726"/>
        <v>45493</v>
      </c>
      <c r="G1428" s="107">
        <f t="shared" si="733"/>
        <v>6.0752774749230909E-3</v>
      </c>
      <c r="H1428" s="108">
        <f t="shared" si="745"/>
        <v>45555</v>
      </c>
      <c r="I1428" s="108">
        <f t="shared" si="734"/>
        <v>45555</v>
      </c>
      <c r="J1428" s="109">
        <f t="shared" si="741"/>
        <v>23</v>
      </c>
      <c r="K1428" s="109">
        <f t="shared" si="731"/>
        <v>14</v>
      </c>
      <c r="L1428" s="8">
        <f t="shared" si="742"/>
        <v>1.00369361</v>
      </c>
      <c r="M1428" s="110">
        <f t="shared" si="728"/>
        <v>1.0081402800000001</v>
      </c>
      <c r="N1428" s="110">
        <f t="shared" si="723"/>
        <v>1.4620031471402257</v>
      </c>
      <c r="O1428" s="103">
        <f t="shared" si="727"/>
        <v>1.4674032100000001</v>
      </c>
      <c r="P1428" s="103">
        <f t="shared" si="735"/>
        <v>210.02320064</v>
      </c>
      <c r="Q1428" s="11">
        <f t="shared" si="748"/>
        <v>0</v>
      </c>
      <c r="R1428" s="30">
        <f t="shared" si="729"/>
        <v>0</v>
      </c>
      <c r="S1428" s="103">
        <f t="shared" si="730"/>
        <v>0</v>
      </c>
      <c r="T1428" s="113">
        <f t="shared" si="743"/>
        <v>0.1</v>
      </c>
      <c r="U1428" s="111">
        <f t="shared" si="724"/>
        <v>14</v>
      </c>
      <c r="V1428" s="111">
        <v>252</v>
      </c>
      <c r="W1428" s="110">
        <f t="shared" si="736"/>
        <v>1.005309053</v>
      </c>
      <c r="X1428" s="103">
        <f t="shared" si="737"/>
        <v>1.1150243</v>
      </c>
      <c r="Y1428" s="103">
        <f t="shared" si="738"/>
        <v>0</v>
      </c>
      <c r="Z1428" s="114" t="str">
        <f t="shared" si="746"/>
        <v>A+J=</v>
      </c>
      <c r="AA1428" s="108">
        <f t="shared" si="747"/>
        <v>45555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2.75" x14ac:dyDescent="0.2">
      <c r="A1429" s="102">
        <f t="shared" si="739"/>
        <v>45543</v>
      </c>
      <c r="B1429" s="103">
        <f t="shared" si="732"/>
        <v>211.13822493999999</v>
      </c>
      <c r="C1429" s="103">
        <f t="shared" si="744"/>
        <v>143.12576067000001</v>
      </c>
      <c r="D1429" s="104">
        <f t="shared" si="740"/>
        <v>1136.4090000000001</v>
      </c>
      <c r="E1429" s="105">
        <f t="shared" si="725"/>
        <v>1143.3130000000001</v>
      </c>
      <c r="F1429" s="106">
        <f t="shared" si="726"/>
        <v>45493</v>
      </c>
      <c r="G1429" s="107">
        <f t="shared" si="733"/>
        <v>6.0752774749230909E-3</v>
      </c>
      <c r="H1429" s="108">
        <f t="shared" si="745"/>
        <v>45555</v>
      </c>
      <c r="I1429" s="108">
        <f t="shared" si="734"/>
        <v>45555</v>
      </c>
      <c r="J1429" s="109">
        <f t="shared" si="741"/>
        <v>23</v>
      </c>
      <c r="K1429" s="109">
        <f t="shared" si="731"/>
        <v>14</v>
      </c>
      <c r="L1429" s="8">
        <f t="shared" si="742"/>
        <v>1.00369361</v>
      </c>
      <c r="M1429" s="110">
        <f t="shared" si="728"/>
        <v>1.0081402800000001</v>
      </c>
      <c r="N1429" s="110">
        <f t="shared" si="723"/>
        <v>1.4620031471402257</v>
      </c>
      <c r="O1429" s="103">
        <f t="shared" si="727"/>
        <v>1.4674032100000001</v>
      </c>
      <c r="P1429" s="103">
        <f t="shared" si="735"/>
        <v>210.02320064</v>
      </c>
      <c r="Q1429" s="11">
        <f t="shared" si="748"/>
        <v>0</v>
      </c>
      <c r="R1429" s="30">
        <f t="shared" si="729"/>
        <v>0</v>
      </c>
      <c r="S1429" s="103">
        <f t="shared" si="730"/>
        <v>0</v>
      </c>
      <c r="T1429" s="113">
        <f t="shared" si="743"/>
        <v>0.1</v>
      </c>
      <c r="U1429" s="111">
        <f t="shared" si="724"/>
        <v>14</v>
      </c>
      <c r="V1429" s="111">
        <v>252</v>
      </c>
      <c r="W1429" s="110">
        <f t="shared" si="736"/>
        <v>1.005309053</v>
      </c>
      <c r="X1429" s="103">
        <f t="shared" si="737"/>
        <v>1.1150243</v>
      </c>
      <c r="Y1429" s="103">
        <f t="shared" si="738"/>
        <v>0</v>
      </c>
      <c r="Z1429" s="114" t="str">
        <f t="shared" si="746"/>
        <v>A+J=</v>
      </c>
      <c r="AA1429" s="108">
        <f t="shared" si="747"/>
        <v>45555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2.75" x14ac:dyDescent="0.2">
      <c r="A1430" s="102">
        <f t="shared" si="739"/>
        <v>45544</v>
      </c>
      <c r="B1430" s="103">
        <f t="shared" si="732"/>
        <v>211.13822493999999</v>
      </c>
      <c r="C1430" s="103">
        <f t="shared" si="744"/>
        <v>143.12576067000001</v>
      </c>
      <c r="D1430" s="104">
        <f t="shared" si="740"/>
        <v>1136.4090000000001</v>
      </c>
      <c r="E1430" s="105">
        <f t="shared" si="725"/>
        <v>1143.3130000000001</v>
      </c>
      <c r="F1430" s="106">
        <f t="shared" si="726"/>
        <v>45493</v>
      </c>
      <c r="G1430" s="107">
        <f t="shared" si="733"/>
        <v>6.0752774749230909E-3</v>
      </c>
      <c r="H1430" s="108">
        <f t="shared" si="745"/>
        <v>45555</v>
      </c>
      <c r="I1430" s="108">
        <f t="shared" si="734"/>
        <v>45555</v>
      </c>
      <c r="J1430" s="109">
        <f t="shared" si="741"/>
        <v>23</v>
      </c>
      <c r="K1430" s="109">
        <f t="shared" si="731"/>
        <v>14</v>
      </c>
      <c r="L1430" s="8">
        <f t="shared" si="742"/>
        <v>1.00369361</v>
      </c>
      <c r="M1430" s="110">
        <f t="shared" si="728"/>
        <v>1.0081402800000001</v>
      </c>
      <c r="N1430" s="110">
        <f t="shared" si="723"/>
        <v>1.4620031471402257</v>
      </c>
      <c r="O1430" s="103">
        <f t="shared" si="727"/>
        <v>1.4674032100000001</v>
      </c>
      <c r="P1430" s="103">
        <f t="shared" si="735"/>
        <v>210.02320064</v>
      </c>
      <c r="Q1430" s="11">
        <f t="shared" si="748"/>
        <v>0</v>
      </c>
      <c r="R1430" s="30">
        <f t="shared" si="729"/>
        <v>0</v>
      </c>
      <c r="S1430" s="103">
        <f t="shared" si="730"/>
        <v>0</v>
      </c>
      <c r="T1430" s="113">
        <f t="shared" si="743"/>
        <v>0.1</v>
      </c>
      <c r="U1430" s="111">
        <f t="shared" si="724"/>
        <v>14</v>
      </c>
      <c r="V1430" s="111">
        <v>252</v>
      </c>
      <c r="W1430" s="110">
        <f t="shared" si="736"/>
        <v>1.005309053</v>
      </c>
      <c r="X1430" s="103">
        <f t="shared" si="737"/>
        <v>1.1150243</v>
      </c>
      <c r="Y1430" s="103">
        <f t="shared" si="738"/>
        <v>0</v>
      </c>
      <c r="Z1430" s="114" t="str">
        <f t="shared" si="746"/>
        <v>A+J=</v>
      </c>
      <c r="AA1430" s="108">
        <f t="shared" si="747"/>
        <v>45555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2.75" x14ac:dyDescent="0.2">
      <c r="A1431" s="102">
        <f t="shared" si="739"/>
        <v>45545</v>
      </c>
      <c r="B1431" s="103">
        <f t="shared" si="732"/>
        <v>211.27372566</v>
      </c>
      <c r="C1431" s="103">
        <f t="shared" si="744"/>
        <v>143.12576067000001</v>
      </c>
      <c r="D1431" s="104">
        <f t="shared" si="740"/>
        <v>1136.4090000000001</v>
      </c>
      <c r="E1431" s="105">
        <f t="shared" si="725"/>
        <v>1143.3130000000001</v>
      </c>
      <c r="F1431" s="106">
        <f t="shared" si="726"/>
        <v>45493</v>
      </c>
      <c r="G1431" s="107">
        <f t="shared" si="733"/>
        <v>6.0752774749230909E-3</v>
      </c>
      <c r="H1431" s="108">
        <f t="shared" si="745"/>
        <v>45555</v>
      </c>
      <c r="I1431" s="108">
        <f t="shared" si="734"/>
        <v>45555</v>
      </c>
      <c r="J1431" s="109">
        <f t="shared" si="741"/>
        <v>23</v>
      </c>
      <c r="K1431" s="109">
        <f t="shared" si="731"/>
        <v>15</v>
      </c>
      <c r="L1431" s="8">
        <f t="shared" si="742"/>
        <v>1.0039579599999999</v>
      </c>
      <c r="M1431" s="110">
        <f t="shared" si="728"/>
        <v>1.0081402800000001</v>
      </c>
      <c r="N1431" s="110">
        <f t="shared" si="723"/>
        <v>1.4620031471402257</v>
      </c>
      <c r="O1431" s="103">
        <f t="shared" si="727"/>
        <v>1.46778969</v>
      </c>
      <c r="P1431" s="103">
        <f t="shared" si="735"/>
        <v>210.07851588</v>
      </c>
      <c r="Q1431" s="11">
        <f t="shared" si="748"/>
        <v>0</v>
      </c>
      <c r="R1431" s="30">
        <f t="shared" si="729"/>
        <v>0</v>
      </c>
      <c r="S1431" s="103">
        <f t="shared" si="730"/>
        <v>0</v>
      </c>
      <c r="T1431" s="113">
        <f t="shared" si="743"/>
        <v>0.1</v>
      </c>
      <c r="U1431" s="111">
        <f t="shared" si="724"/>
        <v>15</v>
      </c>
      <c r="V1431" s="111">
        <v>252</v>
      </c>
      <c r="W1431" s="110">
        <f t="shared" si="736"/>
        <v>1.005689348</v>
      </c>
      <c r="X1431" s="103">
        <f t="shared" si="737"/>
        <v>1.1952097800000001</v>
      </c>
      <c r="Y1431" s="103">
        <f t="shared" si="738"/>
        <v>0</v>
      </c>
      <c r="Z1431" s="114" t="str">
        <f t="shared" si="746"/>
        <v>A+J=</v>
      </c>
      <c r="AA1431" s="108">
        <f t="shared" si="747"/>
        <v>45555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2.75" x14ac:dyDescent="0.2">
      <c r="A1432" s="102">
        <f t="shared" si="739"/>
        <v>45546</v>
      </c>
      <c r="B1432" s="103">
        <f t="shared" si="732"/>
        <v>211.40931311999998</v>
      </c>
      <c r="C1432" s="103">
        <f t="shared" si="744"/>
        <v>143.12576067000001</v>
      </c>
      <c r="D1432" s="104">
        <f t="shared" si="740"/>
        <v>1136.4090000000001</v>
      </c>
      <c r="E1432" s="105">
        <f t="shared" si="725"/>
        <v>1143.3130000000001</v>
      </c>
      <c r="F1432" s="106">
        <f t="shared" si="726"/>
        <v>45493</v>
      </c>
      <c r="G1432" s="107">
        <f t="shared" si="733"/>
        <v>6.0752774749230909E-3</v>
      </c>
      <c r="H1432" s="108">
        <f t="shared" si="745"/>
        <v>45555</v>
      </c>
      <c r="I1432" s="108">
        <f t="shared" si="734"/>
        <v>45555</v>
      </c>
      <c r="J1432" s="109">
        <f t="shared" si="741"/>
        <v>23</v>
      </c>
      <c r="K1432" s="109">
        <f t="shared" si="731"/>
        <v>16</v>
      </c>
      <c r="L1432" s="8">
        <f t="shared" si="742"/>
        <v>1.0042223800000001</v>
      </c>
      <c r="M1432" s="110">
        <f t="shared" si="728"/>
        <v>1.0081402800000001</v>
      </c>
      <c r="N1432" s="110">
        <f t="shared" si="723"/>
        <v>1.4620031471402257</v>
      </c>
      <c r="O1432" s="103">
        <f t="shared" si="727"/>
        <v>1.4681762700000001</v>
      </c>
      <c r="P1432" s="103">
        <f t="shared" si="735"/>
        <v>210.13384543999999</v>
      </c>
      <c r="Q1432" s="11">
        <f t="shared" si="748"/>
        <v>0</v>
      </c>
      <c r="R1432" s="30">
        <f t="shared" si="729"/>
        <v>0</v>
      </c>
      <c r="S1432" s="103">
        <f t="shared" si="730"/>
        <v>0</v>
      </c>
      <c r="T1432" s="113">
        <f t="shared" si="743"/>
        <v>0.1</v>
      </c>
      <c r="U1432" s="111">
        <f t="shared" si="724"/>
        <v>16</v>
      </c>
      <c r="V1432" s="111">
        <v>252</v>
      </c>
      <c r="W1432" s="110">
        <f t="shared" si="736"/>
        <v>1.0060697869999999</v>
      </c>
      <c r="X1432" s="103">
        <f t="shared" si="737"/>
        <v>1.27546768</v>
      </c>
      <c r="Y1432" s="103">
        <f t="shared" si="738"/>
        <v>0</v>
      </c>
      <c r="Z1432" s="114" t="str">
        <f t="shared" si="746"/>
        <v>A+J=</v>
      </c>
      <c r="AA1432" s="108">
        <f t="shared" si="747"/>
        <v>45555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2.75" x14ac:dyDescent="0.2">
      <c r="A1433" s="102">
        <f t="shared" si="739"/>
        <v>45547</v>
      </c>
      <c r="B1433" s="103">
        <f t="shared" si="732"/>
        <v>211.54498878999999</v>
      </c>
      <c r="C1433" s="103">
        <f t="shared" si="744"/>
        <v>143.12576067000001</v>
      </c>
      <c r="D1433" s="104">
        <f t="shared" si="740"/>
        <v>1136.4090000000001</v>
      </c>
      <c r="E1433" s="105">
        <f t="shared" si="725"/>
        <v>1143.3130000000001</v>
      </c>
      <c r="F1433" s="106">
        <f t="shared" si="726"/>
        <v>45493</v>
      </c>
      <c r="G1433" s="107">
        <f t="shared" si="733"/>
        <v>6.0752774749230909E-3</v>
      </c>
      <c r="H1433" s="108">
        <f t="shared" si="745"/>
        <v>45555</v>
      </c>
      <c r="I1433" s="108">
        <f t="shared" si="734"/>
        <v>45555</v>
      </c>
      <c r="J1433" s="109">
        <f t="shared" si="741"/>
        <v>23</v>
      </c>
      <c r="K1433" s="109">
        <f t="shared" si="731"/>
        <v>17</v>
      </c>
      <c r="L1433" s="8">
        <f t="shared" si="742"/>
        <v>1.00448687</v>
      </c>
      <c r="M1433" s="110">
        <f t="shared" si="728"/>
        <v>1.0081402800000001</v>
      </c>
      <c r="N1433" s="110">
        <f t="shared" si="723"/>
        <v>1.4620031471402257</v>
      </c>
      <c r="O1433" s="103">
        <f t="shared" si="727"/>
        <v>1.4685629600000001</v>
      </c>
      <c r="P1433" s="103">
        <f t="shared" si="735"/>
        <v>210.18919073999999</v>
      </c>
      <c r="Q1433" s="11">
        <f t="shared" si="748"/>
        <v>0</v>
      </c>
      <c r="R1433" s="30">
        <f t="shared" si="729"/>
        <v>0</v>
      </c>
      <c r="S1433" s="103">
        <f t="shared" si="730"/>
        <v>0</v>
      </c>
      <c r="T1433" s="113">
        <f t="shared" si="743"/>
        <v>0.1</v>
      </c>
      <c r="U1433" s="111">
        <f t="shared" si="724"/>
        <v>17</v>
      </c>
      <c r="V1433" s="111">
        <v>252</v>
      </c>
      <c r="W1433" s="110">
        <f t="shared" si="736"/>
        <v>1.00645037</v>
      </c>
      <c r="X1433" s="103">
        <f t="shared" si="737"/>
        <v>1.35579805</v>
      </c>
      <c r="Y1433" s="103">
        <f t="shared" si="738"/>
        <v>0</v>
      </c>
      <c r="Z1433" s="114" t="str">
        <f t="shared" si="746"/>
        <v>A+J=</v>
      </c>
      <c r="AA1433" s="108">
        <f t="shared" si="747"/>
        <v>45555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2.75" x14ac:dyDescent="0.2">
      <c r="A1434" s="102">
        <f t="shared" si="739"/>
        <v>45548</v>
      </c>
      <c r="B1434" s="103">
        <f t="shared" si="732"/>
        <v>211.68075105</v>
      </c>
      <c r="C1434" s="103">
        <f t="shared" si="744"/>
        <v>143.12576067000001</v>
      </c>
      <c r="D1434" s="104">
        <f t="shared" si="740"/>
        <v>1136.4090000000001</v>
      </c>
      <c r="E1434" s="105">
        <f t="shared" si="725"/>
        <v>1143.3130000000001</v>
      </c>
      <c r="F1434" s="106">
        <f t="shared" si="726"/>
        <v>45493</v>
      </c>
      <c r="G1434" s="107">
        <f t="shared" si="733"/>
        <v>6.0752774749230909E-3</v>
      </c>
      <c r="H1434" s="108">
        <f t="shared" si="745"/>
        <v>45555</v>
      </c>
      <c r="I1434" s="108">
        <f t="shared" si="734"/>
        <v>45555</v>
      </c>
      <c r="J1434" s="109">
        <f t="shared" si="741"/>
        <v>23</v>
      </c>
      <c r="K1434" s="109">
        <f t="shared" si="731"/>
        <v>18</v>
      </c>
      <c r="L1434" s="8">
        <f t="shared" si="742"/>
        <v>1.00475143</v>
      </c>
      <c r="M1434" s="110">
        <f t="shared" si="728"/>
        <v>1.0081402800000001</v>
      </c>
      <c r="N1434" s="110">
        <f t="shared" si="723"/>
        <v>1.4620031471402257</v>
      </c>
      <c r="O1434" s="103">
        <f t="shared" si="727"/>
        <v>1.4689497499999999</v>
      </c>
      <c r="P1434" s="103">
        <f t="shared" si="735"/>
        <v>210.24455035</v>
      </c>
      <c r="Q1434" s="11">
        <f t="shared" si="748"/>
        <v>0</v>
      </c>
      <c r="R1434" s="30">
        <f t="shared" si="729"/>
        <v>0</v>
      </c>
      <c r="S1434" s="103">
        <f t="shared" si="730"/>
        <v>0</v>
      </c>
      <c r="T1434" s="113">
        <f t="shared" si="743"/>
        <v>0.1</v>
      </c>
      <c r="U1434" s="111">
        <f t="shared" si="724"/>
        <v>18</v>
      </c>
      <c r="V1434" s="111">
        <v>252</v>
      </c>
      <c r="W1434" s="110">
        <f t="shared" si="736"/>
        <v>1.006831096</v>
      </c>
      <c r="X1434" s="103">
        <f t="shared" si="737"/>
        <v>1.4362007000000001</v>
      </c>
      <c r="Y1434" s="103">
        <f t="shared" si="738"/>
        <v>0</v>
      </c>
      <c r="Z1434" s="114" t="str">
        <f t="shared" si="746"/>
        <v>A+J=</v>
      </c>
      <c r="AA1434" s="108">
        <f t="shared" si="747"/>
        <v>45555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2.75" x14ac:dyDescent="0.2">
      <c r="A1435" s="102">
        <f t="shared" si="739"/>
        <v>45549</v>
      </c>
      <c r="B1435" s="103">
        <f t="shared" si="732"/>
        <v>211.81660038999999</v>
      </c>
      <c r="C1435" s="103">
        <f t="shared" si="744"/>
        <v>143.12576067000001</v>
      </c>
      <c r="D1435" s="104">
        <f t="shared" si="740"/>
        <v>1136.4090000000001</v>
      </c>
      <c r="E1435" s="105">
        <f t="shared" si="725"/>
        <v>1143.3130000000001</v>
      </c>
      <c r="F1435" s="106">
        <f t="shared" si="726"/>
        <v>45493</v>
      </c>
      <c r="G1435" s="107">
        <f t="shared" si="733"/>
        <v>6.0752774749230909E-3</v>
      </c>
      <c r="H1435" s="108">
        <f t="shared" si="745"/>
        <v>45555</v>
      </c>
      <c r="I1435" s="108">
        <f t="shared" si="734"/>
        <v>45555</v>
      </c>
      <c r="J1435" s="109">
        <f t="shared" si="741"/>
        <v>23</v>
      </c>
      <c r="K1435" s="109">
        <f t="shared" si="731"/>
        <v>19</v>
      </c>
      <c r="L1435" s="8">
        <f t="shared" si="742"/>
        <v>1.00501606</v>
      </c>
      <c r="M1435" s="110">
        <f t="shared" si="728"/>
        <v>1.0081402800000001</v>
      </c>
      <c r="N1435" s="110">
        <f t="shared" si="723"/>
        <v>1.4620031471402257</v>
      </c>
      <c r="O1435" s="103">
        <f t="shared" si="727"/>
        <v>1.4693366400000001</v>
      </c>
      <c r="P1435" s="103">
        <f t="shared" si="735"/>
        <v>210.29992428</v>
      </c>
      <c r="Q1435" s="11">
        <f t="shared" si="748"/>
        <v>0</v>
      </c>
      <c r="R1435" s="30">
        <f t="shared" si="729"/>
        <v>0</v>
      </c>
      <c r="S1435" s="103">
        <f t="shared" si="730"/>
        <v>0</v>
      </c>
      <c r="T1435" s="113">
        <f t="shared" si="743"/>
        <v>0.1</v>
      </c>
      <c r="U1435" s="111">
        <f t="shared" si="724"/>
        <v>19</v>
      </c>
      <c r="V1435" s="111">
        <v>252</v>
      </c>
      <c r="W1435" s="110">
        <f t="shared" si="736"/>
        <v>1.0072119669999999</v>
      </c>
      <c r="X1435" s="103">
        <f t="shared" si="737"/>
        <v>1.5166761099999999</v>
      </c>
      <c r="Y1435" s="103">
        <f t="shared" si="738"/>
        <v>0</v>
      </c>
      <c r="Z1435" s="114" t="str">
        <f t="shared" si="746"/>
        <v>A+J=</v>
      </c>
      <c r="AA1435" s="108">
        <f t="shared" si="747"/>
        <v>45555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2.75" x14ac:dyDescent="0.2">
      <c r="A1436" s="102">
        <f t="shared" si="739"/>
        <v>45550</v>
      </c>
      <c r="B1436" s="103">
        <f t="shared" si="732"/>
        <v>211.81660038999999</v>
      </c>
      <c r="C1436" s="103">
        <f t="shared" si="744"/>
        <v>143.12576067000001</v>
      </c>
      <c r="D1436" s="104">
        <f t="shared" si="740"/>
        <v>1136.4090000000001</v>
      </c>
      <c r="E1436" s="105">
        <f t="shared" si="725"/>
        <v>1143.3130000000001</v>
      </c>
      <c r="F1436" s="106">
        <f t="shared" si="726"/>
        <v>45493</v>
      </c>
      <c r="G1436" s="107">
        <f t="shared" si="733"/>
        <v>6.0752774749230909E-3</v>
      </c>
      <c r="H1436" s="108">
        <f t="shared" si="745"/>
        <v>45555</v>
      </c>
      <c r="I1436" s="108">
        <f t="shared" si="734"/>
        <v>45555</v>
      </c>
      <c r="J1436" s="109">
        <f t="shared" si="741"/>
        <v>23</v>
      </c>
      <c r="K1436" s="109">
        <f t="shared" si="731"/>
        <v>19</v>
      </c>
      <c r="L1436" s="8">
        <f t="shared" si="742"/>
        <v>1.00501606</v>
      </c>
      <c r="M1436" s="110">
        <f t="shared" si="728"/>
        <v>1.0081402800000001</v>
      </c>
      <c r="N1436" s="110">
        <f t="shared" si="723"/>
        <v>1.4620031471402257</v>
      </c>
      <c r="O1436" s="103">
        <f t="shared" si="727"/>
        <v>1.4693366400000001</v>
      </c>
      <c r="P1436" s="103">
        <f t="shared" si="735"/>
        <v>210.29992428</v>
      </c>
      <c r="Q1436" s="11">
        <f t="shared" si="748"/>
        <v>0</v>
      </c>
      <c r="R1436" s="30">
        <f t="shared" si="729"/>
        <v>0</v>
      </c>
      <c r="S1436" s="103">
        <f t="shared" si="730"/>
        <v>0</v>
      </c>
      <c r="T1436" s="113">
        <f t="shared" si="743"/>
        <v>0.1</v>
      </c>
      <c r="U1436" s="111">
        <f t="shared" si="724"/>
        <v>19</v>
      </c>
      <c r="V1436" s="111">
        <v>252</v>
      </c>
      <c r="W1436" s="110">
        <f t="shared" si="736"/>
        <v>1.0072119669999999</v>
      </c>
      <c r="X1436" s="103">
        <f t="shared" si="737"/>
        <v>1.5166761099999999</v>
      </c>
      <c r="Y1436" s="103">
        <f t="shared" si="738"/>
        <v>0</v>
      </c>
      <c r="Z1436" s="114" t="str">
        <f t="shared" si="746"/>
        <v>A+J=</v>
      </c>
      <c r="AA1436" s="108">
        <f t="shared" si="747"/>
        <v>45555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2.75" x14ac:dyDescent="0.2">
      <c r="A1437" s="102">
        <f t="shared" si="739"/>
        <v>45551</v>
      </c>
      <c r="B1437" s="103">
        <f t="shared" si="732"/>
        <v>211.81660038999999</v>
      </c>
      <c r="C1437" s="103">
        <f t="shared" si="744"/>
        <v>143.12576067000001</v>
      </c>
      <c r="D1437" s="104">
        <f t="shared" si="740"/>
        <v>1136.4090000000001</v>
      </c>
      <c r="E1437" s="105">
        <f t="shared" si="725"/>
        <v>1143.3130000000001</v>
      </c>
      <c r="F1437" s="106">
        <f t="shared" si="726"/>
        <v>45493</v>
      </c>
      <c r="G1437" s="107">
        <f t="shared" si="733"/>
        <v>6.0752774749230909E-3</v>
      </c>
      <c r="H1437" s="108">
        <f t="shared" si="745"/>
        <v>45555</v>
      </c>
      <c r="I1437" s="108">
        <f t="shared" si="734"/>
        <v>45555</v>
      </c>
      <c r="J1437" s="109">
        <f t="shared" si="741"/>
        <v>23</v>
      </c>
      <c r="K1437" s="109">
        <f t="shared" si="731"/>
        <v>19</v>
      </c>
      <c r="L1437" s="8">
        <f t="shared" si="742"/>
        <v>1.00501606</v>
      </c>
      <c r="M1437" s="110">
        <f t="shared" si="728"/>
        <v>1.0081402800000001</v>
      </c>
      <c r="N1437" s="110">
        <f t="shared" si="723"/>
        <v>1.4620031471402257</v>
      </c>
      <c r="O1437" s="103">
        <f t="shared" si="727"/>
        <v>1.4693366400000001</v>
      </c>
      <c r="P1437" s="103">
        <f t="shared" si="735"/>
        <v>210.29992428</v>
      </c>
      <c r="Q1437" s="11">
        <f t="shared" si="748"/>
        <v>0</v>
      </c>
      <c r="R1437" s="30">
        <f t="shared" si="729"/>
        <v>0</v>
      </c>
      <c r="S1437" s="103">
        <f t="shared" si="730"/>
        <v>0</v>
      </c>
      <c r="T1437" s="113">
        <f t="shared" si="743"/>
        <v>0.1</v>
      </c>
      <c r="U1437" s="111">
        <f t="shared" si="724"/>
        <v>19</v>
      </c>
      <c r="V1437" s="111">
        <v>252</v>
      </c>
      <c r="W1437" s="110">
        <f t="shared" si="736"/>
        <v>1.0072119669999999</v>
      </c>
      <c r="X1437" s="103">
        <f t="shared" si="737"/>
        <v>1.5166761099999999</v>
      </c>
      <c r="Y1437" s="103">
        <f t="shared" si="738"/>
        <v>0</v>
      </c>
      <c r="Z1437" s="114" t="str">
        <f t="shared" si="746"/>
        <v>A+J=</v>
      </c>
      <c r="AA1437" s="108">
        <f t="shared" si="747"/>
        <v>45555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2.75" x14ac:dyDescent="0.2">
      <c r="A1438" s="102">
        <f t="shared" si="739"/>
        <v>45552</v>
      </c>
      <c r="B1438" s="103">
        <f t="shared" si="732"/>
        <v>211.95253661000001</v>
      </c>
      <c r="C1438" s="103">
        <f t="shared" si="744"/>
        <v>143.12576067000001</v>
      </c>
      <c r="D1438" s="104">
        <f t="shared" si="740"/>
        <v>1136.4090000000001</v>
      </c>
      <c r="E1438" s="105">
        <f t="shared" si="725"/>
        <v>1143.3130000000001</v>
      </c>
      <c r="F1438" s="106">
        <f t="shared" si="726"/>
        <v>45493</v>
      </c>
      <c r="G1438" s="107">
        <f t="shared" si="733"/>
        <v>6.0752774749230909E-3</v>
      </c>
      <c r="H1438" s="108">
        <f t="shared" si="745"/>
        <v>45555</v>
      </c>
      <c r="I1438" s="108">
        <f t="shared" si="734"/>
        <v>45555</v>
      </c>
      <c r="J1438" s="109">
        <f t="shared" si="741"/>
        <v>23</v>
      </c>
      <c r="K1438" s="109">
        <f t="shared" si="731"/>
        <v>20</v>
      </c>
      <c r="L1438" s="8">
        <f t="shared" si="742"/>
        <v>1.00528076</v>
      </c>
      <c r="M1438" s="110">
        <f t="shared" si="728"/>
        <v>1.0081402800000001</v>
      </c>
      <c r="N1438" s="110">
        <f t="shared" si="723"/>
        <v>1.4620031471402257</v>
      </c>
      <c r="O1438" s="103">
        <f t="shared" si="727"/>
        <v>1.4697236300000001</v>
      </c>
      <c r="P1438" s="103">
        <f t="shared" si="735"/>
        <v>210.35531251</v>
      </c>
      <c r="Q1438" s="11">
        <f t="shared" si="748"/>
        <v>0</v>
      </c>
      <c r="R1438" s="30">
        <f t="shared" si="729"/>
        <v>0</v>
      </c>
      <c r="S1438" s="103">
        <f t="shared" si="730"/>
        <v>0</v>
      </c>
      <c r="T1438" s="113">
        <f t="shared" si="743"/>
        <v>0.1</v>
      </c>
      <c r="U1438" s="111">
        <f t="shared" si="724"/>
        <v>20</v>
      </c>
      <c r="V1438" s="111">
        <v>252</v>
      </c>
      <c r="W1438" s="110">
        <f t="shared" si="736"/>
        <v>1.007592982</v>
      </c>
      <c r="X1438" s="103">
        <f t="shared" si="737"/>
        <v>1.5972241</v>
      </c>
      <c r="Y1438" s="103">
        <f t="shared" si="738"/>
        <v>0</v>
      </c>
      <c r="Z1438" s="114" t="str">
        <f t="shared" si="746"/>
        <v>A+J=</v>
      </c>
      <c r="AA1438" s="108">
        <f t="shared" si="747"/>
        <v>45555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2.75" x14ac:dyDescent="0.2">
      <c r="A1439" s="102">
        <f t="shared" si="739"/>
        <v>45553</v>
      </c>
      <c r="B1439" s="103">
        <f t="shared" si="732"/>
        <v>212.08855955000001</v>
      </c>
      <c r="C1439" s="103">
        <f t="shared" si="744"/>
        <v>143.12576067000001</v>
      </c>
      <c r="D1439" s="104">
        <f t="shared" si="740"/>
        <v>1136.4090000000001</v>
      </c>
      <c r="E1439" s="105">
        <f t="shared" si="725"/>
        <v>1143.3130000000001</v>
      </c>
      <c r="F1439" s="106">
        <f t="shared" si="726"/>
        <v>45493</v>
      </c>
      <c r="G1439" s="107">
        <f t="shared" si="733"/>
        <v>6.0752774749230909E-3</v>
      </c>
      <c r="H1439" s="108">
        <f t="shared" si="745"/>
        <v>45555</v>
      </c>
      <c r="I1439" s="108">
        <f t="shared" si="734"/>
        <v>45555</v>
      </c>
      <c r="J1439" s="109">
        <f t="shared" si="741"/>
        <v>23</v>
      </c>
      <c r="K1439" s="109">
        <f t="shared" si="731"/>
        <v>21</v>
      </c>
      <c r="L1439" s="8">
        <f t="shared" si="742"/>
        <v>1.00554553</v>
      </c>
      <c r="M1439" s="110">
        <f t="shared" si="728"/>
        <v>1.0081402800000001</v>
      </c>
      <c r="N1439" s="110">
        <f t="shared" ref="N1439:N1502" si="749">IF(I1439&gt;I1438,N1438*M1439,N1438)</f>
        <v>1.4620031471402257</v>
      </c>
      <c r="O1439" s="103">
        <f t="shared" si="727"/>
        <v>1.4701107200000001</v>
      </c>
      <c r="P1439" s="103">
        <f t="shared" si="735"/>
        <v>210.41071506</v>
      </c>
      <c r="Q1439" s="11">
        <f t="shared" si="748"/>
        <v>0</v>
      </c>
      <c r="R1439" s="30">
        <f t="shared" si="729"/>
        <v>0</v>
      </c>
      <c r="S1439" s="103">
        <f t="shared" si="730"/>
        <v>0</v>
      </c>
      <c r="T1439" s="113">
        <f t="shared" si="743"/>
        <v>0.1</v>
      </c>
      <c r="U1439" s="111">
        <f t="shared" si="724"/>
        <v>21</v>
      </c>
      <c r="V1439" s="111">
        <v>252</v>
      </c>
      <c r="W1439" s="110">
        <f t="shared" si="736"/>
        <v>1.00797414</v>
      </c>
      <c r="X1439" s="103">
        <f t="shared" si="737"/>
        <v>1.67784449</v>
      </c>
      <c r="Y1439" s="103">
        <f t="shared" si="738"/>
        <v>0</v>
      </c>
      <c r="Z1439" s="114" t="str">
        <f t="shared" si="746"/>
        <v>A+J=</v>
      </c>
      <c r="AA1439" s="108">
        <f t="shared" si="747"/>
        <v>45555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2.75" x14ac:dyDescent="0.2">
      <c r="A1440" s="102">
        <f t="shared" si="739"/>
        <v>45554</v>
      </c>
      <c r="B1440" s="103">
        <f t="shared" si="732"/>
        <v>212.22466968999998</v>
      </c>
      <c r="C1440" s="103">
        <f t="shared" si="744"/>
        <v>143.12576067000001</v>
      </c>
      <c r="D1440" s="104">
        <f t="shared" si="740"/>
        <v>1136.4090000000001</v>
      </c>
      <c r="E1440" s="105">
        <f t="shared" si="725"/>
        <v>1143.3130000000001</v>
      </c>
      <c r="F1440" s="106">
        <f t="shared" si="726"/>
        <v>45493</v>
      </c>
      <c r="G1440" s="107">
        <f t="shared" si="733"/>
        <v>6.0752774749230909E-3</v>
      </c>
      <c r="H1440" s="108">
        <f t="shared" si="745"/>
        <v>45555</v>
      </c>
      <c r="I1440" s="108">
        <f t="shared" si="734"/>
        <v>45555</v>
      </c>
      <c r="J1440" s="109">
        <f t="shared" si="741"/>
        <v>23</v>
      </c>
      <c r="K1440" s="109">
        <f t="shared" si="731"/>
        <v>22</v>
      </c>
      <c r="L1440" s="8">
        <f t="shared" si="742"/>
        <v>1.0058103599999999</v>
      </c>
      <c r="M1440" s="110">
        <f t="shared" si="728"/>
        <v>1.0081402800000001</v>
      </c>
      <c r="N1440" s="110">
        <f t="shared" si="749"/>
        <v>1.4620031471402257</v>
      </c>
      <c r="O1440" s="103">
        <f t="shared" si="727"/>
        <v>1.47049791</v>
      </c>
      <c r="P1440" s="103">
        <f t="shared" si="735"/>
        <v>210.46613192999999</v>
      </c>
      <c r="Q1440" s="11">
        <f t="shared" si="748"/>
        <v>0</v>
      </c>
      <c r="R1440" s="30">
        <f t="shared" si="729"/>
        <v>0</v>
      </c>
      <c r="S1440" s="103">
        <f t="shared" si="730"/>
        <v>0</v>
      </c>
      <c r="T1440" s="113">
        <f t="shared" si="743"/>
        <v>0.1</v>
      </c>
      <c r="U1440" s="111">
        <f t="shared" si="724"/>
        <v>22</v>
      </c>
      <c r="V1440" s="111">
        <v>252</v>
      </c>
      <c r="W1440" s="110">
        <f t="shared" si="736"/>
        <v>1.0083554429999999</v>
      </c>
      <c r="X1440" s="103">
        <f t="shared" si="737"/>
        <v>1.7585377600000001</v>
      </c>
      <c r="Y1440" s="103">
        <f t="shared" si="738"/>
        <v>0</v>
      </c>
      <c r="Z1440" s="114" t="str">
        <f t="shared" si="746"/>
        <v>A+J=</v>
      </c>
      <c r="AA1440" s="108">
        <f t="shared" si="747"/>
        <v>45555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2.75" x14ac:dyDescent="0.2">
      <c r="A1441" s="102">
        <f t="shared" si="739"/>
        <v>45555</v>
      </c>
      <c r="B1441" s="103">
        <f t="shared" si="732"/>
        <v>212.36086849</v>
      </c>
      <c r="C1441" s="103">
        <f t="shared" si="744"/>
        <v>143.12576067000001</v>
      </c>
      <c r="D1441" s="104">
        <f t="shared" si="740"/>
        <v>1136.4090000000001</v>
      </c>
      <c r="E1441" s="105">
        <f t="shared" si="725"/>
        <v>1143.3130000000001</v>
      </c>
      <c r="F1441" s="106">
        <f t="shared" si="726"/>
        <v>45493</v>
      </c>
      <c r="G1441" s="107">
        <f t="shared" si="733"/>
        <v>6.0752774749230909E-3</v>
      </c>
      <c r="H1441" s="108">
        <f t="shared" si="745"/>
        <v>45586</v>
      </c>
      <c r="I1441" s="108">
        <f t="shared" si="734"/>
        <v>45555</v>
      </c>
      <c r="J1441" s="109">
        <f t="shared" si="741"/>
        <v>23</v>
      </c>
      <c r="K1441" s="109">
        <f t="shared" si="731"/>
        <v>23</v>
      </c>
      <c r="L1441" s="8">
        <f t="shared" si="742"/>
        <v>1.00607527</v>
      </c>
      <c r="M1441" s="110">
        <f t="shared" si="728"/>
        <v>1.0081402800000001</v>
      </c>
      <c r="N1441" s="110">
        <f t="shared" si="749"/>
        <v>1.4620031471402257</v>
      </c>
      <c r="O1441" s="103">
        <f t="shared" si="727"/>
        <v>1.4708852100000001</v>
      </c>
      <c r="P1441" s="103">
        <f t="shared" si="735"/>
        <v>210.52156453000001</v>
      </c>
      <c r="Q1441" s="11">
        <f t="shared" si="748"/>
        <v>47</v>
      </c>
      <c r="R1441" s="30">
        <f t="shared" si="729"/>
        <v>8.1369999999999998E-2</v>
      </c>
      <c r="S1441" s="103">
        <f t="shared" si="730"/>
        <v>17.130139700000001</v>
      </c>
      <c r="T1441" s="113">
        <f t="shared" si="743"/>
        <v>0.1</v>
      </c>
      <c r="U1441" s="111">
        <f t="shared" si="724"/>
        <v>23</v>
      </c>
      <c r="V1441" s="111">
        <v>252</v>
      </c>
      <c r="W1441" s="110">
        <f t="shared" si="736"/>
        <v>1.0087368910000001</v>
      </c>
      <c r="X1441" s="103">
        <f t="shared" si="737"/>
        <v>1.8393039600000001</v>
      </c>
      <c r="Y1441" s="103">
        <f t="shared" si="738"/>
        <v>18.96944366</v>
      </c>
      <c r="Z1441" s="114" t="str">
        <f t="shared" si="746"/>
        <v>A+J=</v>
      </c>
      <c r="AA1441" s="108">
        <f t="shared" si="747"/>
        <v>45555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2.75" x14ac:dyDescent="0.2">
      <c r="A1442" s="102">
        <f t="shared" si="739"/>
        <v>45556</v>
      </c>
      <c r="B1442" s="103">
        <f t="shared" si="732"/>
        <v>193.49082877999999</v>
      </c>
      <c r="C1442" s="103">
        <f t="shared" si="744"/>
        <v>131.47961753000001</v>
      </c>
      <c r="D1442" s="104">
        <f t="shared" si="740"/>
        <v>1143.3130000000001</v>
      </c>
      <c r="E1442" s="105">
        <f t="shared" si="725"/>
        <v>1146.575</v>
      </c>
      <c r="F1442" s="106">
        <f t="shared" si="726"/>
        <v>45524</v>
      </c>
      <c r="G1442" s="107">
        <f t="shared" si="733"/>
        <v>2.8531119649648495E-3</v>
      </c>
      <c r="H1442" s="108">
        <f t="shared" si="745"/>
        <v>45586</v>
      </c>
      <c r="I1442" s="108">
        <f t="shared" si="734"/>
        <v>45586</v>
      </c>
      <c r="J1442" s="109">
        <f t="shared" si="741"/>
        <v>21</v>
      </c>
      <c r="K1442" s="109">
        <f t="shared" si="731"/>
        <v>1</v>
      </c>
      <c r="L1442" s="8">
        <f t="shared" si="742"/>
        <v>1.0001356699999999</v>
      </c>
      <c r="M1442" s="110">
        <f t="shared" si="728"/>
        <v>1.00607527</v>
      </c>
      <c r="N1442" s="110">
        <f t="shared" si="749"/>
        <v>1.4708852109999522</v>
      </c>
      <c r="O1442" s="103">
        <f t="shared" si="727"/>
        <v>1.4710847600000001</v>
      </c>
      <c r="P1442" s="103">
        <f t="shared" si="735"/>
        <v>193.41766158999999</v>
      </c>
      <c r="Q1442" s="11">
        <f t="shared" si="748"/>
        <v>0</v>
      </c>
      <c r="R1442" s="30">
        <f t="shared" si="729"/>
        <v>0</v>
      </c>
      <c r="S1442" s="103">
        <f t="shared" si="730"/>
        <v>0</v>
      </c>
      <c r="T1442" s="113">
        <f t="shared" si="743"/>
        <v>0.1</v>
      </c>
      <c r="U1442" s="111">
        <f t="shared" si="724"/>
        <v>1</v>
      </c>
      <c r="V1442" s="111">
        <v>252</v>
      </c>
      <c r="W1442" s="110">
        <f t="shared" si="736"/>
        <v>1.0003782859999999</v>
      </c>
      <c r="X1442" s="103">
        <f t="shared" si="737"/>
        <v>7.3167189999999993E-2</v>
      </c>
      <c r="Y1442" s="103">
        <f t="shared" si="738"/>
        <v>0</v>
      </c>
      <c r="Z1442" s="114" t="str">
        <f t="shared" si="746"/>
        <v>A+J=</v>
      </c>
      <c r="AA1442" s="108">
        <f t="shared" si="747"/>
        <v>45586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2.75" x14ac:dyDescent="0.2">
      <c r="A1443" s="102">
        <f t="shared" si="739"/>
        <v>45557</v>
      </c>
      <c r="B1443" s="103">
        <f t="shared" si="732"/>
        <v>193.49082877999999</v>
      </c>
      <c r="C1443" s="103">
        <f t="shared" si="744"/>
        <v>131.47961753000001</v>
      </c>
      <c r="D1443" s="104">
        <f t="shared" si="740"/>
        <v>1143.3130000000001</v>
      </c>
      <c r="E1443" s="105">
        <f t="shared" si="725"/>
        <v>1146.575</v>
      </c>
      <c r="F1443" s="106">
        <f t="shared" si="726"/>
        <v>45524</v>
      </c>
      <c r="G1443" s="107">
        <f t="shared" si="733"/>
        <v>2.8531119649648495E-3</v>
      </c>
      <c r="H1443" s="108">
        <f t="shared" si="745"/>
        <v>45586</v>
      </c>
      <c r="I1443" s="108">
        <f t="shared" si="734"/>
        <v>45586</v>
      </c>
      <c r="J1443" s="109">
        <f t="shared" si="741"/>
        <v>21</v>
      </c>
      <c r="K1443" s="109">
        <f t="shared" si="731"/>
        <v>1</v>
      </c>
      <c r="L1443" s="8">
        <f t="shared" si="742"/>
        <v>1.0001356699999999</v>
      </c>
      <c r="M1443" s="110">
        <f t="shared" si="728"/>
        <v>1.00607527</v>
      </c>
      <c r="N1443" s="110">
        <f t="shared" si="749"/>
        <v>1.4708852109999522</v>
      </c>
      <c r="O1443" s="103">
        <f t="shared" si="727"/>
        <v>1.4710847600000001</v>
      </c>
      <c r="P1443" s="103">
        <f t="shared" si="735"/>
        <v>193.41766158999999</v>
      </c>
      <c r="Q1443" s="11">
        <f t="shared" si="748"/>
        <v>0</v>
      </c>
      <c r="R1443" s="30">
        <f t="shared" si="729"/>
        <v>0</v>
      </c>
      <c r="S1443" s="103">
        <f t="shared" si="730"/>
        <v>0</v>
      </c>
      <c r="T1443" s="113">
        <f t="shared" si="743"/>
        <v>0.1</v>
      </c>
      <c r="U1443" s="111">
        <f t="shared" si="724"/>
        <v>1</v>
      </c>
      <c r="V1443" s="111">
        <v>252</v>
      </c>
      <c r="W1443" s="110">
        <f t="shared" si="736"/>
        <v>1.0003782859999999</v>
      </c>
      <c r="X1443" s="103">
        <f t="shared" si="737"/>
        <v>7.3167189999999993E-2</v>
      </c>
      <c r="Y1443" s="103">
        <f t="shared" si="738"/>
        <v>0</v>
      </c>
      <c r="Z1443" s="114" t="str">
        <f t="shared" si="746"/>
        <v>A+J=</v>
      </c>
      <c r="AA1443" s="108">
        <f t="shared" si="747"/>
        <v>45586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2.75" x14ac:dyDescent="0.2">
      <c r="A1444" s="102">
        <f t="shared" si="739"/>
        <v>45558</v>
      </c>
      <c r="B1444" s="103">
        <f t="shared" si="732"/>
        <v>193.49082877999999</v>
      </c>
      <c r="C1444" s="103">
        <f t="shared" si="744"/>
        <v>131.47961753000001</v>
      </c>
      <c r="D1444" s="104">
        <f t="shared" si="740"/>
        <v>1143.3130000000001</v>
      </c>
      <c r="E1444" s="105">
        <f t="shared" si="725"/>
        <v>1146.575</v>
      </c>
      <c r="F1444" s="106">
        <f t="shared" si="726"/>
        <v>45524</v>
      </c>
      <c r="G1444" s="107">
        <f t="shared" si="733"/>
        <v>2.8531119649648495E-3</v>
      </c>
      <c r="H1444" s="108">
        <f t="shared" si="745"/>
        <v>45586</v>
      </c>
      <c r="I1444" s="108">
        <f t="shared" si="734"/>
        <v>45586</v>
      </c>
      <c r="J1444" s="109">
        <f t="shared" si="741"/>
        <v>21</v>
      </c>
      <c r="K1444" s="109">
        <f t="shared" si="731"/>
        <v>1</v>
      </c>
      <c r="L1444" s="8">
        <f t="shared" si="742"/>
        <v>1.0001356699999999</v>
      </c>
      <c r="M1444" s="110">
        <f t="shared" si="728"/>
        <v>1.00607527</v>
      </c>
      <c r="N1444" s="110">
        <f t="shared" si="749"/>
        <v>1.4708852109999522</v>
      </c>
      <c r="O1444" s="103">
        <f t="shared" si="727"/>
        <v>1.4710847600000001</v>
      </c>
      <c r="P1444" s="103">
        <f t="shared" si="735"/>
        <v>193.41766158999999</v>
      </c>
      <c r="Q1444" s="11">
        <f t="shared" si="748"/>
        <v>0</v>
      </c>
      <c r="R1444" s="30">
        <f t="shared" si="729"/>
        <v>0</v>
      </c>
      <c r="S1444" s="103">
        <f t="shared" si="730"/>
        <v>0</v>
      </c>
      <c r="T1444" s="113">
        <f t="shared" si="743"/>
        <v>0.1</v>
      </c>
      <c r="U1444" s="111">
        <f t="shared" si="724"/>
        <v>1</v>
      </c>
      <c r="V1444" s="111">
        <v>252</v>
      </c>
      <c r="W1444" s="110">
        <f t="shared" si="736"/>
        <v>1.0003782859999999</v>
      </c>
      <c r="X1444" s="103">
        <f t="shared" si="737"/>
        <v>7.3167189999999993E-2</v>
      </c>
      <c r="Y1444" s="103">
        <f t="shared" si="738"/>
        <v>0</v>
      </c>
      <c r="Z1444" s="114" t="str">
        <f t="shared" si="746"/>
        <v>A+J=</v>
      </c>
      <c r="AA1444" s="108">
        <f t="shared" si="747"/>
        <v>45586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2.75" x14ac:dyDescent="0.2">
      <c r="A1445" s="102">
        <f t="shared" si="739"/>
        <v>45559</v>
      </c>
      <c r="B1445" s="103">
        <f t="shared" si="732"/>
        <v>193.59028702000001</v>
      </c>
      <c r="C1445" s="103">
        <f t="shared" si="744"/>
        <v>131.47961753000001</v>
      </c>
      <c r="D1445" s="104">
        <f t="shared" si="740"/>
        <v>1143.3130000000001</v>
      </c>
      <c r="E1445" s="105">
        <f t="shared" si="725"/>
        <v>1146.575</v>
      </c>
      <c r="F1445" s="106">
        <f t="shared" si="726"/>
        <v>45524</v>
      </c>
      <c r="G1445" s="107">
        <f t="shared" si="733"/>
        <v>2.8531119649648495E-3</v>
      </c>
      <c r="H1445" s="108">
        <f t="shared" si="745"/>
        <v>45586</v>
      </c>
      <c r="I1445" s="108">
        <f t="shared" si="734"/>
        <v>45586</v>
      </c>
      <c r="J1445" s="109">
        <f t="shared" si="741"/>
        <v>21</v>
      </c>
      <c r="K1445" s="109">
        <f t="shared" si="731"/>
        <v>2</v>
      </c>
      <c r="L1445" s="8">
        <f t="shared" si="742"/>
        <v>1.0002713700000001</v>
      </c>
      <c r="M1445" s="110">
        <f t="shared" si="728"/>
        <v>1.00607527</v>
      </c>
      <c r="N1445" s="110">
        <f t="shared" si="749"/>
        <v>1.4708852109999522</v>
      </c>
      <c r="O1445" s="103">
        <f t="shared" si="727"/>
        <v>1.4712843600000001</v>
      </c>
      <c r="P1445" s="103">
        <f t="shared" si="735"/>
        <v>193.44390493</v>
      </c>
      <c r="Q1445" s="11">
        <f t="shared" si="748"/>
        <v>0</v>
      </c>
      <c r="R1445" s="30">
        <f t="shared" si="729"/>
        <v>0</v>
      </c>
      <c r="S1445" s="103">
        <f t="shared" si="730"/>
        <v>0</v>
      </c>
      <c r="T1445" s="113">
        <f t="shared" si="743"/>
        <v>0.1</v>
      </c>
      <c r="U1445" s="111">
        <f t="shared" ref="U1445:U1508" si="750">IF(Q1444&gt;0,1,IF(K1445=K1444,U1444,U1444+1))</f>
        <v>2</v>
      </c>
      <c r="V1445" s="111">
        <v>252</v>
      </c>
      <c r="W1445" s="110">
        <f t="shared" si="736"/>
        <v>1.0007567159999999</v>
      </c>
      <c r="X1445" s="103">
        <f t="shared" si="737"/>
        <v>0.14638208999999999</v>
      </c>
      <c r="Y1445" s="103">
        <f t="shared" si="738"/>
        <v>0</v>
      </c>
      <c r="Z1445" s="114" t="str">
        <f t="shared" si="746"/>
        <v>A+J=</v>
      </c>
      <c r="AA1445" s="108">
        <f t="shared" si="747"/>
        <v>45586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2.75" x14ac:dyDescent="0.2">
      <c r="A1446" s="102">
        <f t="shared" si="739"/>
        <v>45560</v>
      </c>
      <c r="B1446" s="103">
        <f t="shared" si="732"/>
        <v>193.6897941</v>
      </c>
      <c r="C1446" s="103">
        <f t="shared" si="744"/>
        <v>131.47961753000001</v>
      </c>
      <c r="D1446" s="104">
        <f t="shared" si="740"/>
        <v>1143.3130000000001</v>
      </c>
      <c r="E1446" s="105">
        <f t="shared" si="725"/>
        <v>1146.575</v>
      </c>
      <c r="F1446" s="106">
        <f t="shared" si="726"/>
        <v>45524</v>
      </c>
      <c r="G1446" s="107">
        <f t="shared" si="733"/>
        <v>2.8531119649648495E-3</v>
      </c>
      <c r="H1446" s="108">
        <f t="shared" si="745"/>
        <v>45586</v>
      </c>
      <c r="I1446" s="108">
        <f t="shared" si="734"/>
        <v>45586</v>
      </c>
      <c r="J1446" s="109">
        <f t="shared" si="741"/>
        <v>21</v>
      </c>
      <c r="K1446" s="109">
        <f t="shared" si="731"/>
        <v>3</v>
      </c>
      <c r="L1446" s="8">
        <f t="shared" si="742"/>
        <v>1.00040708</v>
      </c>
      <c r="M1446" s="110">
        <f t="shared" si="728"/>
        <v>1.00607527</v>
      </c>
      <c r="N1446" s="110">
        <f t="shared" si="749"/>
        <v>1.4708852109999522</v>
      </c>
      <c r="O1446" s="103">
        <f t="shared" si="727"/>
        <v>1.47148397</v>
      </c>
      <c r="P1446" s="103">
        <f t="shared" si="735"/>
        <v>193.47014956999999</v>
      </c>
      <c r="Q1446" s="11">
        <f t="shared" si="748"/>
        <v>0</v>
      </c>
      <c r="R1446" s="30">
        <f t="shared" si="729"/>
        <v>0</v>
      </c>
      <c r="S1446" s="103">
        <f t="shared" si="730"/>
        <v>0</v>
      </c>
      <c r="T1446" s="113">
        <f t="shared" si="743"/>
        <v>0.1</v>
      </c>
      <c r="U1446" s="111">
        <f t="shared" si="750"/>
        <v>3</v>
      </c>
      <c r="V1446" s="111">
        <v>252</v>
      </c>
      <c r="W1446" s="110">
        <f t="shared" si="736"/>
        <v>1.001135289</v>
      </c>
      <c r="X1446" s="103">
        <f t="shared" si="737"/>
        <v>0.21964453</v>
      </c>
      <c r="Y1446" s="103">
        <f t="shared" si="738"/>
        <v>0</v>
      </c>
      <c r="Z1446" s="114" t="str">
        <f t="shared" si="746"/>
        <v>A+J=</v>
      </c>
      <c r="AA1446" s="108">
        <f t="shared" si="747"/>
        <v>45586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2.75" x14ac:dyDescent="0.2">
      <c r="A1447" s="102">
        <f t="shared" si="739"/>
        <v>45561</v>
      </c>
      <c r="B1447" s="103">
        <f t="shared" si="732"/>
        <v>193.78935529999998</v>
      </c>
      <c r="C1447" s="103">
        <f t="shared" si="744"/>
        <v>131.47961753000001</v>
      </c>
      <c r="D1447" s="104">
        <f t="shared" si="740"/>
        <v>1143.3130000000001</v>
      </c>
      <c r="E1447" s="105">
        <f t="shared" si="725"/>
        <v>1146.575</v>
      </c>
      <c r="F1447" s="106">
        <f t="shared" si="726"/>
        <v>45524</v>
      </c>
      <c r="G1447" s="107">
        <f t="shared" si="733"/>
        <v>2.8531119649648495E-3</v>
      </c>
      <c r="H1447" s="108">
        <f t="shared" si="745"/>
        <v>45586</v>
      </c>
      <c r="I1447" s="108">
        <f t="shared" si="734"/>
        <v>45586</v>
      </c>
      <c r="J1447" s="109">
        <f t="shared" si="741"/>
        <v>21</v>
      </c>
      <c r="K1447" s="109">
        <f t="shared" si="731"/>
        <v>4</v>
      </c>
      <c r="L1447" s="8">
        <f t="shared" si="742"/>
        <v>1.0005428199999999</v>
      </c>
      <c r="M1447" s="110">
        <f t="shared" si="728"/>
        <v>1.00607527</v>
      </c>
      <c r="N1447" s="110">
        <f t="shared" si="749"/>
        <v>1.4708852109999522</v>
      </c>
      <c r="O1447" s="103">
        <f t="shared" si="727"/>
        <v>1.47168363</v>
      </c>
      <c r="P1447" s="103">
        <f t="shared" si="735"/>
        <v>193.49640079</v>
      </c>
      <c r="Q1447" s="11">
        <f t="shared" si="748"/>
        <v>0</v>
      </c>
      <c r="R1447" s="30">
        <f t="shared" si="729"/>
        <v>0</v>
      </c>
      <c r="S1447" s="103">
        <f t="shared" si="730"/>
        <v>0</v>
      </c>
      <c r="T1447" s="113">
        <f t="shared" si="743"/>
        <v>0.1</v>
      </c>
      <c r="U1447" s="111">
        <f t="shared" si="750"/>
        <v>4</v>
      </c>
      <c r="V1447" s="111">
        <v>252</v>
      </c>
      <c r="W1447" s="110">
        <f t="shared" si="736"/>
        <v>1.001514005</v>
      </c>
      <c r="X1447" s="103">
        <f t="shared" si="737"/>
        <v>0.29295451</v>
      </c>
      <c r="Y1447" s="103">
        <f t="shared" si="738"/>
        <v>0</v>
      </c>
      <c r="Z1447" s="114" t="str">
        <f t="shared" si="746"/>
        <v>A+J=</v>
      </c>
      <c r="AA1447" s="108">
        <f t="shared" si="747"/>
        <v>45586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2.75" x14ac:dyDescent="0.2">
      <c r="A1448" s="102">
        <f t="shared" si="739"/>
        <v>45562</v>
      </c>
      <c r="B1448" s="103">
        <f t="shared" si="732"/>
        <v>193.88896539000001</v>
      </c>
      <c r="C1448" s="103">
        <f t="shared" si="744"/>
        <v>131.47961753000001</v>
      </c>
      <c r="D1448" s="104">
        <f t="shared" si="740"/>
        <v>1143.3130000000001</v>
      </c>
      <c r="E1448" s="105">
        <f t="shared" ref="E1448:E1511" si="751">IF($K1448=1,VLOOKUP($A1447,$AO$10:$AS$165,4),E1447)</f>
        <v>1146.575</v>
      </c>
      <c r="F1448" s="106">
        <f t="shared" ref="F1448:F1511" si="752">IF($K1448=1,VLOOKUP($A1447,$AO$10:$AS$165,5),F1447)</f>
        <v>45524</v>
      </c>
      <c r="G1448" s="107">
        <f t="shared" si="733"/>
        <v>2.8531119649648495E-3</v>
      </c>
      <c r="H1448" s="108">
        <f t="shared" si="745"/>
        <v>45586</v>
      </c>
      <c r="I1448" s="108">
        <f t="shared" si="734"/>
        <v>45586</v>
      </c>
      <c r="J1448" s="109">
        <f t="shared" si="741"/>
        <v>21</v>
      </c>
      <c r="K1448" s="109">
        <f t="shared" si="731"/>
        <v>5</v>
      </c>
      <c r="L1448" s="8">
        <f t="shared" si="742"/>
        <v>1.00067857</v>
      </c>
      <c r="M1448" s="110">
        <f t="shared" si="728"/>
        <v>1.00607527</v>
      </c>
      <c r="N1448" s="110">
        <f t="shared" si="749"/>
        <v>1.4708852109999522</v>
      </c>
      <c r="O1448" s="103">
        <f t="shared" si="727"/>
        <v>1.4718833</v>
      </c>
      <c r="P1448" s="103">
        <f t="shared" si="735"/>
        <v>193.52265333</v>
      </c>
      <c r="Q1448" s="11">
        <f t="shared" si="748"/>
        <v>0</v>
      </c>
      <c r="R1448" s="30">
        <f t="shared" si="729"/>
        <v>0</v>
      </c>
      <c r="S1448" s="103">
        <f t="shared" si="730"/>
        <v>0</v>
      </c>
      <c r="T1448" s="113">
        <f t="shared" si="743"/>
        <v>0.1</v>
      </c>
      <c r="U1448" s="111">
        <f t="shared" si="750"/>
        <v>5</v>
      </c>
      <c r="V1448" s="111">
        <v>252</v>
      </c>
      <c r="W1448" s="110">
        <f t="shared" si="736"/>
        <v>1.001892864</v>
      </c>
      <c r="X1448" s="103">
        <f t="shared" si="737"/>
        <v>0.36631205999999999</v>
      </c>
      <c r="Y1448" s="103">
        <f t="shared" si="738"/>
        <v>0</v>
      </c>
      <c r="Z1448" s="114" t="str">
        <f t="shared" si="746"/>
        <v>A+J=</v>
      </c>
      <c r="AA1448" s="108">
        <f t="shared" si="747"/>
        <v>45586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2.75" x14ac:dyDescent="0.2">
      <c r="A1449" s="102">
        <f t="shared" si="739"/>
        <v>45563</v>
      </c>
      <c r="B1449" s="103">
        <f t="shared" si="732"/>
        <v>193.9886285</v>
      </c>
      <c r="C1449" s="103">
        <f t="shared" si="744"/>
        <v>131.47961753000001</v>
      </c>
      <c r="D1449" s="104">
        <f t="shared" si="740"/>
        <v>1143.3130000000001</v>
      </c>
      <c r="E1449" s="105">
        <f t="shared" si="751"/>
        <v>1146.575</v>
      </c>
      <c r="F1449" s="106">
        <f t="shared" si="752"/>
        <v>45524</v>
      </c>
      <c r="G1449" s="107">
        <f t="shared" si="733"/>
        <v>2.8531119649648495E-3</v>
      </c>
      <c r="H1449" s="108">
        <f t="shared" si="745"/>
        <v>45586</v>
      </c>
      <c r="I1449" s="108">
        <f t="shared" si="734"/>
        <v>45586</v>
      </c>
      <c r="J1449" s="109">
        <f t="shared" si="741"/>
        <v>21</v>
      </c>
      <c r="K1449" s="109">
        <f t="shared" si="731"/>
        <v>6</v>
      </c>
      <c r="L1449" s="8">
        <f t="shared" si="742"/>
        <v>1.00081434</v>
      </c>
      <c r="M1449" s="110">
        <f t="shared" si="728"/>
        <v>1.00607527</v>
      </c>
      <c r="N1449" s="110">
        <f t="shared" si="749"/>
        <v>1.4708852109999522</v>
      </c>
      <c r="O1449" s="103">
        <f t="shared" ref="O1449:O1512" si="753">TRUNC(TRUNC((L1449*N1449),15),8)</f>
        <v>1.47208301</v>
      </c>
      <c r="P1449" s="103">
        <f t="shared" si="735"/>
        <v>193.54891112000001</v>
      </c>
      <c r="Q1449" s="11">
        <f t="shared" si="748"/>
        <v>0</v>
      </c>
      <c r="R1449" s="30">
        <f t="shared" si="729"/>
        <v>0</v>
      </c>
      <c r="S1449" s="103">
        <f t="shared" si="730"/>
        <v>0</v>
      </c>
      <c r="T1449" s="113">
        <f t="shared" si="743"/>
        <v>0.1</v>
      </c>
      <c r="U1449" s="111">
        <f t="shared" si="750"/>
        <v>6</v>
      </c>
      <c r="V1449" s="111">
        <v>252</v>
      </c>
      <c r="W1449" s="110">
        <f t="shared" si="736"/>
        <v>1.0022718669999999</v>
      </c>
      <c r="X1449" s="103">
        <f t="shared" si="737"/>
        <v>0.43971737999999999</v>
      </c>
      <c r="Y1449" s="103">
        <f t="shared" si="738"/>
        <v>0</v>
      </c>
      <c r="Z1449" s="114" t="str">
        <f t="shared" si="746"/>
        <v>A+J=</v>
      </c>
      <c r="AA1449" s="108">
        <f t="shared" si="747"/>
        <v>45586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2.75" x14ac:dyDescent="0.2">
      <c r="A1450" s="102">
        <f t="shared" si="739"/>
        <v>45564</v>
      </c>
      <c r="B1450" s="103">
        <f t="shared" si="732"/>
        <v>193.9886285</v>
      </c>
      <c r="C1450" s="103">
        <f t="shared" si="744"/>
        <v>131.47961753000001</v>
      </c>
      <c r="D1450" s="104">
        <f t="shared" si="740"/>
        <v>1143.3130000000001</v>
      </c>
      <c r="E1450" s="105">
        <f t="shared" si="751"/>
        <v>1146.575</v>
      </c>
      <c r="F1450" s="106">
        <f t="shared" si="752"/>
        <v>45524</v>
      </c>
      <c r="G1450" s="107">
        <f t="shared" si="733"/>
        <v>2.8531119649648495E-3</v>
      </c>
      <c r="H1450" s="108">
        <f t="shared" si="745"/>
        <v>45586</v>
      </c>
      <c r="I1450" s="108">
        <f t="shared" si="734"/>
        <v>45586</v>
      </c>
      <c r="J1450" s="109">
        <f t="shared" si="741"/>
        <v>21</v>
      </c>
      <c r="K1450" s="109">
        <f t="shared" si="731"/>
        <v>6</v>
      </c>
      <c r="L1450" s="8">
        <f t="shared" si="742"/>
        <v>1.00081434</v>
      </c>
      <c r="M1450" s="110">
        <f t="shared" ref="M1450:M1513" si="754">IF(I1450&gt;I1449,L1449,M1449)</f>
        <v>1.00607527</v>
      </c>
      <c r="N1450" s="110">
        <f t="shared" si="749"/>
        <v>1.4708852109999522</v>
      </c>
      <c r="O1450" s="103">
        <f t="shared" si="753"/>
        <v>1.47208301</v>
      </c>
      <c r="P1450" s="103">
        <f t="shared" si="735"/>
        <v>193.54891112000001</v>
      </c>
      <c r="Q1450" s="11">
        <f t="shared" si="748"/>
        <v>0</v>
      </c>
      <c r="R1450" s="30">
        <f t="shared" si="729"/>
        <v>0</v>
      </c>
      <c r="S1450" s="103">
        <f t="shared" si="730"/>
        <v>0</v>
      </c>
      <c r="T1450" s="113">
        <f t="shared" si="743"/>
        <v>0.1</v>
      </c>
      <c r="U1450" s="111">
        <f t="shared" si="750"/>
        <v>6</v>
      </c>
      <c r="V1450" s="111">
        <v>252</v>
      </c>
      <c r="W1450" s="110">
        <f t="shared" si="736"/>
        <v>1.0022718669999999</v>
      </c>
      <c r="X1450" s="103">
        <f t="shared" si="737"/>
        <v>0.43971737999999999</v>
      </c>
      <c r="Y1450" s="103">
        <f t="shared" si="738"/>
        <v>0</v>
      </c>
      <c r="Z1450" s="114" t="str">
        <f t="shared" si="746"/>
        <v>A+J=</v>
      </c>
      <c r="AA1450" s="108">
        <f t="shared" si="747"/>
        <v>45586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2.75" x14ac:dyDescent="0.2">
      <c r="A1451" s="102">
        <f t="shared" si="739"/>
        <v>45565</v>
      </c>
      <c r="B1451" s="103">
        <f t="shared" si="732"/>
        <v>193.9886285</v>
      </c>
      <c r="C1451" s="103">
        <f t="shared" si="744"/>
        <v>131.47961753000001</v>
      </c>
      <c r="D1451" s="104">
        <f t="shared" si="740"/>
        <v>1143.3130000000001</v>
      </c>
      <c r="E1451" s="105">
        <f t="shared" si="751"/>
        <v>1146.575</v>
      </c>
      <c r="F1451" s="106">
        <f t="shared" si="752"/>
        <v>45524</v>
      </c>
      <c r="G1451" s="107">
        <f t="shared" si="733"/>
        <v>2.8531119649648495E-3</v>
      </c>
      <c r="H1451" s="108">
        <f t="shared" si="745"/>
        <v>45586</v>
      </c>
      <c r="I1451" s="108">
        <f t="shared" si="734"/>
        <v>45586</v>
      </c>
      <c r="J1451" s="109">
        <f t="shared" si="741"/>
        <v>21</v>
      </c>
      <c r="K1451" s="109">
        <f t="shared" si="731"/>
        <v>6</v>
      </c>
      <c r="L1451" s="8">
        <f t="shared" si="742"/>
        <v>1.00081434</v>
      </c>
      <c r="M1451" s="110">
        <f t="shared" si="754"/>
        <v>1.00607527</v>
      </c>
      <c r="N1451" s="110">
        <f t="shared" si="749"/>
        <v>1.4708852109999522</v>
      </c>
      <c r="O1451" s="103">
        <f t="shared" si="753"/>
        <v>1.47208301</v>
      </c>
      <c r="P1451" s="103">
        <f t="shared" si="735"/>
        <v>193.54891112000001</v>
      </c>
      <c r="Q1451" s="11">
        <f t="shared" si="748"/>
        <v>0</v>
      </c>
      <c r="R1451" s="30">
        <f t="shared" ref="R1451:R1514" si="755">IF(Q1451&gt;0,VLOOKUP($A1451,$AD$10:$AI$165,6),0)</f>
        <v>0</v>
      </c>
      <c r="S1451" s="103">
        <f t="shared" ref="S1451:S1514" si="756">IF(R1451&gt;0,TRUNC(R1451*P1451,8),0)</f>
        <v>0</v>
      </c>
      <c r="T1451" s="113">
        <f t="shared" si="743"/>
        <v>0.1</v>
      </c>
      <c r="U1451" s="111">
        <f t="shared" si="750"/>
        <v>6</v>
      </c>
      <c r="V1451" s="111">
        <v>252</v>
      </c>
      <c r="W1451" s="110">
        <f t="shared" si="736"/>
        <v>1.0022718669999999</v>
      </c>
      <c r="X1451" s="103">
        <f t="shared" si="737"/>
        <v>0.43971737999999999</v>
      </c>
      <c r="Y1451" s="103">
        <f t="shared" si="738"/>
        <v>0</v>
      </c>
      <c r="Z1451" s="114" t="str">
        <f t="shared" si="746"/>
        <v>A+J=</v>
      </c>
      <c r="AA1451" s="108">
        <f t="shared" si="747"/>
        <v>45586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2.75" x14ac:dyDescent="0.2">
      <c r="A1452" s="102">
        <f t="shared" si="739"/>
        <v>45566</v>
      </c>
      <c r="B1452" s="103">
        <f t="shared" si="732"/>
        <v>194.08834184</v>
      </c>
      <c r="C1452" s="103">
        <f t="shared" si="744"/>
        <v>131.47961753000001</v>
      </c>
      <c r="D1452" s="104">
        <f t="shared" si="740"/>
        <v>1143.3130000000001</v>
      </c>
      <c r="E1452" s="105">
        <f t="shared" si="751"/>
        <v>1146.575</v>
      </c>
      <c r="F1452" s="106">
        <f t="shared" si="752"/>
        <v>45524</v>
      </c>
      <c r="G1452" s="107">
        <f t="shared" si="733"/>
        <v>2.8531119649648495E-3</v>
      </c>
      <c r="H1452" s="108">
        <f t="shared" si="745"/>
        <v>45586</v>
      </c>
      <c r="I1452" s="108">
        <f t="shared" si="734"/>
        <v>45586</v>
      </c>
      <c r="J1452" s="109">
        <f t="shared" si="741"/>
        <v>21</v>
      </c>
      <c r="K1452" s="109">
        <f t="shared" ref="K1452:K1515" si="757">(J1452-(NETWORKDAYS(A1452,I1452,AD$171:AD$502)-1))</f>
        <v>7</v>
      </c>
      <c r="L1452" s="8">
        <f t="shared" si="742"/>
        <v>1.0009501300000001</v>
      </c>
      <c r="M1452" s="110">
        <f t="shared" si="754"/>
        <v>1.00607527</v>
      </c>
      <c r="N1452" s="110">
        <f t="shared" si="749"/>
        <v>1.4708852109999522</v>
      </c>
      <c r="O1452" s="103">
        <f t="shared" si="753"/>
        <v>1.47228274</v>
      </c>
      <c r="P1452" s="103">
        <f t="shared" si="735"/>
        <v>193.57517154999999</v>
      </c>
      <c r="Q1452" s="11">
        <f t="shared" si="748"/>
        <v>0</v>
      </c>
      <c r="R1452" s="30">
        <f t="shared" si="755"/>
        <v>0</v>
      </c>
      <c r="S1452" s="103">
        <f t="shared" si="756"/>
        <v>0</v>
      </c>
      <c r="T1452" s="113">
        <f t="shared" si="743"/>
        <v>0.1</v>
      </c>
      <c r="U1452" s="111">
        <f t="shared" si="750"/>
        <v>7</v>
      </c>
      <c r="V1452" s="111">
        <v>252</v>
      </c>
      <c r="W1452" s="110">
        <f t="shared" si="736"/>
        <v>1.0026510129999999</v>
      </c>
      <c r="X1452" s="103">
        <f t="shared" si="737"/>
        <v>0.51317029000000003</v>
      </c>
      <c r="Y1452" s="103">
        <f t="shared" si="738"/>
        <v>0</v>
      </c>
      <c r="Z1452" s="114" t="str">
        <f t="shared" si="746"/>
        <v>A+J=</v>
      </c>
      <c r="AA1452" s="108">
        <f t="shared" si="747"/>
        <v>45586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2.75" x14ac:dyDescent="0.2">
      <c r="A1453" s="102">
        <f t="shared" si="739"/>
        <v>45567</v>
      </c>
      <c r="B1453" s="103">
        <f t="shared" si="732"/>
        <v>194.18810671999998</v>
      </c>
      <c r="C1453" s="103">
        <f t="shared" si="744"/>
        <v>131.47961753000001</v>
      </c>
      <c r="D1453" s="104">
        <f t="shared" si="740"/>
        <v>1143.3130000000001</v>
      </c>
      <c r="E1453" s="105">
        <f t="shared" si="751"/>
        <v>1146.575</v>
      </c>
      <c r="F1453" s="106">
        <f t="shared" si="752"/>
        <v>45524</v>
      </c>
      <c r="G1453" s="107">
        <f t="shared" si="733"/>
        <v>2.8531119649648495E-3</v>
      </c>
      <c r="H1453" s="108">
        <f t="shared" si="745"/>
        <v>45586</v>
      </c>
      <c r="I1453" s="108">
        <f t="shared" si="734"/>
        <v>45586</v>
      </c>
      <c r="J1453" s="109">
        <f t="shared" si="741"/>
        <v>21</v>
      </c>
      <c r="K1453" s="109">
        <f t="shared" si="757"/>
        <v>8</v>
      </c>
      <c r="L1453" s="8">
        <f t="shared" si="742"/>
        <v>1.0010859400000001</v>
      </c>
      <c r="M1453" s="110">
        <f t="shared" si="754"/>
        <v>1.00607527</v>
      </c>
      <c r="N1453" s="110">
        <f t="shared" si="749"/>
        <v>1.4708852109999522</v>
      </c>
      <c r="O1453" s="103">
        <f t="shared" si="753"/>
        <v>1.4724824999999999</v>
      </c>
      <c r="P1453" s="103">
        <f t="shared" si="735"/>
        <v>193.60143590999999</v>
      </c>
      <c r="Q1453" s="11">
        <f t="shared" si="748"/>
        <v>0</v>
      </c>
      <c r="R1453" s="30">
        <f t="shared" si="755"/>
        <v>0</v>
      </c>
      <c r="S1453" s="103">
        <f t="shared" si="756"/>
        <v>0</v>
      </c>
      <c r="T1453" s="113">
        <f t="shared" si="743"/>
        <v>0.1</v>
      </c>
      <c r="U1453" s="111">
        <f t="shared" si="750"/>
        <v>8</v>
      </c>
      <c r="V1453" s="111">
        <v>252</v>
      </c>
      <c r="W1453" s="110">
        <f t="shared" si="736"/>
        <v>1.003030302</v>
      </c>
      <c r="X1453" s="103">
        <f t="shared" si="737"/>
        <v>0.58667080999999999</v>
      </c>
      <c r="Y1453" s="103">
        <f t="shared" si="738"/>
        <v>0</v>
      </c>
      <c r="Z1453" s="114" t="str">
        <f t="shared" si="746"/>
        <v>A+J=</v>
      </c>
      <c r="AA1453" s="108">
        <f t="shared" si="747"/>
        <v>45586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2.75" x14ac:dyDescent="0.2">
      <c r="A1454" s="102">
        <f t="shared" si="739"/>
        <v>45568</v>
      </c>
      <c r="B1454" s="103">
        <f t="shared" si="732"/>
        <v>194.28792074999998</v>
      </c>
      <c r="C1454" s="103">
        <f t="shared" si="744"/>
        <v>131.47961753000001</v>
      </c>
      <c r="D1454" s="104">
        <f t="shared" si="740"/>
        <v>1143.3130000000001</v>
      </c>
      <c r="E1454" s="105">
        <f t="shared" si="751"/>
        <v>1146.575</v>
      </c>
      <c r="F1454" s="106">
        <f t="shared" si="752"/>
        <v>45524</v>
      </c>
      <c r="G1454" s="107">
        <f t="shared" si="733"/>
        <v>2.8531119649648495E-3</v>
      </c>
      <c r="H1454" s="108">
        <f t="shared" si="745"/>
        <v>45586</v>
      </c>
      <c r="I1454" s="108">
        <f t="shared" si="734"/>
        <v>45586</v>
      </c>
      <c r="J1454" s="109">
        <f t="shared" si="741"/>
        <v>21</v>
      </c>
      <c r="K1454" s="109">
        <f t="shared" si="757"/>
        <v>9</v>
      </c>
      <c r="L1454" s="8">
        <f t="shared" si="742"/>
        <v>1.00122176</v>
      </c>
      <c r="M1454" s="110">
        <f t="shared" si="754"/>
        <v>1.00607527</v>
      </c>
      <c r="N1454" s="110">
        <f t="shared" si="749"/>
        <v>1.4708852109999522</v>
      </c>
      <c r="O1454" s="103">
        <f t="shared" si="753"/>
        <v>1.47268227</v>
      </c>
      <c r="P1454" s="103">
        <f t="shared" si="735"/>
        <v>193.62770159999999</v>
      </c>
      <c r="Q1454" s="11">
        <f t="shared" si="748"/>
        <v>0</v>
      </c>
      <c r="R1454" s="30">
        <f t="shared" si="755"/>
        <v>0</v>
      </c>
      <c r="S1454" s="103">
        <f t="shared" si="756"/>
        <v>0</v>
      </c>
      <c r="T1454" s="113">
        <f t="shared" si="743"/>
        <v>0.1</v>
      </c>
      <c r="U1454" s="111">
        <f t="shared" si="750"/>
        <v>9</v>
      </c>
      <c r="V1454" s="111">
        <v>252</v>
      </c>
      <c r="W1454" s="110">
        <f t="shared" si="736"/>
        <v>1.003409735</v>
      </c>
      <c r="X1454" s="103">
        <f t="shared" si="737"/>
        <v>0.66021914999999998</v>
      </c>
      <c r="Y1454" s="103">
        <f t="shared" si="738"/>
        <v>0</v>
      </c>
      <c r="Z1454" s="114" t="str">
        <f t="shared" si="746"/>
        <v>A+J=</v>
      </c>
      <c r="AA1454" s="108">
        <f t="shared" si="747"/>
        <v>45586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2.75" x14ac:dyDescent="0.2">
      <c r="A1455" s="102">
        <f t="shared" si="739"/>
        <v>45569</v>
      </c>
      <c r="B1455" s="103">
        <f t="shared" si="732"/>
        <v>194.38778898000001</v>
      </c>
      <c r="C1455" s="103">
        <f t="shared" si="744"/>
        <v>131.47961753000001</v>
      </c>
      <c r="D1455" s="104">
        <f t="shared" si="740"/>
        <v>1143.3130000000001</v>
      </c>
      <c r="E1455" s="105">
        <f t="shared" si="751"/>
        <v>1146.575</v>
      </c>
      <c r="F1455" s="106">
        <f t="shared" si="752"/>
        <v>45524</v>
      </c>
      <c r="G1455" s="107">
        <f t="shared" si="733"/>
        <v>2.8531119649648495E-3</v>
      </c>
      <c r="H1455" s="108">
        <f t="shared" si="745"/>
        <v>45586</v>
      </c>
      <c r="I1455" s="108">
        <f t="shared" si="734"/>
        <v>45586</v>
      </c>
      <c r="J1455" s="109">
        <f t="shared" si="741"/>
        <v>21</v>
      </c>
      <c r="K1455" s="109">
        <f t="shared" si="757"/>
        <v>10</v>
      </c>
      <c r="L1455" s="8">
        <f t="shared" si="742"/>
        <v>1.0013576099999999</v>
      </c>
      <c r="M1455" s="110">
        <f t="shared" si="754"/>
        <v>1.00607527</v>
      </c>
      <c r="N1455" s="110">
        <f t="shared" si="749"/>
        <v>1.4708852109999522</v>
      </c>
      <c r="O1455" s="103">
        <f t="shared" si="753"/>
        <v>1.4728820899999999</v>
      </c>
      <c r="P1455" s="103">
        <f t="shared" si="735"/>
        <v>193.65397385</v>
      </c>
      <c r="Q1455" s="11">
        <f t="shared" si="748"/>
        <v>0</v>
      </c>
      <c r="R1455" s="30">
        <f t="shared" si="755"/>
        <v>0</v>
      </c>
      <c r="S1455" s="103">
        <f t="shared" si="756"/>
        <v>0</v>
      </c>
      <c r="T1455" s="113">
        <f t="shared" si="743"/>
        <v>0.1</v>
      </c>
      <c r="U1455" s="111">
        <f t="shared" si="750"/>
        <v>10</v>
      </c>
      <c r="V1455" s="111">
        <v>252</v>
      </c>
      <c r="W1455" s="110">
        <f t="shared" si="736"/>
        <v>1.003789311</v>
      </c>
      <c r="X1455" s="103">
        <f t="shared" si="737"/>
        <v>0.73381512999999998</v>
      </c>
      <c r="Y1455" s="103">
        <f t="shared" si="738"/>
        <v>0</v>
      </c>
      <c r="Z1455" s="114" t="str">
        <f t="shared" si="746"/>
        <v>A+J=</v>
      </c>
      <c r="AA1455" s="108">
        <f t="shared" si="747"/>
        <v>45586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2.75" x14ac:dyDescent="0.2">
      <c r="A1456" s="102">
        <f t="shared" si="739"/>
        <v>45570</v>
      </c>
      <c r="B1456" s="103">
        <f t="shared" si="732"/>
        <v>194.48770769999999</v>
      </c>
      <c r="C1456" s="103">
        <f t="shared" si="744"/>
        <v>131.47961753000001</v>
      </c>
      <c r="D1456" s="104">
        <f t="shared" si="740"/>
        <v>1143.3130000000001</v>
      </c>
      <c r="E1456" s="105">
        <f t="shared" si="751"/>
        <v>1146.575</v>
      </c>
      <c r="F1456" s="106">
        <f t="shared" si="752"/>
        <v>45524</v>
      </c>
      <c r="G1456" s="107">
        <f t="shared" si="733"/>
        <v>2.8531119649648495E-3</v>
      </c>
      <c r="H1456" s="108">
        <f t="shared" si="745"/>
        <v>45586</v>
      </c>
      <c r="I1456" s="108">
        <f t="shared" si="734"/>
        <v>45586</v>
      </c>
      <c r="J1456" s="109">
        <f t="shared" si="741"/>
        <v>21</v>
      </c>
      <c r="K1456" s="109">
        <f t="shared" si="757"/>
        <v>11</v>
      </c>
      <c r="L1456" s="8">
        <f t="shared" si="742"/>
        <v>1.00149347</v>
      </c>
      <c r="M1456" s="110">
        <f t="shared" si="754"/>
        <v>1.00607527</v>
      </c>
      <c r="N1456" s="110">
        <f t="shared" si="749"/>
        <v>1.4708852109999522</v>
      </c>
      <c r="O1456" s="103">
        <f t="shared" si="753"/>
        <v>1.47308193</v>
      </c>
      <c r="P1456" s="103">
        <f t="shared" si="735"/>
        <v>193.68024874</v>
      </c>
      <c r="Q1456" s="11">
        <f t="shared" si="748"/>
        <v>0</v>
      </c>
      <c r="R1456" s="30">
        <f t="shared" si="755"/>
        <v>0</v>
      </c>
      <c r="S1456" s="103">
        <f t="shared" si="756"/>
        <v>0</v>
      </c>
      <c r="T1456" s="113">
        <f t="shared" si="743"/>
        <v>0.1</v>
      </c>
      <c r="U1456" s="111">
        <f t="shared" si="750"/>
        <v>11</v>
      </c>
      <c r="V1456" s="111">
        <v>252</v>
      </c>
      <c r="W1456" s="110">
        <f t="shared" si="736"/>
        <v>1.004169031</v>
      </c>
      <c r="X1456" s="103">
        <f t="shared" si="737"/>
        <v>0.80745895999999995</v>
      </c>
      <c r="Y1456" s="103">
        <f t="shared" si="738"/>
        <v>0</v>
      </c>
      <c r="Z1456" s="114" t="str">
        <f t="shared" si="746"/>
        <v>A+J=</v>
      </c>
      <c r="AA1456" s="108">
        <f t="shared" si="747"/>
        <v>45586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2.75" x14ac:dyDescent="0.2">
      <c r="A1457" s="102">
        <f t="shared" si="739"/>
        <v>45571</v>
      </c>
      <c r="B1457" s="103">
        <f t="shared" si="732"/>
        <v>194.48770769999999</v>
      </c>
      <c r="C1457" s="103">
        <f t="shared" si="744"/>
        <v>131.47961753000001</v>
      </c>
      <c r="D1457" s="104">
        <f t="shared" si="740"/>
        <v>1143.3130000000001</v>
      </c>
      <c r="E1457" s="105">
        <f t="shared" si="751"/>
        <v>1146.575</v>
      </c>
      <c r="F1457" s="106">
        <f t="shared" si="752"/>
        <v>45524</v>
      </c>
      <c r="G1457" s="107">
        <f t="shared" si="733"/>
        <v>2.8531119649648495E-3</v>
      </c>
      <c r="H1457" s="108">
        <f t="shared" si="745"/>
        <v>45586</v>
      </c>
      <c r="I1457" s="108">
        <f t="shared" si="734"/>
        <v>45586</v>
      </c>
      <c r="J1457" s="109">
        <f t="shared" si="741"/>
        <v>21</v>
      </c>
      <c r="K1457" s="109">
        <f t="shared" si="757"/>
        <v>11</v>
      </c>
      <c r="L1457" s="8">
        <f t="shared" si="742"/>
        <v>1.00149347</v>
      </c>
      <c r="M1457" s="110">
        <f t="shared" si="754"/>
        <v>1.00607527</v>
      </c>
      <c r="N1457" s="110">
        <f t="shared" si="749"/>
        <v>1.4708852109999522</v>
      </c>
      <c r="O1457" s="103">
        <f t="shared" si="753"/>
        <v>1.47308193</v>
      </c>
      <c r="P1457" s="103">
        <f t="shared" si="735"/>
        <v>193.68024874</v>
      </c>
      <c r="Q1457" s="11">
        <f t="shared" si="748"/>
        <v>0</v>
      </c>
      <c r="R1457" s="30">
        <f t="shared" si="755"/>
        <v>0</v>
      </c>
      <c r="S1457" s="103">
        <f t="shared" si="756"/>
        <v>0</v>
      </c>
      <c r="T1457" s="113">
        <f t="shared" si="743"/>
        <v>0.1</v>
      </c>
      <c r="U1457" s="111">
        <f t="shared" si="750"/>
        <v>11</v>
      </c>
      <c r="V1457" s="111">
        <v>252</v>
      </c>
      <c r="W1457" s="110">
        <f t="shared" si="736"/>
        <v>1.004169031</v>
      </c>
      <c r="X1457" s="103">
        <f t="shared" si="737"/>
        <v>0.80745895999999995</v>
      </c>
      <c r="Y1457" s="103">
        <f t="shared" si="738"/>
        <v>0</v>
      </c>
      <c r="Z1457" s="114" t="str">
        <f t="shared" si="746"/>
        <v>A+J=</v>
      </c>
      <c r="AA1457" s="108">
        <f t="shared" si="747"/>
        <v>45586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2.75" x14ac:dyDescent="0.2">
      <c r="A1458" s="102">
        <f t="shared" si="739"/>
        <v>45572</v>
      </c>
      <c r="B1458" s="103">
        <f t="shared" si="732"/>
        <v>194.48770769999999</v>
      </c>
      <c r="C1458" s="103">
        <f t="shared" si="744"/>
        <v>131.47961753000001</v>
      </c>
      <c r="D1458" s="104">
        <f t="shared" si="740"/>
        <v>1143.3130000000001</v>
      </c>
      <c r="E1458" s="105">
        <f t="shared" si="751"/>
        <v>1146.575</v>
      </c>
      <c r="F1458" s="106">
        <f t="shared" si="752"/>
        <v>45524</v>
      </c>
      <c r="G1458" s="107">
        <f t="shared" si="733"/>
        <v>2.8531119649648495E-3</v>
      </c>
      <c r="H1458" s="108">
        <f t="shared" si="745"/>
        <v>45586</v>
      </c>
      <c r="I1458" s="108">
        <f t="shared" si="734"/>
        <v>45586</v>
      </c>
      <c r="J1458" s="109">
        <f t="shared" si="741"/>
        <v>21</v>
      </c>
      <c r="K1458" s="109">
        <f t="shared" si="757"/>
        <v>11</v>
      </c>
      <c r="L1458" s="8">
        <f t="shared" si="742"/>
        <v>1.00149347</v>
      </c>
      <c r="M1458" s="110">
        <f t="shared" si="754"/>
        <v>1.00607527</v>
      </c>
      <c r="N1458" s="110">
        <f t="shared" si="749"/>
        <v>1.4708852109999522</v>
      </c>
      <c r="O1458" s="103">
        <f t="shared" si="753"/>
        <v>1.47308193</v>
      </c>
      <c r="P1458" s="103">
        <f t="shared" si="735"/>
        <v>193.68024874</v>
      </c>
      <c r="Q1458" s="11">
        <f t="shared" si="748"/>
        <v>0</v>
      </c>
      <c r="R1458" s="30">
        <f t="shared" si="755"/>
        <v>0</v>
      </c>
      <c r="S1458" s="103">
        <f t="shared" si="756"/>
        <v>0</v>
      </c>
      <c r="T1458" s="113">
        <f t="shared" si="743"/>
        <v>0.1</v>
      </c>
      <c r="U1458" s="111">
        <f t="shared" si="750"/>
        <v>11</v>
      </c>
      <c r="V1458" s="111">
        <v>252</v>
      </c>
      <c r="W1458" s="110">
        <f t="shared" si="736"/>
        <v>1.004169031</v>
      </c>
      <c r="X1458" s="103">
        <f t="shared" si="737"/>
        <v>0.80745895999999995</v>
      </c>
      <c r="Y1458" s="103">
        <f t="shared" si="738"/>
        <v>0</v>
      </c>
      <c r="Z1458" s="114" t="str">
        <f t="shared" si="746"/>
        <v>A+J=</v>
      </c>
      <c r="AA1458" s="108">
        <f t="shared" si="747"/>
        <v>45586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2.75" x14ac:dyDescent="0.2">
      <c r="A1459" s="102">
        <f t="shared" si="739"/>
        <v>45573</v>
      </c>
      <c r="B1459" s="103">
        <f t="shared" si="732"/>
        <v>194.58767689999999</v>
      </c>
      <c r="C1459" s="103">
        <f t="shared" si="744"/>
        <v>131.47961753000001</v>
      </c>
      <c r="D1459" s="104">
        <f t="shared" si="740"/>
        <v>1143.3130000000001</v>
      </c>
      <c r="E1459" s="105">
        <f t="shared" si="751"/>
        <v>1146.575</v>
      </c>
      <c r="F1459" s="106">
        <f t="shared" si="752"/>
        <v>45524</v>
      </c>
      <c r="G1459" s="107">
        <f t="shared" si="733"/>
        <v>2.8531119649648495E-3</v>
      </c>
      <c r="H1459" s="108">
        <f t="shared" si="745"/>
        <v>45586</v>
      </c>
      <c r="I1459" s="108">
        <f t="shared" si="734"/>
        <v>45586</v>
      </c>
      <c r="J1459" s="109">
        <f t="shared" si="741"/>
        <v>21</v>
      </c>
      <c r="K1459" s="109">
        <f t="shared" si="757"/>
        <v>12</v>
      </c>
      <c r="L1459" s="8">
        <f t="shared" si="742"/>
        <v>1.00162935</v>
      </c>
      <c r="M1459" s="110">
        <f t="shared" si="754"/>
        <v>1.00607527</v>
      </c>
      <c r="N1459" s="110">
        <f t="shared" si="749"/>
        <v>1.4708852109999522</v>
      </c>
      <c r="O1459" s="103">
        <f t="shared" si="753"/>
        <v>1.4732817899999999</v>
      </c>
      <c r="P1459" s="103">
        <f t="shared" si="735"/>
        <v>193.70652626</v>
      </c>
      <c r="Q1459" s="11">
        <f t="shared" si="748"/>
        <v>0</v>
      </c>
      <c r="R1459" s="30">
        <f t="shared" si="755"/>
        <v>0</v>
      </c>
      <c r="S1459" s="103">
        <f t="shared" si="756"/>
        <v>0</v>
      </c>
      <c r="T1459" s="113">
        <f t="shared" si="743"/>
        <v>0.1</v>
      </c>
      <c r="U1459" s="111">
        <f t="shared" si="750"/>
        <v>12</v>
      </c>
      <c r="V1459" s="111">
        <v>252</v>
      </c>
      <c r="W1459" s="110">
        <f t="shared" si="736"/>
        <v>1.0045488950000001</v>
      </c>
      <c r="X1459" s="103">
        <f t="shared" si="737"/>
        <v>0.88115063999999999</v>
      </c>
      <c r="Y1459" s="103">
        <f t="shared" si="738"/>
        <v>0</v>
      </c>
      <c r="Z1459" s="114" t="str">
        <f t="shared" si="746"/>
        <v>A+J=</v>
      </c>
      <c r="AA1459" s="108">
        <f t="shared" si="747"/>
        <v>45586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2.75" x14ac:dyDescent="0.2">
      <c r="A1460" s="102">
        <f t="shared" si="739"/>
        <v>45574</v>
      </c>
      <c r="B1460" s="103">
        <f t="shared" si="732"/>
        <v>194.68769904999999</v>
      </c>
      <c r="C1460" s="103">
        <f t="shared" si="744"/>
        <v>131.47961753000001</v>
      </c>
      <c r="D1460" s="104">
        <f t="shared" si="740"/>
        <v>1143.3130000000001</v>
      </c>
      <c r="E1460" s="105">
        <f t="shared" si="751"/>
        <v>1146.575</v>
      </c>
      <c r="F1460" s="106">
        <f t="shared" si="752"/>
        <v>45524</v>
      </c>
      <c r="G1460" s="107">
        <f t="shared" si="733"/>
        <v>2.8531119649648495E-3</v>
      </c>
      <c r="H1460" s="108">
        <f t="shared" si="745"/>
        <v>45586</v>
      </c>
      <c r="I1460" s="108">
        <f t="shared" si="734"/>
        <v>45586</v>
      </c>
      <c r="J1460" s="109">
        <f t="shared" si="741"/>
        <v>21</v>
      </c>
      <c r="K1460" s="109">
        <f t="shared" si="757"/>
        <v>13</v>
      </c>
      <c r="L1460" s="8">
        <f t="shared" si="742"/>
        <v>1.0017652500000001</v>
      </c>
      <c r="M1460" s="110">
        <f t="shared" si="754"/>
        <v>1.00607527</v>
      </c>
      <c r="N1460" s="110">
        <f t="shared" si="749"/>
        <v>1.4708852109999522</v>
      </c>
      <c r="O1460" s="103">
        <f t="shared" si="753"/>
        <v>1.4734816900000001</v>
      </c>
      <c r="P1460" s="103">
        <f t="shared" si="735"/>
        <v>193.73280903</v>
      </c>
      <c r="Q1460" s="11">
        <f t="shared" si="748"/>
        <v>0</v>
      </c>
      <c r="R1460" s="30">
        <f t="shared" si="755"/>
        <v>0</v>
      </c>
      <c r="S1460" s="103">
        <f t="shared" si="756"/>
        <v>0</v>
      </c>
      <c r="T1460" s="113">
        <f t="shared" si="743"/>
        <v>0.1</v>
      </c>
      <c r="U1460" s="111">
        <f t="shared" si="750"/>
        <v>13</v>
      </c>
      <c r="V1460" s="111">
        <v>252</v>
      </c>
      <c r="W1460" s="110">
        <f t="shared" si="736"/>
        <v>1.0049289020000001</v>
      </c>
      <c r="X1460" s="103">
        <f t="shared" si="737"/>
        <v>0.95489002000000001</v>
      </c>
      <c r="Y1460" s="103">
        <f t="shared" si="738"/>
        <v>0</v>
      </c>
      <c r="Z1460" s="114" t="str">
        <f t="shared" si="746"/>
        <v>A+J=</v>
      </c>
      <c r="AA1460" s="108">
        <f t="shared" si="747"/>
        <v>45586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2.75" x14ac:dyDescent="0.2">
      <c r="A1461" s="102">
        <f t="shared" si="739"/>
        <v>45575</v>
      </c>
      <c r="B1461" s="103">
        <f t="shared" si="732"/>
        <v>194.78777174000001</v>
      </c>
      <c r="C1461" s="103">
        <f t="shared" si="744"/>
        <v>131.47961753000001</v>
      </c>
      <c r="D1461" s="104">
        <f t="shared" si="740"/>
        <v>1143.3130000000001</v>
      </c>
      <c r="E1461" s="105">
        <f t="shared" si="751"/>
        <v>1146.575</v>
      </c>
      <c r="F1461" s="106">
        <f t="shared" si="752"/>
        <v>45524</v>
      </c>
      <c r="G1461" s="107">
        <f t="shared" si="733"/>
        <v>2.8531119649648495E-3</v>
      </c>
      <c r="H1461" s="108">
        <f t="shared" si="745"/>
        <v>45586</v>
      </c>
      <c r="I1461" s="108">
        <f t="shared" si="734"/>
        <v>45586</v>
      </c>
      <c r="J1461" s="109">
        <f t="shared" si="741"/>
        <v>21</v>
      </c>
      <c r="K1461" s="109">
        <f t="shared" si="757"/>
        <v>14</v>
      </c>
      <c r="L1461" s="8">
        <f t="shared" si="742"/>
        <v>1.00190117</v>
      </c>
      <c r="M1461" s="110">
        <f t="shared" si="754"/>
        <v>1.00607527</v>
      </c>
      <c r="N1461" s="110">
        <f t="shared" si="749"/>
        <v>1.4708852109999522</v>
      </c>
      <c r="O1461" s="103">
        <f t="shared" si="753"/>
        <v>1.4736816100000001</v>
      </c>
      <c r="P1461" s="103">
        <f t="shared" si="735"/>
        <v>193.75909444000001</v>
      </c>
      <c r="Q1461" s="11">
        <f t="shared" si="748"/>
        <v>0</v>
      </c>
      <c r="R1461" s="30">
        <f t="shared" si="755"/>
        <v>0</v>
      </c>
      <c r="S1461" s="103">
        <f t="shared" si="756"/>
        <v>0</v>
      </c>
      <c r="T1461" s="113">
        <f t="shared" si="743"/>
        <v>0.1</v>
      </c>
      <c r="U1461" s="111">
        <f t="shared" si="750"/>
        <v>14</v>
      </c>
      <c r="V1461" s="111">
        <v>252</v>
      </c>
      <c r="W1461" s="110">
        <f t="shared" si="736"/>
        <v>1.005309053</v>
      </c>
      <c r="X1461" s="103">
        <f t="shared" si="737"/>
        <v>1.0286773</v>
      </c>
      <c r="Y1461" s="103">
        <f t="shared" si="738"/>
        <v>0</v>
      </c>
      <c r="Z1461" s="114" t="str">
        <f t="shared" si="746"/>
        <v>A+J=</v>
      </c>
      <c r="AA1461" s="108">
        <f t="shared" si="747"/>
        <v>45586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2.75" x14ac:dyDescent="0.2">
      <c r="A1462" s="102">
        <f t="shared" si="739"/>
        <v>45576</v>
      </c>
      <c r="B1462" s="103">
        <f t="shared" si="732"/>
        <v>194.88789494</v>
      </c>
      <c r="C1462" s="103">
        <f t="shared" si="744"/>
        <v>131.47961753000001</v>
      </c>
      <c r="D1462" s="104">
        <f t="shared" si="740"/>
        <v>1143.3130000000001</v>
      </c>
      <c r="E1462" s="105">
        <f t="shared" si="751"/>
        <v>1146.575</v>
      </c>
      <c r="F1462" s="106">
        <f t="shared" si="752"/>
        <v>45524</v>
      </c>
      <c r="G1462" s="107">
        <f t="shared" si="733"/>
        <v>2.8531119649648495E-3</v>
      </c>
      <c r="H1462" s="108">
        <f t="shared" si="745"/>
        <v>45586</v>
      </c>
      <c r="I1462" s="108">
        <f t="shared" si="734"/>
        <v>45586</v>
      </c>
      <c r="J1462" s="109">
        <f t="shared" si="741"/>
        <v>21</v>
      </c>
      <c r="K1462" s="109">
        <f t="shared" si="757"/>
        <v>15</v>
      </c>
      <c r="L1462" s="8">
        <f t="shared" si="742"/>
        <v>1.0020370999999999</v>
      </c>
      <c r="M1462" s="110">
        <f t="shared" si="754"/>
        <v>1.00607527</v>
      </c>
      <c r="N1462" s="110">
        <f t="shared" si="749"/>
        <v>1.4708852109999522</v>
      </c>
      <c r="O1462" s="103">
        <f t="shared" si="753"/>
        <v>1.47388155</v>
      </c>
      <c r="P1462" s="103">
        <f t="shared" si="735"/>
        <v>193.78538247</v>
      </c>
      <c r="Q1462" s="11">
        <f t="shared" si="748"/>
        <v>0</v>
      </c>
      <c r="R1462" s="30">
        <f t="shared" si="755"/>
        <v>0</v>
      </c>
      <c r="S1462" s="103">
        <f t="shared" si="756"/>
        <v>0</v>
      </c>
      <c r="T1462" s="113">
        <f t="shared" si="743"/>
        <v>0.1</v>
      </c>
      <c r="U1462" s="111">
        <f t="shared" si="750"/>
        <v>15</v>
      </c>
      <c r="V1462" s="111">
        <v>252</v>
      </c>
      <c r="W1462" s="110">
        <f t="shared" si="736"/>
        <v>1.005689348</v>
      </c>
      <c r="X1462" s="103">
        <f t="shared" si="737"/>
        <v>1.10251247</v>
      </c>
      <c r="Y1462" s="103">
        <f t="shared" si="738"/>
        <v>0</v>
      </c>
      <c r="Z1462" s="114" t="str">
        <f t="shared" si="746"/>
        <v>A+J=</v>
      </c>
      <c r="AA1462" s="108">
        <f t="shared" si="747"/>
        <v>45586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2.75" x14ac:dyDescent="0.2">
      <c r="A1463" s="102">
        <f t="shared" si="739"/>
        <v>45577</v>
      </c>
      <c r="B1463" s="103">
        <f t="shared" si="732"/>
        <v>194.98807135999999</v>
      </c>
      <c r="C1463" s="103">
        <f t="shared" si="744"/>
        <v>131.47961753000001</v>
      </c>
      <c r="D1463" s="104">
        <f t="shared" si="740"/>
        <v>1143.3130000000001</v>
      </c>
      <c r="E1463" s="105">
        <f t="shared" si="751"/>
        <v>1146.575</v>
      </c>
      <c r="F1463" s="106">
        <f t="shared" si="752"/>
        <v>45524</v>
      </c>
      <c r="G1463" s="107">
        <f t="shared" si="733"/>
        <v>2.8531119649648495E-3</v>
      </c>
      <c r="H1463" s="108">
        <f t="shared" si="745"/>
        <v>45586</v>
      </c>
      <c r="I1463" s="108">
        <f t="shared" si="734"/>
        <v>45586</v>
      </c>
      <c r="J1463" s="109">
        <f t="shared" si="741"/>
        <v>21</v>
      </c>
      <c r="K1463" s="109">
        <f t="shared" si="757"/>
        <v>16</v>
      </c>
      <c r="L1463" s="8">
        <f t="shared" si="742"/>
        <v>1.0021730600000001</v>
      </c>
      <c r="M1463" s="110">
        <f t="shared" si="754"/>
        <v>1.00607527</v>
      </c>
      <c r="N1463" s="110">
        <f t="shared" si="749"/>
        <v>1.4708852109999522</v>
      </c>
      <c r="O1463" s="103">
        <f t="shared" si="753"/>
        <v>1.4740815300000001</v>
      </c>
      <c r="P1463" s="103">
        <f t="shared" si="735"/>
        <v>193.81167576999999</v>
      </c>
      <c r="Q1463" s="11">
        <f t="shared" si="748"/>
        <v>0</v>
      </c>
      <c r="R1463" s="30">
        <f t="shared" si="755"/>
        <v>0</v>
      </c>
      <c r="S1463" s="103">
        <f t="shared" si="756"/>
        <v>0</v>
      </c>
      <c r="T1463" s="113">
        <f t="shared" si="743"/>
        <v>0.1</v>
      </c>
      <c r="U1463" s="111">
        <f t="shared" si="750"/>
        <v>16</v>
      </c>
      <c r="V1463" s="111">
        <v>252</v>
      </c>
      <c r="W1463" s="110">
        <f t="shared" si="736"/>
        <v>1.0060697869999999</v>
      </c>
      <c r="X1463" s="103">
        <f t="shared" si="737"/>
        <v>1.17639559</v>
      </c>
      <c r="Y1463" s="103">
        <f t="shared" si="738"/>
        <v>0</v>
      </c>
      <c r="Z1463" s="114" t="str">
        <f t="shared" si="746"/>
        <v>A+J=</v>
      </c>
      <c r="AA1463" s="108">
        <f t="shared" si="747"/>
        <v>45586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2.75" x14ac:dyDescent="0.2">
      <c r="A1464" s="102">
        <f t="shared" si="739"/>
        <v>45578</v>
      </c>
      <c r="B1464" s="103">
        <f t="shared" si="732"/>
        <v>194.98807135999999</v>
      </c>
      <c r="C1464" s="103">
        <f t="shared" si="744"/>
        <v>131.47961753000001</v>
      </c>
      <c r="D1464" s="104">
        <f t="shared" si="740"/>
        <v>1143.3130000000001</v>
      </c>
      <c r="E1464" s="105">
        <f t="shared" si="751"/>
        <v>1146.575</v>
      </c>
      <c r="F1464" s="106">
        <f t="shared" si="752"/>
        <v>45524</v>
      </c>
      <c r="G1464" s="107">
        <f t="shared" si="733"/>
        <v>2.8531119649648495E-3</v>
      </c>
      <c r="H1464" s="108">
        <f t="shared" si="745"/>
        <v>45586</v>
      </c>
      <c r="I1464" s="108">
        <f t="shared" si="734"/>
        <v>45586</v>
      </c>
      <c r="J1464" s="109">
        <f t="shared" si="741"/>
        <v>21</v>
      </c>
      <c r="K1464" s="109">
        <f t="shared" si="757"/>
        <v>16</v>
      </c>
      <c r="L1464" s="8">
        <f t="shared" si="742"/>
        <v>1.0021730600000001</v>
      </c>
      <c r="M1464" s="110">
        <f t="shared" si="754"/>
        <v>1.00607527</v>
      </c>
      <c r="N1464" s="110">
        <f t="shared" si="749"/>
        <v>1.4708852109999522</v>
      </c>
      <c r="O1464" s="103">
        <f t="shared" si="753"/>
        <v>1.4740815300000001</v>
      </c>
      <c r="P1464" s="103">
        <f t="shared" si="735"/>
        <v>193.81167576999999</v>
      </c>
      <c r="Q1464" s="11">
        <f t="shared" si="748"/>
        <v>0</v>
      </c>
      <c r="R1464" s="30">
        <f t="shared" si="755"/>
        <v>0</v>
      </c>
      <c r="S1464" s="103">
        <f t="shared" si="756"/>
        <v>0</v>
      </c>
      <c r="T1464" s="113">
        <f t="shared" si="743"/>
        <v>0.1</v>
      </c>
      <c r="U1464" s="111">
        <f t="shared" si="750"/>
        <v>16</v>
      </c>
      <c r="V1464" s="111">
        <v>252</v>
      </c>
      <c r="W1464" s="110">
        <f t="shared" si="736"/>
        <v>1.0060697869999999</v>
      </c>
      <c r="X1464" s="103">
        <f t="shared" si="737"/>
        <v>1.17639559</v>
      </c>
      <c r="Y1464" s="103">
        <f t="shared" si="738"/>
        <v>0</v>
      </c>
      <c r="Z1464" s="114" t="str">
        <f t="shared" si="746"/>
        <v>A+J=</v>
      </c>
      <c r="AA1464" s="108">
        <f t="shared" si="747"/>
        <v>45586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2.75" x14ac:dyDescent="0.2">
      <c r="A1465" s="102">
        <f t="shared" si="739"/>
        <v>45579</v>
      </c>
      <c r="B1465" s="103">
        <f t="shared" si="732"/>
        <v>194.98807135999999</v>
      </c>
      <c r="C1465" s="103">
        <f t="shared" si="744"/>
        <v>131.47961753000001</v>
      </c>
      <c r="D1465" s="104">
        <f t="shared" si="740"/>
        <v>1143.3130000000001</v>
      </c>
      <c r="E1465" s="105">
        <f t="shared" si="751"/>
        <v>1146.575</v>
      </c>
      <c r="F1465" s="106">
        <f t="shared" si="752"/>
        <v>45524</v>
      </c>
      <c r="G1465" s="107">
        <f t="shared" si="733"/>
        <v>2.8531119649648495E-3</v>
      </c>
      <c r="H1465" s="108">
        <f t="shared" si="745"/>
        <v>45586</v>
      </c>
      <c r="I1465" s="108">
        <f t="shared" si="734"/>
        <v>45586</v>
      </c>
      <c r="J1465" s="109">
        <f t="shared" si="741"/>
        <v>21</v>
      </c>
      <c r="K1465" s="109">
        <f t="shared" si="757"/>
        <v>16</v>
      </c>
      <c r="L1465" s="8">
        <f t="shared" si="742"/>
        <v>1.0021730600000001</v>
      </c>
      <c r="M1465" s="110">
        <f t="shared" si="754"/>
        <v>1.00607527</v>
      </c>
      <c r="N1465" s="110">
        <f t="shared" si="749"/>
        <v>1.4708852109999522</v>
      </c>
      <c r="O1465" s="103">
        <f t="shared" si="753"/>
        <v>1.4740815300000001</v>
      </c>
      <c r="P1465" s="103">
        <f t="shared" si="735"/>
        <v>193.81167576999999</v>
      </c>
      <c r="Q1465" s="11">
        <f t="shared" si="748"/>
        <v>0</v>
      </c>
      <c r="R1465" s="30">
        <f t="shared" si="755"/>
        <v>0</v>
      </c>
      <c r="S1465" s="103">
        <f t="shared" si="756"/>
        <v>0</v>
      </c>
      <c r="T1465" s="113">
        <f t="shared" si="743"/>
        <v>0.1</v>
      </c>
      <c r="U1465" s="111">
        <f t="shared" si="750"/>
        <v>16</v>
      </c>
      <c r="V1465" s="111">
        <v>252</v>
      </c>
      <c r="W1465" s="110">
        <f t="shared" si="736"/>
        <v>1.0060697869999999</v>
      </c>
      <c r="X1465" s="103">
        <f t="shared" si="737"/>
        <v>1.17639559</v>
      </c>
      <c r="Y1465" s="103">
        <f t="shared" si="738"/>
        <v>0</v>
      </c>
      <c r="Z1465" s="114" t="str">
        <f t="shared" si="746"/>
        <v>A+J=</v>
      </c>
      <c r="AA1465" s="108">
        <f t="shared" si="747"/>
        <v>45586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2.75" x14ac:dyDescent="0.2">
      <c r="A1466" s="102">
        <f t="shared" si="739"/>
        <v>45580</v>
      </c>
      <c r="B1466" s="103">
        <f t="shared" si="732"/>
        <v>195.08829700000001</v>
      </c>
      <c r="C1466" s="103">
        <f t="shared" si="744"/>
        <v>131.47961753000001</v>
      </c>
      <c r="D1466" s="104">
        <f t="shared" si="740"/>
        <v>1143.3130000000001</v>
      </c>
      <c r="E1466" s="105">
        <f t="shared" si="751"/>
        <v>1146.575</v>
      </c>
      <c r="F1466" s="106">
        <f t="shared" si="752"/>
        <v>45524</v>
      </c>
      <c r="G1466" s="107">
        <f t="shared" si="733"/>
        <v>2.8531119649648495E-3</v>
      </c>
      <c r="H1466" s="108">
        <f t="shared" si="745"/>
        <v>45586</v>
      </c>
      <c r="I1466" s="108">
        <f t="shared" si="734"/>
        <v>45586</v>
      </c>
      <c r="J1466" s="109">
        <f t="shared" si="741"/>
        <v>21</v>
      </c>
      <c r="K1466" s="109">
        <f t="shared" si="757"/>
        <v>17</v>
      </c>
      <c r="L1466" s="8">
        <f t="shared" si="742"/>
        <v>1.0023090299999999</v>
      </c>
      <c r="M1466" s="110">
        <f t="shared" si="754"/>
        <v>1.00607527</v>
      </c>
      <c r="N1466" s="110">
        <f t="shared" si="749"/>
        <v>1.4708852109999522</v>
      </c>
      <c r="O1466" s="103">
        <f t="shared" si="753"/>
        <v>1.4742815199999999</v>
      </c>
      <c r="P1466" s="103">
        <f t="shared" si="735"/>
        <v>193.83797038</v>
      </c>
      <c r="Q1466" s="11">
        <f t="shared" si="748"/>
        <v>0</v>
      </c>
      <c r="R1466" s="30">
        <f t="shared" si="755"/>
        <v>0</v>
      </c>
      <c r="S1466" s="103">
        <f t="shared" si="756"/>
        <v>0</v>
      </c>
      <c r="T1466" s="113">
        <f t="shared" si="743"/>
        <v>0.1</v>
      </c>
      <c r="U1466" s="111">
        <f t="shared" si="750"/>
        <v>17</v>
      </c>
      <c r="V1466" s="111">
        <v>252</v>
      </c>
      <c r="W1466" s="110">
        <f t="shared" si="736"/>
        <v>1.00645037</v>
      </c>
      <c r="X1466" s="103">
        <f t="shared" si="737"/>
        <v>1.2503266200000001</v>
      </c>
      <c r="Y1466" s="103">
        <f t="shared" si="738"/>
        <v>0</v>
      </c>
      <c r="Z1466" s="114" t="str">
        <f t="shared" si="746"/>
        <v>A+J=</v>
      </c>
      <c r="AA1466" s="108">
        <f t="shared" si="747"/>
        <v>45586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2.75" x14ac:dyDescent="0.2">
      <c r="A1467" s="102">
        <f t="shared" si="739"/>
        <v>45581</v>
      </c>
      <c r="B1467" s="103">
        <f t="shared" si="732"/>
        <v>195.18857567999999</v>
      </c>
      <c r="C1467" s="103">
        <f t="shared" si="744"/>
        <v>131.47961753000001</v>
      </c>
      <c r="D1467" s="104">
        <f t="shared" si="740"/>
        <v>1143.3130000000001</v>
      </c>
      <c r="E1467" s="105">
        <f t="shared" si="751"/>
        <v>1146.575</v>
      </c>
      <c r="F1467" s="106">
        <f t="shared" si="752"/>
        <v>45524</v>
      </c>
      <c r="G1467" s="107">
        <f t="shared" si="733"/>
        <v>2.8531119649648495E-3</v>
      </c>
      <c r="H1467" s="108">
        <f t="shared" si="745"/>
        <v>45586</v>
      </c>
      <c r="I1467" s="108">
        <f t="shared" si="734"/>
        <v>45586</v>
      </c>
      <c r="J1467" s="109">
        <f t="shared" si="741"/>
        <v>21</v>
      </c>
      <c r="K1467" s="109">
        <f t="shared" si="757"/>
        <v>18</v>
      </c>
      <c r="L1467" s="8">
        <f t="shared" si="742"/>
        <v>1.0024450199999999</v>
      </c>
      <c r="M1467" s="110">
        <f t="shared" si="754"/>
        <v>1.00607527</v>
      </c>
      <c r="N1467" s="110">
        <f t="shared" si="749"/>
        <v>1.4708852109999522</v>
      </c>
      <c r="O1467" s="103">
        <f t="shared" si="753"/>
        <v>1.4744815499999999</v>
      </c>
      <c r="P1467" s="103">
        <f t="shared" si="735"/>
        <v>193.86427024</v>
      </c>
      <c r="Q1467" s="11">
        <f t="shared" si="748"/>
        <v>0</v>
      </c>
      <c r="R1467" s="30">
        <f t="shared" si="755"/>
        <v>0</v>
      </c>
      <c r="S1467" s="103">
        <f t="shared" si="756"/>
        <v>0</v>
      </c>
      <c r="T1467" s="113">
        <f t="shared" si="743"/>
        <v>0.1</v>
      </c>
      <c r="U1467" s="111">
        <f t="shared" si="750"/>
        <v>18</v>
      </c>
      <c r="V1467" s="111">
        <v>252</v>
      </c>
      <c r="W1467" s="110">
        <f t="shared" si="736"/>
        <v>1.006831096</v>
      </c>
      <c r="X1467" s="103">
        <f t="shared" si="737"/>
        <v>1.3243054400000001</v>
      </c>
      <c r="Y1467" s="103">
        <f t="shared" si="738"/>
        <v>0</v>
      </c>
      <c r="Z1467" s="114" t="str">
        <f t="shared" si="746"/>
        <v>A+J=</v>
      </c>
      <c r="AA1467" s="108">
        <f t="shared" si="747"/>
        <v>45586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2.75" x14ac:dyDescent="0.2">
      <c r="A1468" s="102">
        <f t="shared" si="739"/>
        <v>45582</v>
      </c>
      <c r="B1468" s="103">
        <f t="shared" si="732"/>
        <v>195.28890515000001</v>
      </c>
      <c r="C1468" s="103">
        <f t="shared" si="744"/>
        <v>131.47961753000001</v>
      </c>
      <c r="D1468" s="104">
        <f t="shared" si="740"/>
        <v>1143.3130000000001</v>
      </c>
      <c r="E1468" s="105">
        <f t="shared" si="751"/>
        <v>1146.575</v>
      </c>
      <c r="F1468" s="106">
        <f t="shared" si="752"/>
        <v>45524</v>
      </c>
      <c r="G1468" s="107">
        <f t="shared" si="733"/>
        <v>2.8531119649648495E-3</v>
      </c>
      <c r="H1468" s="108">
        <f t="shared" si="745"/>
        <v>45586</v>
      </c>
      <c r="I1468" s="108">
        <f t="shared" si="734"/>
        <v>45586</v>
      </c>
      <c r="J1468" s="109">
        <f t="shared" si="741"/>
        <v>21</v>
      </c>
      <c r="K1468" s="109">
        <f t="shared" si="757"/>
        <v>19</v>
      </c>
      <c r="L1468" s="8">
        <f t="shared" si="742"/>
        <v>1.00258103</v>
      </c>
      <c r="M1468" s="110">
        <f t="shared" si="754"/>
        <v>1.00607527</v>
      </c>
      <c r="N1468" s="110">
        <f t="shared" si="749"/>
        <v>1.4708852109999522</v>
      </c>
      <c r="O1468" s="103">
        <f t="shared" si="753"/>
        <v>1.4746816</v>
      </c>
      <c r="P1468" s="103">
        <f t="shared" si="735"/>
        <v>193.89057274000001</v>
      </c>
      <c r="Q1468" s="11">
        <f t="shared" si="748"/>
        <v>0</v>
      </c>
      <c r="R1468" s="30">
        <f t="shared" si="755"/>
        <v>0</v>
      </c>
      <c r="S1468" s="103">
        <f t="shared" si="756"/>
        <v>0</v>
      </c>
      <c r="T1468" s="113">
        <f t="shared" si="743"/>
        <v>0.1</v>
      </c>
      <c r="U1468" s="111">
        <f t="shared" si="750"/>
        <v>19</v>
      </c>
      <c r="V1468" s="111">
        <v>252</v>
      </c>
      <c r="W1468" s="110">
        <f t="shared" si="736"/>
        <v>1.0072119669999999</v>
      </c>
      <c r="X1468" s="103">
        <f t="shared" si="737"/>
        <v>1.3983324100000001</v>
      </c>
      <c r="Y1468" s="103">
        <f t="shared" si="738"/>
        <v>0</v>
      </c>
      <c r="Z1468" s="114" t="str">
        <f t="shared" si="746"/>
        <v>A+J=</v>
      </c>
      <c r="AA1468" s="108">
        <f t="shared" si="747"/>
        <v>45586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2.75" x14ac:dyDescent="0.2">
      <c r="A1469" s="102">
        <f t="shared" si="739"/>
        <v>45583</v>
      </c>
      <c r="B1469" s="103">
        <f t="shared" si="732"/>
        <v>195.38928787999998</v>
      </c>
      <c r="C1469" s="103">
        <f t="shared" si="744"/>
        <v>131.47961753000001</v>
      </c>
      <c r="D1469" s="104">
        <f t="shared" si="740"/>
        <v>1143.3130000000001</v>
      </c>
      <c r="E1469" s="105">
        <f t="shared" si="751"/>
        <v>1146.575</v>
      </c>
      <c r="F1469" s="106">
        <f t="shared" si="752"/>
        <v>45524</v>
      </c>
      <c r="G1469" s="107">
        <f t="shared" si="733"/>
        <v>2.8531119649648495E-3</v>
      </c>
      <c r="H1469" s="108">
        <f t="shared" si="745"/>
        <v>45586</v>
      </c>
      <c r="I1469" s="108">
        <f t="shared" si="734"/>
        <v>45586</v>
      </c>
      <c r="J1469" s="109">
        <f t="shared" si="741"/>
        <v>21</v>
      </c>
      <c r="K1469" s="109">
        <f t="shared" si="757"/>
        <v>20</v>
      </c>
      <c r="L1469" s="8">
        <f t="shared" si="742"/>
        <v>1.0027170599999999</v>
      </c>
      <c r="M1469" s="110">
        <f t="shared" si="754"/>
        <v>1.00607527</v>
      </c>
      <c r="N1469" s="110">
        <f t="shared" si="749"/>
        <v>1.4708852109999522</v>
      </c>
      <c r="O1469" s="103">
        <f t="shared" si="753"/>
        <v>1.4748816899999999</v>
      </c>
      <c r="P1469" s="103">
        <f t="shared" si="735"/>
        <v>193.91688049999999</v>
      </c>
      <c r="Q1469" s="11">
        <f t="shared" si="748"/>
        <v>0</v>
      </c>
      <c r="R1469" s="30">
        <f t="shared" si="755"/>
        <v>0</v>
      </c>
      <c r="S1469" s="103">
        <f t="shared" si="756"/>
        <v>0</v>
      </c>
      <c r="T1469" s="113">
        <f t="shared" si="743"/>
        <v>0.1</v>
      </c>
      <c r="U1469" s="111">
        <f t="shared" si="750"/>
        <v>20</v>
      </c>
      <c r="V1469" s="111">
        <v>252</v>
      </c>
      <c r="W1469" s="110">
        <f t="shared" si="736"/>
        <v>1.007592982</v>
      </c>
      <c r="X1469" s="103">
        <f t="shared" si="737"/>
        <v>1.4724073799999999</v>
      </c>
      <c r="Y1469" s="103">
        <f t="shared" si="738"/>
        <v>0</v>
      </c>
      <c r="Z1469" s="114" t="str">
        <f t="shared" si="746"/>
        <v>A+J=</v>
      </c>
      <c r="AA1469" s="108">
        <f t="shared" si="747"/>
        <v>45586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2.75" x14ac:dyDescent="0.2">
      <c r="A1470" s="102">
        <f t="shared" si="739"/>
        <v>45584</v>
      </c>
      <c r="B1470" s="103">
        <f t="shared" si="732"/>
        <v>195.48972103</v>
      </c>
      <c r="C1470" s="103">
        <f t="shared" si="744"/>
        <v>131.47961753000001</v>
      </c>
      <c r="D1470" s="104">
        <f t="shared" si="740"/>
        <v>1143.3130000000001</v>
      </c>
      <c r="E1470" s="105">
        <f t="shared" si="751"/>
        <v>1146.575</v>
      </c>
      <c r="F1470" s="106">
        <f t="shared" si="752"/>
        <v>45524</v>
      </c>
      <c r="G1470" s="107">
        <f t="shared" si="733"/>
        <v>2.8531119649648495E-3</v>
      </c>
      <c r="H1470" s="108">
        <f t="shared" si="745"/>
        <v>45586</v>
      </c>
      <c r="I1470" s="108">
        <f t="shared" si="734"/>
        <v>45586</v>
      </c>
      <c r="J1470" s="109">
        <f t="shared" si="741"/>
        <v>21</v>
      </c>
      <c r="K1470" s="109">
        <f t="shared" si="757"/>
        <v>21</v>
      </c>
      <c r="L1470" s="8">
        <f t="shared" si="742"/>
        <v>1.00285311</v>
      </c>
      <c r="M1470" s="110">
        <f t="shared" si="754"/>
        <v>1.00607527</v>
      </c>
      <c r="N1470" s="110">
        <f t="shared" si="749"/>
        <v>1.4708852109999522</v>
      </c>
      <c r="O1470" s="103">
        <f t="shared" si="753"/>
        <v>1.4750818000000001</v>
      </c>
      <c r="P1470" s="103">
        <f t="shared" si="735"/>
        <v>193.94319088</v>
      </c>
      <c r="Q1470" s="11">
        <f t="shared" si="748"/>
        <v>0</v>
      </c>
      <c r="R1470" s="30">
        <f t="shared" si="755"/>
        <v>0</v>
      </c>
      <c r="S1470" s="103">
        <f t="shared" si="756"/>
        <v>0</v>
      </c>
      <c r="T1470" s="113">
        <f t="shared" si="743"/>
        <v>0.1</v>
      </c>
      <c r="U1470" s="111">
        <f t="shared" si="750"/>
        <v>21</v>
      </c>
      <c r="V1470" s="111">
        <v>252</v>
      </c>
      <c r="W1470" s="110">
        <f t="shared" si="736"/>
        <v>1.00797414</v>
      </c>
      <c r="X1470" s="103">
        <f t="shared" si="737"/>
        <v>1.5465301499999999</v>
      </c>
      <c r="Y1470" s="103">
        <f t="shared" si="738"/>
        <v>0</v>
      </c>
      <c r="Z1470" s="114" t="str">
        <f t="shared" si="746"/>
        <v>A+J=</v>
      </c>
      <c r="AA1470" s="108">
        <f t="shared" si="747"/>
        <v>45586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2.75" x14ac:dyDescent="0.2">
      <c r="A1471" s="102">
        <f t="shared" si="739"/>
        <v>45585</v>
      </c>
      <c r="B1471" s="103">
        <f t="shared" si="732"/>
        <v>195.48972103</v>
      </c>
      <c r="C1471" s="103">
        <f t="shared" si="744"/>
        <v>131.47961753000001</v>
      </c>
      <c r="D1471" s="104">
        <f t="shared" si="740"/>
        <v>1143.3130000000001</v>
      </c>
      <c r="E1471" s="105">
        <f t="shared" si="751"/>
        <v>1146.575</v>
      </c>
      <c r="F1471" s="106">
        <f t="shared" si="752"/>
        <v>45524</v>
      </c>
      <c r="G1471" s="107">
        <f t="shared" si="733"/>
        <v>2.8531119649648495E-3</v>
      </c>
      <c r="H1471" s="108">
        <f t="shared" si="745"/>
        <v>45617</v>
      </c>
      <c r="I1471" s="108">
        <f t="shared" si="734"/>
        <v>45586</v>
      </c>
      <c r="J1471" s="109">
        <f t="shared" si="741"/>
        <v>21</v>
      </c>
      <c r="K1471" s="109">
        <f t="shared" si="757"/>
        <v>21</v>
      </c>
      <c r="L1471" s="8">
        <f t="shared" si="742"/>
        <v>1.00285311</v>
      </c>
      <c r="M1471" s="110">
        <f t="shared" si="754"/>
        <v>1.00607527</v>
      </c>
      <c r="N1471" s="110">
        <f t="shared" si="749"/>
        <v>1.4708852109999522</v>
      </c>
      <c r="O1471" s="103">
        <f t="shared" si="753"/>
        <v>1.4750818000000001</v>
      </c>
      <c r="P1471" s="103">
        <f t="shared" si="735"/>
        <v>193.94319088</v>
      </c>
      <c r="Q1471" s="11">
        <f t="shared" si="748"/>
        <v>0</v>
      </c>
      <c r="R1471" s="30">
        <f t="shared" si="755"/>
        <v>0</v>
      </c>
      <c r="S1471" s="103">
        <f t="shared" si="756"/>
        <v>0</v>
      </c>
      <c r="T1471" s="113">
        <f t="shared" si="743"/>
        <v>0.1</v>
      </c>
      <c r="U1471" s="111">
        <f t="shared" si="750"/>
        <v>21</v>
      </c>
      <c r="V1471" s="111">
        <v>252</v>
      </c>
      <c r="W1471" s="110">
        <f t="shared" si="736"/>
        <v>1.00797414</v>
      </c>
      <c r="X1471" s="103">
        <f t="shared" si="737"/>
        <v>1.5465301499999999</v>
      </c>
      <c r="Y1471" s="103">
        <f t="shared" si="738"/>
        <v>0</v>
      </c>
      <c r="Z1471" s="114" t="str">
        <f t="shared" si="746"/>
        <v>A+J=</v>
      </c>
      <c r="AA1471" s="108">
        <f t="shared" si="747"/>
        <v>45586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2.75" x14ac:dyDescent="0.2">
      <c r="A1472" s="102">
        <f t="shared" si="739"/>
        <v>45586</v>
      </c>
      <c r="B1472" s="103">
        <f t="shared" si="732"/>
        <v>195.48972103</v>
      </c>
      <c r="C1472" s="103">
        <f t="shared" si="744"/>
        <v>131.47961753000001</v>
      </c>
      <c r="D1472" s="104">
        <f t="shared" si="740"/>
        <v>1143.3130000000001</v>
      </c>
      <c r="E1472" s="105">
        <f t="shared" si="751"/>
        <v>1146.575</v>
      </c>
      <c r="F1472" s="106">
        <f t="shared" si="752"/>
        <v>45524</v>
      </c>
      <c r="G1472" s="107">
        <f t="shared" si="733"/>
        <v>2.8531119649648495E-3</v>
      </c>
      <c r="H1472" s="108">
        <f t="shared" si="745"/>
        <v>45617</v>
      </c>
      <c r="I1472" s="108">
        <f t="shared" si="734"/>
        <v>45586</v>
      </c>
      <c r="J1472" s="109">
        <f t="shared" si="741"/>
        <v>21</v>
      </c>
      <c r="K1472" s="109">
        <f t="shared" si="757"/>
        <v>21</v>
      </c>
      <c r="L1472" s="8">
        <f t="shared" si="742"/>
        <v>1.00285311</v>
      </c>
      <c r="M1472" s="110">
        <f t="shared" si="754"/>
        <v>1.00607527</v>
      </c>
      <c r="N1472" s="110">
        <f t="shared" si="749"/>
        <v>1.4708852109999522</v>
      </c>
      <c r="O1472" s="103">
        <f t="shared" si="753"/>
        <v>1.4750818000000001</v>
      </c>
      <c r="P1472" s="103">
        <f t="shared" si="735"/>
        <v>193.94319088</v>
      </c>
      <c r="Q1472" s="11">
        <f t="shared" si="748"/>
        <v>48</v>
      </c>
      <c r="R1472" s="30">
        <f t="shared" si="755"/>
        <v>8.9010999999999993E-2</v>
      </c>
      <c r="S1472" s="103">
        <f t="shared" si="756"/>
        <v>17.26307736</v>
      </c>
      <c r="T1472" s="113">
        <f t="shared" si="743"/>
        <v>0.1</v>
      </c>
      <c r="U1472" s="111">
        <f t="shared" si="750"/>
        <v>21</v>
      </c>
      <c r="V1472" s="111">
        <v>252</v>
      </c>
      <c r="W1472" s="110">
        <f t="shared" si="736"/>
        <v>1.00797414</v>
      </c>
      <c r="X1472" s="103">
        <f t="shared" si="737"/>
        <v>1.5465301499999999</v>
      </c>
      <c r="Y1472" s="103">
        <f t="shared" si="738"/>
        <v>18.809607509999999</v>
      </c>
      <c r="Z1472" s="114" t="str">
        <f t="shared" si="746"/>
        <v>A+J=</v>
      </c>
      <c r="AA1472" s="108">
        <f t="shared" si="747"/>
        <v>45586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2.75" x14ac:dyDescent="0.2">
      <c r="A1473" s="102">
        <f t="shared" si="739"/>
        <v>45587</v>
      </c>
      <c r="B1473" s="103">
        <f t="shared" si="732"/>
        <v>176.77092908</v>
      </c>
      <c r="C1473" s="103">
        <f t="shared" si="744"/>
        <v>119.7764853</v>
      </c>
      <c r="D1473" s="104">
        <f t="shared" si="740"/>
        <v>1143.3130000000001</v>
      </c>
      <c r="E1473" s="105">
        <f t="shared" si="751"/>
        <v>1146.575</v>
      </c>
      <c r="F1473" s="106">
        <f t="shared" si="752"/>
        <v>45556</v>
      </c>
      <c r="G1473" s="107">
        <f t="shared" si="733"/>
        <v>2.8531119649648495E-3</v>
      </c>
      <c r="H1473" s="108">
        <f t="shared" si="745"/>
        <v>45617</v>
      </c>
      <c r="I1473" s="108">
        <f t="shared" si="734"/>
        <v>45617</v>
      </c>
      <c r="J1473" s="109">
        <f t="shared" si="741"/>
        <v>21</v>
      </c>
      <c r="K1473" s="109">
        <f t="shared" si="757"/>
        <v>1</v>
      </c>
      <c r="L1473" s="8">
        <f t="shared" si="742"/>
        <v>1.0001356699999999</v>
      </c>
      <c r="M1473" s="110">
        <f t="shared" si="754"/>
        <v>1.00285311</v>
      </c>
      <c r="N1473" s="110">
        <f t="shared" si="749"/>
        <v>1.4750818083043082</v>
      </c>
      <c r="O1473" s="103">
        <f t="shared" si="753"/>
        <v>1.47528193</v>
      </c>
      <c r="P1473" s="103">
        <f t="shared" si="735"/>
        <v>176.7040844</v>
      </c>
      <c r="Q1473" s="11">
        <f t="shared" si="748"/>
        <v>0</v>
      </c>
      <c r="R1473" s="30">
        <f t="shared" si="755"/>
        <v>0</v>
      </c>
      <c r="S1473" s="103">
        <f t="shared" si="756"/>
        <v>0</v>
      </c>
      <c r="T1473" s="113">
        <f t="shared" si="743"/>
        <v>0.1</v>
      </c>
      <c r="U1473" s="111">
        <f t="shared" si="750"/>
        <v>1</v>
      </c>
      <c r="V1473" s="111">
        <v>252</v>
      </c>
      <c r="W1473" s="110">
        <f t="shared" si="736"/>
        <v>1.0003782859999999</v>
      </c>
      <c r="X1473" s="103">
        <f t="shared" si="737"/>
        <v>6.6844680000000004E-2</v>
      </c>
      <c r="Y1473" s="103">
        <f t="shared" si="738"/>
        <v>0</v>
      </c>
      <c r="Z1473" s="114" t="str">
        <f t="shared" si="746"/>
        <v>A+J=</v>
      </c>
      <c r="AA1473" s="108">
        <f t="shared" si="747"/>
        <v>45617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2.75" x14ac:dyDescent="0.2">
      <c r="A1474" s="102">
        <f t="shared" si="739"/>
        <v>45588</v>
      </c>
      <c r="B1474" s="103">
        <f t="shared" si="732"/>
        <v>176.86179300999999</v>
      </c>
      <c r="C1474" s="103">
        <f t="shared" si="744"/>
        <v>119.7764853</v>
      </c>
      <c r="D1474" s="104">
        <f t="shared" si="740"/>
        <v>1143.3130000000001</v>
      </c>
      <c r="E1474" s="105">
        <f t="shared" si="751"/>
        <v>1146.575</v>
      </c>
      <c r="F1474" s="106">
        <f t="shared" si="752"/>
        <v>45556</v>
      </c>
      <c r="G1474" s="107">
        <f t="shared" si="733"/>
        <v>2.8531119649648495E-3</v>
      </c>
      <c r="H1474" s="108">
        <f t="shared" si="745"/>
        <v>45617</v>
      </c>
      <c r="I1474" s="108">
        <f t="shared" si="734"/>
        <v>45617</v>
      </c>
      <c r="J1474" s="109">
        <f t="shared" si="741"/>
        <v>21</v>
      </c>
      <c r="K1474" s="109">
        <f t="shared" si="757"/>
        <v>2</v>
      </c>
      <c r="L1474" s="8">
        <f t="shared" si="742"/>
        <v>1.0002713700000001</v>
      </c>
      <c r="M1474" s="110">
        <f t="shared" si="754"/>
        <v>1.00285311</v>
      </c>
      <c r="N1474" s="110">
        <f t="shared" si="749"/>
        <v>1.4750818083043082</v>
      </c>
      <c r="O1474" s="103">
        <f t="shared" si="753"/>
        <v>1.4754821</v>
      </c>
      <c r="P1474" s="103">
        <f t="shared" si="735"/>
        <v>176.72806005999999</v>
      </c>
      <c r="Q1474" s="11">
        <f t="shared" si="748"/>
        <v>0</v>
      </c>
      <c r="R1474" s="30">
        <f t="shared" si="755"/>
        <v>0</v>
      </c>
      <c r="S1474" s="103">
        <f t="shared" si="756"/>
        <v>0</v>
      </c>
      <c r="T1474" s="113">
        <f t="shared" si="743"/>
        <v>0.1</v>
      </c>
      <c r="U1474" s="111">
        <f t="shared" si="750"/>
        <v>2</v>
      </c>
      <c r="V1474" s="111">
        <v>252</v>
      </c>
      <c r="W1474" s="110">
        <f t="shared" si="736"/>
        <v>1.0007567159999999</v>
      </c>
      <c r="X1474" s="103">
        <f t="shared" si="737"/>
        <v>0.13373294999999999</v>
      </c>
      <c r="Y1474" s="103">
        <f t="shared" si="738"/>
        <v>0</v>
      </c>
      <c r="Z1474" s="114" t="str">
        <f t="shared" si="746"/>
        <v>A+J=</v>
      </c>
      <c r="AA1474" s="108">
        <f t="shared" si="747"/>
        <v>45617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2.75" x14ac:dyDescent="0.2">
      <c r="A1475" s="102">
        <f t="shared" si="739"/>
        <v>45589</v>
      </c>
      <c r="B1475" s="103">
        <f t="shared" si="732"/>
        <v>176.95270155</v>
      </c>
      <c r="C1475" s="103">
        <f t="shared" si="744"/>
        <v>119.7764853</v>
      </c>
      <c r="D1475" s="104">
        <f t="shared" si="740"/>
        <v>1143.3130000000001</v>
      </c>
      <c r="E1475" s="105">
        <f t="shared" si="751"/>
        <v>1146.575</v>
      </c>
      <c r="F1475" s="106">
        <f t="shared" si="752"/>
        <v>45556</v>
      </c>
      <c r="G1475" s="107">
        <f t="shared" si="733"/>
        <v>2.8531119649648495E-3</v>
      </c>
      <c r="H1475" s="108">
        <f t="shared" si="745"/>
        <v>45617</v>
      </c>
      <c r="I1475" s="108">
        <f t="shared" si="734"/>
        <v>45617</v>
      </c>
      <c r="J1475" s="109">
        <f t="shared" si="741"/>
        <v>21</v>
      </c>
      <c r="K1475" s="109">
        <f t="shared" si="757"/>
        <v>3</v>
      </c>
      <c r="L1475" s="8">
        <f t="shared" si="742"/>
        <v>1.00040708</v>
      </c>
      <c r="M1475" s="110">
        <f t="shared" si="754"/>
        <v>1.00285311</v>
      </c>
      <c r="N1475" s="110">
        <f t="shared" si="749"/>
        <v>1.4750818083043082</v>
      </c>
      <c r="O1475" s="103">
        <f t="shared" si="753"/>
        <v>1.47568228</v>
      </c>
      <c r="P1475" s="103">
        <f t="shared" si="735"/>
        <v>176.75203690999999</v>
      </c>
      <c r="Q1475" s="11">
        <f t="shared" si="748"/>
        <v>0</v>
      </c>
      <c r="R1475" s="30">
        <f t="shared" si="755"/>
        <v>0</v>
      </c>
      <c r="S1475" s="103">
        <f t="shared" si="756"/>
        <v>0</v>
      </c>
      <c r="T1475" s="113">
        <f t="shared" si="743"/>
        <v>0.1</v>
      </c>
      <c r="U1475" s="111">
        <f t="shared" si="750"/>
        <v>3</v>
      </c>
      <c r="V1475" s="111">
        <v>252</v>
      </c>
      <c r="W1475" s="110">
        <f t="shared" si="736"/>
        <v>1.001135289</v>
      </c>
      <c r="X1475" s="103">
        <f t="shared" si="737"/>
        <v>0.20066464000000001</v>
      </c>
      <c r="Y1475" s="103">
        <f t="shared" si="738"/>
        <v>0</v>
      </c>
      <c r="Z1475" s="114" t="str">
        <f t="shared" si="746"/>
        <v>A+J=</v>
      </c>
      <c r="AA1475" s="108">
        <f t="shared" si="747"/>
        <v>45617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2.75" x14ac:dyDescent="0.2">
      <c r="A1476" s="102">
        <f t="shared" si="739"/>
        <v>45590</v>
      </c>
      <c r="B1476" s="103">
        <f t="shared" si="732"/>
        <v>177.04365952999999</v>
      </c>
      <c r="C1476" s="103">
        <f t="shared" si="744"/>
        <v>119.7764853</v>
      </c>
      <c r="D1476" s="104">
        <f t="shared" si="740"/>
        <v>1143.3130000000001</v>
      </c>
      <c r="E1476" s="105">
        <f t="shared" si="751"/>
        <v>1146.575</v>
      </c>
      <c r="F1476" s="106">
        <f t="shared" si="752"/>
        <v>45556</v>
      </c>
      <c r="G1476" s="107">
        <f t="shared" si="733"/>
        <v>2.8531119649648495E-3</v>
      </c>
      <c r="H1476" s="108">
        <f t="shared" si="745"/>
        <v>45617</v>
      </c>
      <c r="I1476" s="108">
        <f t="shared" si="734"/>
        <v>45617</v>
      </c>
      <c r="J1476" s="109">
        <f t="shared" si="741"/>
        <v>21</v>
      </c>
      <c r="K1476" s="109">
        <f t="shared" si="757"/>
        <v>4</v>
      </c>
      <c r="L1476" s="8">
        <f t="shared" si="742"/>
        <v>1.0005428199999999</v>
      </c>
      <c r="M1476" s="110">
        <f t="shared" si="754"/>
        <v>1.00285311</v>
      </c>
      <c r="N1476" s="110">
        <f t="shared" si="749"/>
        <v>1.4750818083043082</v>
      </c>
      <c r="O1476" s="103">
        <f t="shared" si="753"/>
        <v>1.4758825099999999</v>
      </c>
      <c r="P1476" s="103">
        <f t="shared" si="735"/>
        <v>176.77601976</v>
      </c>
      <c r="Q1476" s="11">
        <f t="shared" si="748"/>
        <v>0</v>
      </c>
      <c r="R1476" s="30">
        <f t="shared" si="755"/>
        <v>0</v>
      </c>
      <c r="S1476" s="103">
        <f t="shared" si="756"/>
        <v>0</v>
      </c>
      <c r="T1476" s="113">
        <f t="shared" si="743"/>
        <v>0.1</v>
      </c>
      <c r="U1476" s="111">
        <f t="shared" si="750"/>
        <v>4</v>
      </c>
      <c r="V1476" s="111">
        <v>252</v>
      </c>
      <c r="W1476" s="110">
        <f t="shared" si="736"/>
        <v>1.001514005</v>
      </c>
      <c r="X1476" s="103">
        <f t="shared" si="737"/>
        <v>0.26763977</v>
      </c>
      <c r="Y1476" s="103">
        <f t="shared" si="738"/>
        <v>0</v>
      </c>
      <c r="Z1476" s="114" t="str">
        <f t="shared" si="746"/>
        <v>A+J=</v>
      </c>
      <c r="AA1476" s="108">
        <f t="shared" si="747"/>
        <v>45617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2.75" x14ac:dyDescent="0.2">
      <c r="A1477" s="102">
        <f t="shared" si="739"/>
        <v>45591</v>
      </c>
      <c r="B1477" s="103">
        <f t="shared" si="732"/>
        <v>177.13466216</v>
      </c>
      <c r="C1477" s="103">
        <f t="shared" si="744"/>
        <v>119.7764853</v>
      </c>
      <c r="D1477" s="104">
        <f t="shared" si="740"/>
        <v>1143.3130000000001</v>
      </c>
      <c r="E1477" s="105">
        <f t="shared" si="751"/>
        <v>1146.575</v>
      </c>
      <c r="F1477" s="106">
        <f t="shared" si="752"/>
        <v>45556</v>
      </c>
      <c r="G1477" s="107">
        <f t="shared" si="733"/>
        <v>2.8531119649648495E-3</v>
      </c>
      <c r="H1477" s="108">
        <f t="shared" si="745"/>
        <v>45617</v>
      </c>
      <c r="I1477" s="108">
        <f t="shared" si="734"/>
        <v>45617</v>
      </c>
      <c r="J1477" s="109">
        <f t="shared" si="741"/>
        <v>21</v>
      </c>
      <c r="K1477" s="109">
        <f t="shared" si="757"/>
        <v>5</v>
      </c>
      <c r="L1477" s="8">
        <f t="shared" si="742"/>
        <v>1.00067857</v>
      </c>
      <c r="M1477" s="110">
        <f t="shared" si="754"/>
        <v>1.00285311</v>
      </c>
      <c r="N1477" s="110">
        <f t="shared" si="749"/>
        <v>1.4750818083043082</v>
      </c>
      <c r="O1477" s="103">
        <f t="shared" si="753"/>
        <v>1.47608275</v>
      </c>
      <c r="P1477" s="103">
        <f t="shared" si="735"/>
        <v>176.80000380000001</v>
      </c>
      <c r="Q1477" s="11">
        <f t="shared" si="748"/>
        <v>0</v>
      </c>
      <c r="R1477" s="30">
        <f t="shared" si="755"/>
        <v>0</v>
      </c>
      <c r="S1477" s="103">
        <f t="shared" si="756"/>
        <v>0</v>
      </c>
      <c r="T1477" s="113">
        <f t="shared" si="743"/>
        <v>0.1</v>
      </c>
      <c r="U1477" s="111">
        <f t="shared" si="750"/>
        <v>5</v>
      </c>
      <c r="V1477" s="111">
        <v>252</v>
      </c>
      <c r="W1477" s="110">
        <f t="shared" si="736"/>
        <v>1.001892864</v>
      </c>
      <c r="X1477" s="103">
        <f t="shared" si="737"/>
        <v>0.33465835999999999</v>
      </c>
      <c r="Y1477" s="103">
        <f t="shared" si="738"/>
        <v>0</v>
      </c>
      <c r="Z1477" s="114" t="str">
        <f t="shared" si="746"/>
        <v>A+J=</v>
      </c>
      <c r="AA1477" s="108">
        <f t="shared" si="747"/>
        <v>45617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2.75" x14ac:dyDescent="0.2">
      <c r="A1478" s="102">
        <f t="shared" si="739"/>
        <v>45592</v>
      </c>
      <c r="B1478" s="103">
        <f t="shared" si="732"/>
        <v>177.13466216</v>
      </c>
      <c r="C1478" s="103">
        <f t="shared" si="744"/>
        <v>119.7764853</v>
      </c>
      <c r="D1478" s="104">
        <f t="shared" si="740"/>
        <v>1143.3130000000001</v>
      </c>
      <c r="E1478" s="105">
        <f t="shared" si="751"/>
        <v>1146.575</v>
      </c>
      <c r="F1478" s="106">
        <f t="shared" si="752"/>
        <v>45556</v>
      </c>
      <c r="G1478" s="107">
        <f t="shared" si="733"/>
        <v>2.8531119649648495E-3</v>
      </c>
      <c r="H1478" s="108">
        <f t="shared" si="745"/>
        <v>45617</v>
      </c>
      <c r="I1478" s="108">
        <f t="shared" si="734"/>
        <v>45617</v>
      </c>
      <c r="J1478" s="109">
        <f t="shared" si="741"/>
        <v>21</v>
      </c>
      <c r="K1478" s="109">
        <f t="shared" si="757"/>
        <v>5</v>
      </c>
      <c r="L1478" s="8">
        <f t="shared" si="742"/>
        <v>1.00067857</v>
      </c>
      <c r="M1478" s="110">
        <f t="shared" si="754"/>
        <v>1.00285311</v>
      </c>
      <c r="N1478" s="110">
        <f t="shared" si="749"/>
        <v>1.4750818083043082</v>
      </c>
      <c r="O1478" s="103">
        <f t="shared" si="753"/>
        <v>1.47608275</v>
      </c>
      <c r="P1478" s="103">
        <f t="shared" si="735"/>
        <v>176.80000380000001</v>
      </c>
      <c r="Q1478" s="11">
        <f t="shared" si="748"/>
        <v>0</v>
      </c>
      <c r="R1478" s="30">
        <f t="shared" si="755"/>
        <v>0</v>
      </c>
      <c r="S1478" s="103">
        <f t="shared" si="756"/>
        <v>0</v>
      </c>
      <c r="T1478" s="113">
        <f t="shared" si="743"/>
        <v>0.1</v>
      </c>
      <c r="U1478" s="111">
        <f t="shared" si="750"/>
        <v>5</v>
      </c>
      <c r="V1478" s="111">
        <v>252</v>
      </c>
      <c r="W1478" s="110">
        <f t="shared" si="736"/>
        <v>1.001892864</v>
      </c>
      <c r="X1478" s="103">
        <f t="shared" si="737"/>
        <v>0.33465835999999999</v>
      </c>
      <c r="Y1478" s="103">
        <f t="shared" si="738"/>
        <v>0</v>
      </c>
      <c r="Z1478" s="114" t="str">
        <f t="shared" si="746"/>
        <v>A+J=</v>
      </c>
      <c r="AA1478" s="108">
        <f t="shared" si="747"/>
        <v>45617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2.75" x14ac:dyDescent="0.2">
      <c r="A1479" s="102">
        <f t="shared" si="739"/>
        <v>45593</v>
      </c>
      <c r="B1479" s="103">
        <f t="shared" si="732"/>
        <v>177.13466216</v>
      </c>
      <c r="C1479" s="103">
        <f t="shared" si="744"/>
        <v>119.7764853</v>
      </c>
      <c r="D1479" s="104">
        <f t="shared" si="740"/>
        <v>1143.3130000000001</v>
      </c>
      <c r="E1479" s="105">
        <f t="shared" si="751"/>
        <v>1146.575</v>
      </c>
      <c r="F1479" s="106">
        <f t="shared" si="752"/>
        <v>45556</v>
      </c>
      <c r="G1479" s="107">
        <f t="shared" si="733"/>
        <v>2.8531119649648495E-3</v>
      </c>
      <c r="H1479" s="108">
        <f t="shared" si="745"/>
        <v>45617</v>
      </c>
      <c r="I1479" s="108">
        <f t="shared" si="734"/>
        <v>45617</v>
      </c>
      <c r="J1479" s="109">
        <f t="shared" si="741"/>
        <v>21</v>
      </c>
      <c r="K1479" s="109">
        <f t="shared" si="757"/>
        <v>5</v>
      </c>
      <c r="L1479" s="8">
        <f t="shared" si="742"/>
        <v>1.00067857</v>
      </c>
      <c r="M1479" s="110">
        <f t="shared" si="754"/>
        <v>1.00285311</v>
      </c>
      <c r="N1479" s="110">
        <f t="shared" si="749"/>
        <v>1.4750818083043082</v>
      </c>
      <c r="O1479" s="103">
        <f t="shared" si="753"/>
        <v>1.47608275</v>
      </c>
      <c r="P1479" s="103">
        <f t="shared" si="735"/>
        <v>176.80000380000001</v>
      </c>
      <c r="Q1479" s="11">
        <f t="shared" si="748"/>
        <v>0</v>
      </c>
      <c r="R1479" s="30">
        <f t="shared" si="755"/>
        <v>0</v>
      </c>
      <c r="S1479" s="103">
        <f t="shared" si="756"/>
        <v>0</v>
      </c>
      <c r="T1479" s="113">
        <f t="shared" si="743"/>
        <v>0.1</v>
      </c>
      <c r="U1479" s="111">
        <f t="shared" si="750"/>
        <v>5</v>
      </c>
      <c r="V1479" s="111">
        <v>252</v>
      </c>
      <c r="W1479" s="110">
        <f t="shared" si="736"/>
        <v>1.001892864</v>
      </c>
      <c r="X1479" s="103">
        <f t="shared" si="737"/>
        <v>0.33465835999999999</v>
      </c>
      <c r="Y1479" s="103">
        <f t="shared" si="738"/>
        <v>0</v>
      </c>
      <c r="Z1479" s="114" t="str">
        <f t="shared" si="746"/>
        <v>A+J=</v>
      </c>
      <c r="AA1479" s="108">
        <f t="shared" si="747"/>
        <v>45617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2.75" x14ac:dyDescent="0.2">
      <c r="A1480" s="102">
        <f t="shared" si="739"/>
        <v>45594</v>
      </c>
      <c r="B1480" s="103">
        <f t="shared" si="732"/>
        <v>177.22571202999998</v>
      </c>
      <c r="C1480" s="103">
        <f t="shared" si="744"/>
        <v>119.7764853</v>
      </c>
      <c r="D1480" s="104">
        <f t="shared" si="740"/>
        <v>1143.3130000000001</v>
      </c>
      <c r="E1480" s="105">
        <f t="shared" si="751"/>
        <v>1146.575</v>
      </c>
      <c r="F1480" s="106">
        <f t="shared" si="752"/>
        <v>45556</v>
      </c>
      <c r="G1480" s="107">
        <f t="shared" si="733"/>
        <v>2.8531119649648495E-3</v>
      </c>
      <c r="H1480" s="108">
        <f t="shared" si="745"/>
        <v>45617</v>
      </c>
      <c r="I1480" s="108">
        <f t="shared" si="734"/>
        <v>45617</v>
      </c>
      <c r="J1480" s="109">
        <f t="shared" si="741"/>
        <v>21</v>
      </c>
      <c r="K1480" s="109">
        <f t="shared" si="757"/>
        <v>6</v>
      </c>
      <c r="L1480" s="8">
        <f t="shared" si="742"/>
        <v>1.00081434</v>
      </c>
      <c r="M1480" s="110">
        <f t="shared" si="754"/>
        <v>1.00285311</v>
      </c>
      <c r="N1480" s="110">
        <f t="shared" si="749"/>
        <v>1.4750818083043082</v>
      </c>
      <c r="O1480" s="103">
        <f t="shared" si="753"/>
        <v>1.4762830199999999</v>
      </c>
      <c r="P1480" s="103">
        <f t="shared" si="735"/>
        <v>176.82399143999999</v>
      </c>
      <c r="Q1480" s="11">
        <f t="shared" si="748"/>
        <v>0</v>
      </c>
      <c r="R1480" s="30">
        <f t="shared" si="755"/>
        <v>0</v>
      </c>
      <c r="S1480" s="103">
        <f t="shared" si="756"/>
        <v>0</v>
      </c>
      <c r="T1480" s="113">
        <f t="shared" si="743"/>
        <v>0.1</v>
      </c>
      <c r="U1480" s="111">
        <f t="shared" si="750"/>
        <v>6</v>
      </c>
      <c r="V1480" s="111">
        <v>252</v>
      </c>
      <c r="W1480" s="110">
        <f t="shared" si="736"/>
        <v>1.0022718669999999</v>
      </c>
      <c r="X1480" s="103">
        <f t="shared" si="737"/>
        <v>0.40172058999999999</v>
      </c>
      <c r="Y1480" s="103">
        <f t="shared" si="738"/>
        <v>0</v>
      </c>
      <c r="Z1480" s="114" t="str">
        <f t="shared" si="746"/>
        <v>A+J=</v>
      </c>
      <c r="AA1480" s="108">
        <f t="shared" si="747"/>
        <v>45617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2.75" x14ac:dyDescent="0.2">
      <c r="A1481" s="102">
        <f t="shared" si="739"/>
        <v>45595</v>
      </c>
      <c r="B1481" s="103">
        <f t="shared" si="732"/>
        <v>177.31680896999998</v>
      </c>
      <c r="C1481" s="103">
        <f t="shared" si="744"/>
        <v>119.7764853</v>
      </c>
      <c r="D1481" s="104">
        <f t="shared" si="740"/>
        <v>1143.3130000000001</v>
      </c>
      <c r="E1481" s="105">
        <f t="shared" si="751"/>
        <v>1146.575</v>
      </c>
      <c r="F1481" s="106">
        <f t="shared" si="752"/>
        <v>45556</v>
      </c>
      <c r="G1481" s="107">
        <f t="shared" si="733"/>
        <v>2.8531119649648495E-3</v>
      </c>
      <c r="H1481" s="108">
        <f t="shared" si="745"/>
        <v>45617</v>
      </c>
      <c r="I1481" s="108">
        <f t="shared" si="734"/>
        <v>45617</v>
      </c>
      <c r="J1481" s="109">
        <f t="shared" si="741"/>
        <v>21</v>
      </c>
      <c r="K1481" s="109">
        <f t="shared" si="757"/>
        <v>7</v>
      </c>
      <c r="L1481" s="8">
        <f t="shared" si="742"/>
        <v>1.0009501300000001</v>
      </c>
      <c r="M1481" s="110">
        <f t="shared" si="754"/>
        <v>1.00285311</v>
      </c>
      <c r="N1481" s="110">
        <f t="shared" si="749"/>
        <v>1.4750818083043082</v>
      </c>
      <c r="O1481" s="103">
        <f t="shared" si="753"/>
        <v>1.47648332</v>
      </c>
      <c r="P1481" s="103">
        <f t="shared" si="735"/>
        <v>176.84798266999999</v>
      </c>
      <c r="Q1481" s="11">
        <f t="shared" si="748"/>
        <v>0</v>
      </c>
      <c r="R1481" s="30">
        <f t="shared" si="755"/>
        <v>0</v>
      </c>
      <c r="S1481" s="103">
        <f t="shared" si="756"/>
        <v>0</v>
      </c>
      <c r="T1481" s="113">
        <f t="shared" si="743"/>
        <v>0.1</v>
      </c>
      <c r="U1481" s="111">
        <f t="shared" si="750"/>
        <v>7</v>
      </c>
      <c r="V1481" s="111">
        <v>252</v>
      </c>
      <c r="W1481" s="110">
        <f t="shared" si="736"/>
        <v>1.0026510129999999</v>
      </c>
      <c r="X1481" s="103">
        <f t="shared" si="737"/>
        <v>0.46882629999999997</v>
      </c>
      <c r="Y1481" s="103">
        <f t="shared" si="738"/>
        <v>0</v>
      </c>
      <c r="Z1481" s="114" t="str">
        <f t="shared" si="746"/>
        <v>A+J=</v>
      </c>
      <c r="AA1481" s="108">
        <f t="shared" si="747"/>
        <v>45617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2.75" x14ac:dyDescent="0.2">
      <c r="A1482" s="102">
        <f t="shared" si="739"/>
        <v>45596</v>
      </c>
      <c r="B1482" s="103">
        <f t="shared" ref="B1482:B1545" si="758">(P1482+X1482)</f>
        <v>177.40795299000001</v>
      </c>
      <c r="C1482" s="103">
        <f t="shared" si="744"/>
        <v>119.7764853</v>
      </c>
      <c r="D1482" s="104">
        <f t="shared" si="740"/>
        <v>1143.3130000000001</v>
      </c>
      <c r="E1482" s="105">
        <f t="shared" si="751"/>
        <v>1146.575</v>
      </c>
      <c r="F1482" s="106">
        <f t="shared" si="752"/>
        <v>45556</v>
      </c>
      <c r="G1482" s="107">
        <f t="shared" ref="G1482:G1545" si="759">(E1482/D1482)-1</f>
        <v>2.8531119649648495E-3</v>
      </c>
      <c r="H1482" s="108">
        <f t="shared" si="745"/>
        <v>45617</v>
      </c>
      <c r="I1482" s="108">
        <f t="shared" ref="I1482:I1545" si="760">IF(A1482&gt;I1481,H1482,I1481)</f>
        <v>45617</v>
      </c>
      <c r="J1482" s="109">
        <f t="shared" si="741"/>
        <v>21</v>
      </c>
      <c r="K1482" s="109">
        <f t="shared" si="757"/>
        <v>8</v>
      </c>
      <c r="L1482" s="8">
        <f t="shared" si="742"/>
        <v>1.0010859400000001</v>
      </c>
      <c r="M1482" s="110">
        <f t="shared" si="754"/>
        <v>1.00285311</v>
      </c>
      <c r="N1482" s="110">
        <f t="shared" si="749"/>
        <v>1.4750818083043082</v>
      </c>
      <c r="O1482" s="103">
        <f t="shared" si="753"/>
        <v>1.47668365</v>
      </c>
      <c r="P1482" s="103">
        <f t="shared" ref="P1482:P1545" si="761">TRUNC(C1482*O1482,8)</f>
        <v>176.87197749000001</v>
      </c>
      <c r="Q1482" s="11">
        <f t="shared" si="748"/>
        <v>0</v>
      </c>
      <c r="R1482" s="30">
        <f t="shared" si="755"/>
        <v>0</v>
      </c>
      <c r="S1482" s="103">
        <f t="shared" si="756"/>
        <v>0</v>
      </c>
      <c r="T1482" s="113">
        <f t="shared" si="743"/>
        <v>0.1</v>
      </c>
      <c r="U1482" s="111">
        <f t="shared" si="750"/>
        <v>8</v>
      </c>
      <c r="V1482" s="111">
        <v>252</v>
      </c>
      <c r="W1482" s="110">
        <f t="shared" ref="W1482:W1545" si="762">ROUND((1+T1482)^TRUNC((U1482/V1482),9),9)</f>
        <v>1.003030302</v>
      </c>
      <c r="X1482" s="103">
        <f t="shared" ref="X1482:X1545" si="763">TRUNC((P1482*(W1482-1)),8)</f>
        <v>0.53597550000000005</v>
      </c>
      <c r="Y1482" s="103">
        <f t="shared" ref="Y1482:Y1545" si="764">IF(Q1482&gt;0,S1482+X1482,0)</f>
        <v>0</v>
      </c>
      <c r="Z1482" s="114" t="str">
        <f t="shared" si="746"/>
        <v>A+J=</v>
      </c>
      <c r="AA1482" s="108">
        <f t="shared" si="747"/>
        <v>45617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2.75" x14ac:dyDescent="0.2">
      <c r="A1483" s="102">
        <f t="shared" ref="A1483:A1546" si="765">(A1482+1)</f>
        <v>45597</v>
      </c>
      <c r="B1483" s="103">
        <f t="shared" si="758"/>
        <v>177.4991431</v>
      </c>
      <c r="C1483" s="103">
        <f t="shared" si="744"/>
        <v>119.7764853</v>
      </c>
      <c r="D1483" s="104">
        <f t="shared" ref="D1483:D1546" si="766">IF(E1483=E1482,D1482,E1482)</f>
        <v>1143.3130000000001</v>
      </c>
      <c r="E1483" s="105">
        <f t="shared" si="751"/>
        <v>1146.575</v>
      </c>
      <c r="F1483" s="106">
        <f t="shared" si="752"/>
        <v>45556</v>
      </c>
      <c r="G1483" s="107">
        <f t="shared" si="759"/>
        <v>2.8531119649648495E-3</v>
      </c>
      <c r="H1483" s="108">
        <f t="shared" si="745"/>
        <v>45617</v>
      </c>
      <c r="I1483" s="108">
        <f t="shared" si="760"/>
        <v>45617</v>
      </c>
      <c r="J1483" s="109">
        <f t="shared" ref="J1483:J1546" si="767">IF(I1483=I1482,J1482,NETWORKDAYS(I1482,I1483,$AD$171:$AD$502)-1)</f>
        <v>21</v>
      </c>
      <c r="K1483" s="109">
        <f t="shared" si="757"/>
        <v>9</v>
      </c>
      <c r="L1483" s="8">
        <f t="shared" ref="L1483:L1546" si="768">IF(E1483&lt;D1483,1,TRUNC((E1483/D1483)^TRUNC((K1483/J1483),9),8))</f>
        <v>1.00122176</v>
      </c>
      <c r="M1483" s="110">
        <f t="shared" si="754"/>
        <v>1.00285311</v>
      </c>
      <c r="N1483" s="110">
        <f t="shared" si="749"/>
        <v>1.4750818083043082</v>
      </c>
      <c r="O1483" s="103">
        <f t="shared" si="753"/>
        <v>1.4768840000000001</v>
      </c>
      <c r="P1483" s="103">
        <f t="shared" si="761"/>
        <v>176.89597470999999</v>
      </c>
      <c r="Q1483" s="11">
        <f t="shared" si="748"/>
        <v>0</v>
      </c>
      <c r="R1483" s="30">
        <f t="shared" si="755"/>
        <v>0</v>
      </c>
      <c r="S1483" s="103">
        <f t="shared" si="756"/>
        <v>0</v>
      </c>
      <c r="T1483" s="113">
        <f t="shared" ref="T1483:T1546" si="769">(T1482)</f>
        <v>0.1</v>
      </c>
      <c r="U1483" s="111">
        <f t="shared" si="750"/>
        <v>9</v>
      </c>
      <c r="V1483" s="111">
        <v>252</v>
      </c>
      <c r="W1483" s="110">
        <f t="shared" si="762"/>
        <v>1.003409735</v>
      </c>
      <c r="X1483" s="103">
        <f t="shared" si="763"/>
        <v>0.60316839</v>
      </c>
      <c r="Y1483" s="103">
        <f t="shared" si="764"/>
        <v>0</v>
      </c>
      <c r="Z1483" s="114" t="str">
        <f t="shared" si="746"/>
        <v>A+J=</v>
      </c>
      <c r="AA1483" s="108">
        <f t="shared" si="747"/>
        <v>45617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2.75" x14ac:dyDescent="0.2">
      <c r="A1484" s="102">
        <f t="shared" si="765"/>
        <v>45598</v>
      </c>
      <c r="B1484" s="103">
        <f t="shared" si="758"/>
        <v>177.59038153</v>
      </c>
      <c r="C1484" s="103">
        <f t="shared" ref="C1484:C1547" si="770">TRUNC(IF(Q1483&gt;0,VLOOKUP(A1483,$AD$12:$AE$165,2),C1483),8)</f>
        <v>119.7764853</v>
      </c>
      <c r="D1484" s="104">
        <f t="shared" si="766"/>
        <v>1143.3130000000001</v>
      </c>
      <c r="E1484" s="105">
        <f t="shared" si="751"/>
        <v>1146.575</v>
      </c>
      <c r="F1484" s="106">
        <f t="shared" si="752"/>
        <v>45556</v>
      </c>
      <c r="G1484" s="107">
        <f t="shared" si="759"/>
        <v>2.8531119649648495E-3</v>
      </c>
      <c r="H1484" s="108">
        <f t="shared" ref="H1484:H1547" si="771">IF(DAY(A1484)=H$9,VLOOKUP(A1484,AH$118:AN$450,4),H1483)</f>
        <v>45617</v>
      </c>
      <c r="I1484" s="108">
        <f t="shared" si="760"/>
        <v>45617</v>
      </c>
      <c r="J1484" s="109">
        <f t="shared" si="767"/>
        <v>21</v>
      </c>
      <c r="K1484" s="109">
        <f t="shared" si="757"/>
        <v>10</v>
      </c>
      <c r="L1484" s="8">
        <f t="shared" si="768"/>
        <v>1.0013576099999999</v>
      </c>
      <c r="M1484" s="110">
        <f t="shared" si="754"/>
        <v>1.00285311</v>
      </c>
      <c r="N1484" s="110">
        <f t="shared" si="749"/>
        <v>1.4750818083043082</v>
      </c>
      <c r="O1484" s="103">
        <f t="shared" si="753"/>
        <v>1.4770843899999999</v>
      </c>
      <c r="P1484" s="103">
        <f t="shared" si="761"/>
        <v>176.91997671999999</v>
      </c>
      <c r="Q1484" s="11">
        <f t="shared" si="748"/>
        <v>0</v>
      </c>
      <c r="R1484" s="30">
        <f t="shared" si="755"/>
        <v>0</v>
      </c>
      <c r="S1484" s="103">
        <f t="shared" si="756"/>
        <v>0</v>
      </c>
      <c r="T1484" s="113">
        <f t="shared" si="769"/>
        <v>0.1</v>
      </c>
      <c r="U1484" s="111">
        <f t="shared" si="750"/>
        <v>10</v>
      </c>
      <c r="V1484" s="111">
        <v>252</v>
      </c>
      <c r="W1484" s="110">
        <f t="shared" si="762"/>
        <v>1.003789311</v>
      </c>
      <c r="X1484" s="103">
        <f t="shared" si="763"/>
        <v>0.67040480999999996</v>
      </c>
      <c r="Y1484" s="103">
        <f t="shared" si="764"/>
        <v>0</v>
      </c>
      <c r="Z1484" s="114" t="str">
        <f t="shared" ref="Z1484:Z1547" si="772">IF($Q1483&gt;0,VLOOKUP($A1483,$AD$10:$AM$165,9),Z1483)</f>
        <v>A+J=</v>
      </c>
      <c r="AA1484" s="108">
        <f t="shared" ref="AA1484:AA1547" si="773">IF($Q1483&gt;0,VLOOKUP($A1483,$AD$10:$AM$165,10),AA1483)</f>
        <v>45617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2.75" x14ac:dyDescent="0.2">
      <c r="A1485" s="102">
        <f t="shared" si="765"/>
        <v>45599</v>
      </c>
      <c r="B1485" s="103">
        <f t="shared" si="758"/>
        <v>177.59038153</v>
      </c>
      <c r="C1485" s="103">
        <f t="shared" si="770"/>
        <v>119.7764853</v>
      </c>
      <c r="D1485" s="104">
        <f t="shared" si="766"/>
        <v>1143.3130000000001</v>
      </c>
      <c r="E1485" s="105">
        <f t="shared" si="751"/>
        <v>1146.575</v>
      </c>
      <c r="F1485" s="106">
        <f t="shared" si="752"/>
        <v>45556</v>
      </c>
      <c r="G1485" s="107">
        <f t="shared" si="759"/>
        <v>2.8531119649648495E-3</v>
      </c>
      <c r="H1485" s="108">
        <f t="shared" si="771"/>
        <v>45617</v>
      </c>
      <c r="I1485" s="108">
        <f t="shared" si="760"/>
        <v>45617</v>
      </c>
      <c r="J1485" s="109">
        <f t="shared" si="767"/>
        <v>21</v>
      </c>
      <c r="K1485" s="109">
        <f t="shared" si="757"/>
        <v>10</v>
      </c>
      <c r="L1485" s="8">
        <f t="shared" si="768"/>
        <v>1.0013576099999999</v>
      </c>
      <c r="M1485" s="110">
        <f t="shared" si="754"/>
        <v>1.00285311</v>
      </c>
      <c r="N1485" s="110">
        <f t="shared" si="749"/>
        <v>1.4750818083043082</v>
      </c>
      <c r="O1485" s="103">
        <f t="shared" si="753"/>
        <v>1.4770843899999999</v>
      </c>
      <c r="P1485" s="103">
        <f t="shared" si="761"/>
        <v>176.91997671999999</v>
      </c>
      <c r="Q1485" s="11">
        <f t="shared" ref="Q1485:Q1548" si="774">IF(VLOOKUP(A1485,AD$10:AK$165,8)=VLOOKUP(A1484,AD$10:AK$165,8),0,VLOOKUP(A1485,AD$10:AK$165,8))</f>
        <v>0</v>
      </c>
      <c r="R1485" s="30">
        <f t="shared" si="755"/>
        <v>0</v>
      </c>
      <c r="S1485" s="103">
        <f t="shared" si="756"/>
        <v>0</v>
      </c>
      <c r="T1485" s="113">
        <f t="shared" si="769"/>
        <v>0.1</v>
      </c>
      <c r="U1485" s="111">
        <f t="shared" si="750"/>
        <v>10</v>
      </c>
      <c r="V1485" s="111">
        <v>252</v>
      </c>
      <c r="W1485" s="110">
        <f t="shared" si="762"/>
        <v>1.003789311</v>
      </c>
      <c r="X1485" s="103">
        <f t="shared" si="763"/>
        <v>0.67040480999999996</v>
      </c>
      <c r="Y1485" s="103">
        <f t="shared" si="764"/>
        <v>0</v>
      </c>
      <c r="Z1485" s="114" t="str">
        <f t="shared" si="772"/>
        <v>A+J=</v>
      </c>
      <c r="AA1485" s="108">
        <f t="shared" si="773"/>
        <v>45617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2.75" x14ac:dyDescent="0.2">
      <c r="A1486" s="102">
        <f t="shared" si="765"/>
        <v>45600</v>
      </c>
      <c r="B1486" s="103">
        <f t="shared" si="758"/>
        <v>177.59038153</v>
      </c>
      <c r="C1486" s="103">
        <f t="shared" si="770"/>
        <v>119.7764853</v>
      </c>
      <c r="D1486" s="104">
        <f t="shared" si="766"/>
        <v>1143.3130000000001</v>
      </c>
      <c r="E1486" s="105">
        <f t="shared" si="751"/>
        <v>1146.575</v>
      </c>
      <c r="F1486" s="106">
        <f t="shared" si="752"/>
        <v>45556</v>
      </c>
      <c r="G1486" s="107">
        <f t="shared" si="759"/>
        <v>2.8531119649648495E-3</v>
      </c>
      <c r="H1486" s="108">
        <f t="shared" si="771"/>
        <v>45617</v>
      </c>
      <c r="I1486" s="108">
        <f t="shared" si="760"/>
        <v>45617</v>
      </c>
      <c r="J1486" s="109">
        <f t="shared" si="767"/>
        <v>21</v>
      </c>
      <c r="K1486" s="109">
        <f t="shared" si="757"/>
        <v>10</v>
      </c>
      <c r="L1486" s="8">
        <f t="shared" si="768"/>
        <v>1.0013576099999999</v>
      </c>
      <c r="M1486" s="110">
        <f t="shared" si="754"/>
        <v>1.00285311</v>
      </c>
      <c r="N1486" s="110">
        <f t="shared" si="749"/>
        <v>1.4750818083043082</v>
      </c>
      <c r="O1486" s="103">
        <f t="shared" si="753"/>
        <v>1.4770843899999999</v>
      </c>
      <c r="P1486" s="103">
        <f t="shared" si="761"/>
        <v>176.91997671999999</v>
      </c>
      <c r="Q1486" s="11">
        <f t="shared" si="774"/>
        <v>0</v>
      </c>
      <c r="R1486" s="30">
        <f t="shared" si="755"/>
        <v>0</v>
      </c>
      <c r="S1486" s="103">
        <f t="shared" si="756"/>
        <v>0</v>
      </c>
      <c r="T1486" s="113">
        <f t="shared" si="769"/>
        <v>0.1</v>
      </c>
      <c r="U1486" s="111">
        <f t="shared" si="750"/>
        <v>10</v>
      </c>
      <c r="V1486" s="111">
        <v>252</v>
      </c>
      <c r="W1486" s="110">
        <f t="shared" si="762"/>
        <v>1.003789311</v>
      </c>
      <c r="X1486" s="103">
        <f t="shared" si="763"/>
        <v>0.67040480999999996</v>
      </c>
      <c r="Y1486" s="103">
        <f t="shared" si="764"/>
        <v>0</v>
      </c>
      <c r="Z1486" s="114" t="str">
        <f t="shared" si="772"/>
        <v>A+J=</v>
      </c>
      <c r="AA1486" s="108">
        <f t="shared" si="773"/>
        <v>45617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2.75" x14ac:dyDescent="0.2">
      <c r="A1487" s="102">
        <f t="shared" si="765"/>
        <v>45601</v>
      </c>
      <c r="B1487" s="103">
        <f t="shared" si="758"/>
        <v>177.68166486000001</v>
      </c>
      <c r="C1487" s="103">
        <f t="shared" si="770"/>
        <v>119.7764853</v>
      </c>
      <c r="D1487" s="104">
        <f t="shared" si="766"/>
        <v>1143.3130000000001</v>
      </c>
      <c r="E1487" s="105">
        <f t="shared" si="751"/>
        <v>1146.575</v>
      </c>
      <c r="F1487" s="106">
        <f t="shared" si="752"/>
        <v>45556</v>
      </c>
      <c r="G1487" s="107">
        <f t="shared" si="759"/>
        <v>2.8531119649648495E-3</v>
      </c>
      <c r="H1487" s="108">
        <f t="shared" si="771"/>
        <v>45617</v>
      </c>
      <c r="I1487" s="108">
        <f t="shared" si="760"/>
        <v>45617</v>
      </c>
      <c r="J1487" s="109">
        <f t="shared" si="767"/>
        <v>21</v>
      </c>
      <c r="K1487" s="109">
        <f t="shared" si="757"/>
        <v>11</v>
      </c>
      <c r="L1487" s="8">
        <f t="shared" si="768"/>
        <v>1.00149347</v>
      </c>
      <c r="M1487" s="110">
        <f t="shared" si="754"/>
        <v>1.00285311</v>
      </c>
      <c r="N1487" s="110">
        <f t="shared" si="749"/>
        <v>1.4750818083043082</v>
      </c>
      <c r="O1487" s="103">
        <f t="shared" si="753"/>
        <v>1.4772847899999999</v>
      </c>
      <c r="P1487" s="103">
        <f t="shared" si="761"/>
        <v>176.94397993000001</v>
      </c>
      <c r="Q1487" s="11">
        <f t="shared" si="774"/>
        <v>0</v>
      </c>
      <c r="R1487" s="30">
        <f t="shared" si="755"/>
        <v>0</v>
      </c>
      <c r="S1487" s="103">
        <f t="shared" si="756"/>
        <v>0</v>
      </c>
      <c r="T1487" s="113">
        <f t="shared" si="769"/>
        <v>0.1</v>
      </c>
      <c r="U1487" s="111">
        <f t="shared" si="750"/>
        <v>11</v>
      </c>
      <c r="V1487" s="111">
        <v>252</v>
      </c>
      <c r="W1487" s="110">
        <f t="shared" si="762"/>
        <v>1.004169031</v>
      </c>
      <c r="X1487" s="103">
        <f t="shared" si="763"/>
        <v>0.73768493000000002</v>
      </c>
      <c r="Y1487" s="103">
        <f t="shared" si="764"/>
        <v>0</v>
      </c>
      <c r="Z1487" s="114" t="str">
        <f t="shared" si="772"/>
        <v>A+J=</v>
      </c>
      <c r="AA1487" s="108">
        <f t="shared" si="773"/>
        <v>45617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2.75" x14ac:dyDescent="0.2">
      <c r="A1488" s="102">
        <f t="shared" si="765"/>
        <v>45602</v>
      </c>
      <c r="B1488" s="103">
        <f t="shared" si="758"/>
        <v>177.77299671999998</v>
      </c>
      <c r="C1488" s="103">
        <f t="shared" si="770"/>
        <v>119.7764853</v>
      </c>
      <c r="D1488" s="104">
        <f t="shared" si="766"/>
        <v>1143.3130000000001</v>
      </c>
      <c r="E1488" s="105">
        <f t="shared" si="751"/>
        <v>1146.575</v>
      </c>
      <c r="F1488" s="106">
        <f t="shared" si="752"/>
        <v>45556</v>
      </c>
      <c r="G1488" s="107">
        <f t="shared" si="759"/>
        <v>2.8531119649648495E-3</v>
      </c>
      <c r="H1488" s="108">
        <f t="shared" si="771"/>
        <v>45617</v>
      </c>
      <c r="I1488" s="108">
        <f t="shared" si="760"/>
        <v>45617</v>
      </c>
      <c r="J1488" s="109">
        <f t="shared" si="767"/>
        <v>21</v>
      </c>
      <c r="K1488" s="109">
        <f t="shared" si="757"/>
        <v>12</v>
      </c>
      <c r="L1488" s="8">
        <f t="shared" si="768"/>
        <v>1.00162935</v>
      </c>
      <c r="M1488" s="110">
        <f t="shared" si="754"/>
        <v>1.00285311</v>
      </c>
      <c r="N1488" s="110">
        <f t="shared" si="749"/>
        <v>1.4750818083043082</v>
      </c>
      <c r="O1488" s="103">
        <f t="shared" si="753"/>
        <v>1.4774852300000001</v>
      </c>
      <c r="P1488" s="103">
        <f t="shared" si="761"/>
        <v>176.96798792999999</v>
      </c>
      <c r="Q1488" s="11">
        <f t="shared" si="774"/>
        <v>0</v>
      </c>
      <c r="R1488" s="30">
        <f t="shared" si="755"/>
        <v>0</v>
      </c>
      <c r="S1488" s="103">
        <f t="shared" si="756"/>
        <v>0</v>
      </c>
      <c r="T1488" s="113">
        <f t="shared" si="769"/>
        <v>0.1</v>
      </c>
      <c r="U1488" s="111">
        <f t="shared" si="750"/>
        <v>12</v>
      </c>
      <c r="V1488" s="111">
        <v>252</v>
      </c>
      <c r="W1488" s="110">
        <f t="shared" si="762"/>
        <v>1.0045488950000001</v>
      </c>
      <c r="X1488" s="103">
        <f t="shared" si="763"/>
        <v>0.80500879000000003</v>
      </c>
      <c r="Y1488" s="103">
        <f t="shared" si="764"/>
        <v>0</v>
      </c>
      <c r="Z1488" s="114" t="str">
        <f t="shared" si="772"/>
        <v>A+J=</v>
      </c>
      <c r="AA1488" s="108">
        <f t="shared" si="773"/>
        <v>45617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2.75" x14ac:dyDescent="0.2">
      <c r="A1489" s="102">
        <f t="shared" si="765"/>
        <v>45603</v>
      </c>
      <c r="B1489" s="103">
        <f t="shared" si="758"/>
        <v>177.86437452999999</v>
      </c>
      <c r="C1489" s="103">
        <f t="shared" si="770"/>
        <v>119.7764853</v>
      </c>
      <c r="D1489" s="104">
        <f t="shared" si="766"/>
        <v>1143.3130000000001</v>
      </c>
      <c r="E1489" s="105">
        <f t="shared" si="751"/>
        <v>1146.575</v>
      </c>
      <c r="F1489" s="106">
        <f t="shared" si="752"/>
        <v>45556</v>
      </c>
      <c r="G1489" s="107">
        <f t="shared" si="759"/>
        <v>2.8531119649648495E-3</v>
      </c>
      <c r="H1489" s="108">
        <f t="shared" si="771"/>
        <v>45617</v>
      </c>
      <c r="I1489" s="108">
        <f t="shared" si="760"/>
        <v>45617</v>
      </c>
      <c r="J1489" s="109">
        <f t="shared" si="767"/>
        <v>21</v>
      </c>
      <c r="K1489" s="109">
        <f t="shared" si="757"/>
        <v>13</v>
      </c>
      <c r="L1489" s="8">
        <f t="shared" si="768"/>
        <v>1.0017652500000001</v>
      </c>
      <c r="M1489" s="110">
        <f t="shared" si="754"/>
        <v>1.00285311</v>
      </c>
      <c r="N1489" s="110">
        <f t="shared" si="749"/>
        <v>1.4750818083043082</v>
      </c>
      <c r="O1489" s="103">
        <f t="shared" si="753"/>
        <v>1.4776856899999999</v>
      </c>
      <c r="P1489" s="103">
        <f t="shared" si="761"/>
        <v>176.99199831999999</v>
      </c>
      <c r="Q1489" s="11">
        <f t="shared" si="774"/>
        <v>0</v>
      </c>
      <c r="R1489" s="30">
        <f t="shared" si="755"/>
        <v>0</v>
      </c>
      <c r="S1489" s="103">
        <f t="shared" si="756"/>
        <v>0</v>
      </c>
      <c r="T1489" s="113">
        <f t="shared" si="769"/>
        <v>0.1</v>
      </c>
      <c r="U1489" s="111">
        <f t="shared" si="750"/>
        <v>13</v>
      </c>
      <c r="V1489" s="111">
        <v>252</v>
      </c>
      <c r="W1489" s="110">
        <f t="shared" si="762"/>
        <v>1.0049289020000001</v>
      </c>
      <c r="X1489" s="103">
        <f t="shared" si="763"/>
        <v>0.87237620999999999</v>
      </c>
      <c r="Y1489" s="103">
        <f t="shared" si="764"/>
        <v>0</v>
      </c>
      <c r="Z1489" s="114" t="str">
        <f t="shared" si="772"/>
        <v>A+J=</v>
      </c>
      <c r="AA1489" s="108">
        <f t="shared" si="773"/>
        <v>45617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2.75" x14ac:dyDescent="0.2">
      <c r="A1490" s="102">
        <f t="shared" si="765"/>
        <v>45604</v>
      </c>
      <c r="B1490" s="103">
        <f t="shared" si="758"/>
        <v>177.9557997</v>
      </c>
      <c r="C1490" s="103">
        <f t="shared" si="770"/>
        <v>119.7764853</v>
      </c>
      <c r="D1490" s="104">
        <f t="shared" si="766"/>
        <v>1143.3130000000001</v>
      </c>
      <c r="E1490" s="105">
        <f t="shared" si="751"/>
        <v>1146.575</v>
      </c>
      <c r="F1490" s="106">
        <f t="shared" si="752"/>
        <v>45556</v>
      </c>
      <c r="G1490" s="107">
        <f t="shared" si="759"/>
        <v>2.8531119649648495E-3</v>
      </c>
      <c r="H1490" s="108">
        <f t="shared" si="771"/>
        <v>45617</v>
      </c>
      <c r="I1490" s="108">
        <f t="shared" si="760"/>
        <v>45617</v>
      </c>
      <c r="J1490" s="109">
        <f t="shared" si="767"/>
        <v>21</v>
      </c>
      <c r="K1490" s="109">
        <f t="shared" si="757"/>
        <v>14</v>
      </c>
      <c r="L1490" s="8">
        <f t="shared" si="768"/>
        <v>1.00190117</v>
      </c>
      <c r="M1490" s="110">
        <f t="shared" si="754"/>
        <v>1.00285311</v>
      </c>
      <c r="N1490" s="110">
        <f t="shared" si="749"/>
        <v>1.4750818083043082</v>
      </c>
      <c r="O1490" s="103">
        <f t="shared" si="753"/>
        <v>1.47788618</v>
      </c>
      <c r="P1490" s="103">
        <f t="shared" si="761"/>
        <v>177.01601231000001</v>
      </c>
      <c r="Q1490" s="11">
        <f t="shared" si="774"/>
        <v>0</v>
      </c>
      <c r="R1490" s="30">
        <f t="shared" si="755"/>
        <v>0</v>
      </c>
      <c r="S1490" s="103">
        <f t="shared" si="756"/>
        <v>0</v>
      </c>
      <c r="T1490" s="113">
        <f t="shared" si="769"/>
        <v>0.1</v>
      </c>
      <c r="U1490" s="111">
        <f t="shared" si="750"/>
        <v>14</v>
      </c>
      <c r="V1490" s="111">
        <v>252</v>
      </c>
      <c r="W1490" s="110">
        <f t="shared" si="762"/>
        <v>1.005309053</v>
      </c>
      <c r="X1490" s="103">
        <f t="shared" si="763"/>
        <v>0.93978739</v>
      </c>
      <c r="Y1490" s="103">
        <f t="shared" si="764"/>
        <v>0</v>
      </c>
      <c r="Z1490" s="114" t="str">
        <f t="shared" si="772"/>
        <v>A+J=</v>
      </c>
      <c r="AA1490" s="108">
        <f t="shared" si="773"/>
        <v>45617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2.75" x14ac:dyDescent="0.2">
      <c r="A1491" s="102">
        <f t="shared" si="765"/>
        <v>45605</v>
      </c>
      <c r="B1491" s="103">
        <f t="shared" si="758"/>
        <v>178.04727102000001</v>
      </c>
      <c r="C1491" s="103">
        <f t="shared" si="770"/>
        <v>119.7764853</v>
      </c>
      <c r="D1491" s="104">
        <f t="shared" si="766"/>
        <v>1143.3130000000001</v>
      </c>
      <c r="E1491" s="105">
        <f t="shared" si="751"/>
        <v>1146.575</v>
      </c>
      <c r="F1491" s="106">
        <f t="shared" si="752"/>
        <v>45556</v>
      </c>
      <c r="G1491" s="107">
        <f t="shared" si="759"/>
        <v>2.8531119649648495E-3</v>
      </c>
      <c r="H1491" s="108">
        <f t="shared" si="771"/>
        <v>45617</v>
      </c>
      <c r="I1491" s="108">
        <f t="shared" si="760"/>
        <v>45617</v>
      </c>
      <c r="J1491" s="109">
        <f t="shared" si="767"/>
        <v>21</v>
      </c>
      <c r="K1491" s="109">
        <f t="shared" si="757"/>
        <v>15</v>
      </c>
      <c r="L1491" s="8">
        <f t="shared" si="768"/>
        <v>1.0020370999999999</v>
      </c>
      <c r="M1491" s="110">
        <f t="shared" si="754"/>
        <v>1.00285311</v>
      </c>
      <c r="N1491" s="110">
        <f t="shared" si="749"/>
        <v>1.4750818083043082</v>
      </c>
      <c r="O1491" s="103">
        <f t="shared" si="753"/>
        <v>1.47808669</v>
      </c>
      <c r="P1491" s="103">
        <f t="shared" si="761"/>
        <v>177.04002869000001</v>
      </c>
      <c r="Q1491" s="11">
        <f t="shared" si="774"/>
        <v>0</v>
      </c>
      <c r="R1491" s="30">
        <f t="shared" si="755"/>
        <v>0</v>
      </c>
      <c r="S1491" s="103">
        <f t="shared" si="756"/>
        <v>0</v>
      </c>
      <c r="T1491" s="113">
        <f t="shared" si="769"/>
        <v>0.1</v>
      </c>
      <c r="U1491" s="111">
        <f t="shared" si="750"/>
        <v>15</v>
      </c>
      <c r="V1491" s="111">
        <v>252</v>
      </c>
      <c r="W1491" s="110">
        <f t="shared" si="762"/>
        <v>1.005689348</v>
      </c>
      <c r="X1491" s="103">
        <f t="shared" si="763"/>
        <v>1.00724233</v>
      </c>
      <c r="Y1491" s="103">
        <f t="shared" si="764"/>
        <v>0</v>
      </c>
      <c r="Z1491" s="114" t="str">
        <f t="shared" si="772"/>
        <v>A+J=</v>
      </c>
      <c r="AA1491" s="108">
        <f t="shared" si="773"/>
        <v>45617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2.75" x14ac:dyDescent="0.2">
      <c r="A1492" s="102">
        <f t="shared" si="765"/>
        <v>45606</v>
      </c>
      <c r="B1492" s="103">
        <f t="shared" si="758"/>
        <v>178.04727102000001</v>
      </c>
      <c r="C1492" s="103">
        <f t="shared" si="770"/>
        <v>119.7764853</v>
      </c>
      <c r="D1492" s="104">
        <f t="shared" si="766"/>
        <v>1143.3130000000001</v>
      </c>
      <c r="E1492" s="105">
        <f t="shared" si="751"/>
        <v>1146.575</v>
      </c>
      <c r="F1492" s="106">
        <f t="shared" si="752"/>
        <v>45556</v>
      </c>
      <c r="G1492" s="107">
        <f t="shared" si="759"/>
        <v>2.8531119649648495E-3</v>
      </c>
      <c r="H1492" s="108">
        <f t="shared" si="771"/>
        <v>45617</v>
      </c>
      <c r="I1492" s="108">
        <f t="shared" si="760"/>
        <v>45617</v>
      </c>
      <c r="J1492" s="109">
        <f t="shared" si="767"/>
        <v>21</v>
      </c>
      <c r="K1492" s="109">
        <f t="shared" si="757"/>
        <v>15</v>
      </c>
      <c r="L1492" s="8">
        <f t="shared" si="768"/>
        <v>1.0020370999999999</v>
      </c>
      <c r="M1492" s="110">
        <f t="shared" si="754"/>
        <v>1.00285311</v>
      </c>
      <c r="N1492" s="110">
        <f t="shared" si="749"/>
        <v>1.4750818083043082</v>
      </c>
      <c r="O1492" s="103">
        <f t="shared" si="753"/>
        <v>1.47808669</v>
      </c>
      <c r="P1492" s="103">
        <f t="shared" si="761"/>
        <v>177.04002869000001</v>
      </c>
      <c r="Q1492" s="11">
        <f t="shared" si="774"/>
        <v>0</v>
      </c>
      <c r="R1492" s="30">
        <f t="shared" si="755"/>
        <v>0</v>
      </c>
      <c r="S1492" s="103">
        <f t="shared" si="756"/>
        <v>0</v>
      </c>
      <c r="T1492" s="113">
        <f t="shared" si="769"/>
        <v>0.1</v>
      </c>
      <c r="U1492" s="111">
        <f t="shared" si="750"/>
        <v>15</v>
      </c>
      <c r="V1492" s="111">
        <v>252</v>
      </c>
      <c r="W1492" s="110">
        <f t="shared" si="762"/>
        <v>1.005689348</v>
      </c>
      <c r="X1492" s="103">
        <f t="shared" si="763"/>
        <v>1.00724233</v>
      </c>
      <c r="Y1492" s="103">
        <f t="shared" si="764"/>
        <v>0</v>
      </c>
      <c r="Z1492" s="114" t="str">
        <f t="shared" si="772"/>
        <v>A+J=</v>
      </c>
      <c r="AA1492" s="108">
        <f t="shared" si="773"/>
        <v>45617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2.75" x14ac:dyDescent="0.2">
      <c r="A1493" s="102">
        <f t="shared" si="765"/>
        <v>45607</v>
      </c>
      <c r="B1493" s="103">
        <f t="shared" si="758"/>
        <v>178.04727102000001</v>
      </c>
      <c r="C1493" s="103">
        <f t="shared" si="770"/>
        <v>119.7764853</v>
      </c>
      <c r="D1493" s="104">
        <f t="shared" si="766"/>
        <v>1143.3130000000001</v>
      </c>
      <c r="E1493" s="105">
        <f t="shared" si="751"/>
        <v>1146.575</v>
      </c>
      <c r="F1493" s="106">
        <f t="shared" si="752"/>
        <v>45556</v>
      </c>
      <c r="G1493" s="107">
        <f t="shared" si="759"/>
        <v>2.8531119649648495E-3</v>
      </c>
      <c r="H1493" s="108">
        <f t="shared" si="771"/>
        <v>45617</v>
      </c>
      <c r="I1493" s="108">
        <f t="shared" si="760"/>
        <v>45617</v>
      </c>
      <c r="J1493" s="109">
        <f t="shared" si="767"/>
        <v>21</v>
      </c>
      <c r="K1493" s="109">
        <f t="shared" si="757"/>
        <v>15</v>
      </c>
      <c r="L1493" s="8">
        <f t="shared" si="768"/>
        <v>1.0020370999999999</v>
      </c>
      <c r="M1493" s="110">
        <f t="shared" si="754"/>
        <v>1.00285311</v>
      </c>
      <c r="N1493" s="110">
        <f t="shared" si="749"/>
        <v>1.4750818083043082</v>
      </c>
      <c r="O1493" s="103">
        <f t="shared" si="753"/>
        <v>1.47808669</v>
      </c>
      <c r="P1493" s="103">
        <f t="shared" si="761"/>
        <v>177.04002869000001</v>
      </c>
      <c r="Q1493" s="11">
        <f t="shared" si="774"/>
        <v>0</v>
      </c>
      <c r="R1493" s="30">
        <f t="shared" si="755"/>
        <v>0</v>
      </c>
      <c r="S1493" s="103">
        <f t="shared" si="756"/>
        <v>0</v>
      </c>
      <c r="T1493" s="113">
        <f t="shared" si="769"/>
        <v>0.1</v>
      </c>
      <c r="U1493" s="111">
        <f t="shared" si="750"/>
        <v>15</v>
      </c>
      <c r="V1493" s="111">
        <v>252</v>
      </c>
      <c r="W1493" s="110">
        <f t="shared" si="762"/>
        <v>1.005689348</v>
      </c>
      <c r="X1493" s="103">
        <f t="shared" si="763"/>
        <v>1.00724233</v>
      </c>
      <c r="Y1493" s="103">
        <f t="shared" si="764"/>
        <v>0</v>
      </c>
      <c r="Z1493" s="114" t="str">
        <f t="shared" si="772"/>
        <v>A+J=</v>
      </c>
      <c r="AA1493" s="108">
        <f t="shared" si="773"/>
        <v>45617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2.75" x14ac:dyDescent="0.2">
      <c r="A1494" s="102">
        <f t="shared" si="765"/>
        <v>45608</v>
      </c>
      <c r="B1494" s="103">
        <f t="shared" si="758"/>
        <v>178.13879093</v>
      </c>
      <c r="C1494" s="103">
        <f t="shared" si="770"/>
        <v>119.7764853</v>
      </c>
      <c r="D1494" s="104">
        <f t="shared" si="766"/>
        <v>1143.3130000000001</v>
      </c>
      <c r="E1494" s="105">
        <f t="shared" si="751"/>
        <v>1146.575</v>
      </c>
      <c r="F1494" s="106">
        <f t="shared" si="752"/>
        <v>45556</v>
      </c>
      <c r="G1494" s="107">
        <f t="shared" si="759"/>
        <v>2.8531119649648495E-3</v>
      </c>
      <c r="H1494" s="108">
        <f t="shared" si="771"/>
        <v>45617</v>
      </c>
      <c r="I1494" s="108">
        <f t="shared" si="760"/>
        <v>45617</v>
      </c>
      <c r="J1494" s="109">
        <f t="shared" si="767"/>
        <v>21</v>
      </c>
      <c r="K1494" s="109">
        <f t="shared" si="757"/>
        <v>16</v>
      </c>
      <c r="L1494" s="8">
        <f t="shared" si="768"/>
        <v>1.0021730600000001</v>
      </c>
      <c r="M1494" s="110">
        <f t="shared" si="754"/>
        <v>1.00285311</v>
      </c>
      <c r="N1494" s="110">
        <f t="shared" si="749"/>
        <v>1.4750818083043082</v>
      </c>
      <c r="O1494" s="103">
        <f t="shared" si="753"/>
        <v>1.47828724</v>
      </c>
      <c r="P1494" s="103">
        <f t="shared" si="761"/>
        <v>177.06404986999999</v>
      </c>
      <c r="Q1494" s="11">
        <f t="shared" si="774"/>
        <v>0</v>
      </c>
      <c r="R1494" s="30">
        <f t="shared" si="755"/>
        <v>0</v>
      </c>
      <c r="S1494" s="103">
        <f t="shared" si="756"/>
        <v>0</v>
      </c>
      <c r="T1494" s="113">
        <f t="shared" si="769"/>
        <v>0.1</v>
      </c>
      <c r="U1494" s="111">
        <f t="shared" si="750"/>
        <v>16</v>
      </c>
      <c r="V1494" s="111">
        <v>252</v>
      </c>
      <c r="W1494" s="110">
        <f t="shared" si="762"/>
        <v>1.0060697869999999</v>
      </c>
      <c r="X1494" s="103">
        <f t="shared" si="763"/>
        <v>1.07474106</v>
      </c>
      <c r="Y1494" s="103">
        <f t="shared" si="764"/>
        <v>0</v>
      </c>
      <c r="Z1494" s="114" t="str">
        <f t="shared" si="772"/>
        <v>A+J=</v>
      </c>
      <c r="AA1494" s="108">
        <f t="shared" si="773"/>
        <v>45617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2.75" x14ac:dyDescent="0.2">
      <c r="A1495" s="102">
        <f t="shared" si="765"/>
        <v>45609</v>
      </c>
      <c r="B1495" s="103">
        <f t="shared" si="758"/>
        <v>178.23035702999999</v>
      </c>
      <c r="C1495" s="103">
        <f t="shared" si="770"/>
        <v>119.7764853</v>
      </c>
      <c r="D1495" s="104">
        <f t="shared" si="766"/>
        <v>1143.3130000000001</v>
      </c>
      <c r="E1495" s="105">
        <f t="shared" si="751"/>
        <v>1146.575</v>
      </c>
      <c r="F1495" s="106">
        <f t="shared" si="752"/>
        <v>45556</v>
      </c>
      <c r="G1495" s="107">
        <f t="shared" si="759"/>
        <v>2.8531119649648495E-3</v>
      </c>
      <c r="H1495" s="108">
        <f t="shared" si="771"/>
        <v>45617</v>
      </c>
      <c r="I1495" s="108">
        <f t="shared" si="760"/>
        <v>45617</v>
      </c>
      <c r="J1495" s="109">
        <f t="shared" si="767"/>
        <v>21</v>
      </c>
      <c r="K1495" s="109">
        <f t="shared" si="757"/>
        <v>17</v>
      </c>
      <c r="L1495" s="8">
        <f t="shared" si="768"/>
        <v>1.0023090299999999</v>
      </c>
      <c r="M1495" s="110">
        <f t="shared" si="754"/>
        <v>1.00285311</v>
      </c>
      <c r="N1495" s="110">
        <f t="shared" si="749"/>
        <v>1.4750818083043082</v>
      </c>
      <c r="O1495" s="103">
        <f t="shared" si="753"/>
        <v>1.4784878100000001</v>
      </c>
      <c r="P1495" s="103">
        <f t="shared" si="761"/>
        <v>177.08807343999999</v>
      </c>
      <c r="Q1495" s="11">
        <f t="shared" si="774"/>
        <v>0</v>
      </c>
      <c r="R1495" s="30">
        <f t="shared" si="755"/>
        <v>0</v>
      </c>
      <c r="S1495" s="103">
        <f t="shared" si="756"/>
        <v>0</v>
      </c>
      <c r="T1495" s="113">
        <f t="shared" si="769"/>
        <v>0.1</v>
      </c>
      <c r="U1495" s="111">
        <f t="shared" si="750"/>
        <v>17</v>
      </c>
      <c r="V1495" s="111">
        <v>252</v>
      </c>
      <c r="W1495" s="110">
        <f t="shared" si="762"/>
        <v>1.00645037</v>
      </c>
      <c r="X1495" s="103">
        <f t="shared" si="763"/>
        <v>1.1422835899999999</v>
      </c>
      <c r="Y1495" s="103">
        <f t="shared" si="764"/>
        <v>0</v>
      </c>
      <c r="Z1495" s="114" t="str">
        <f t="shared" si="772"/>
        <v>A+J=</v>
      </c>
      <c r="AA1495" s="108">
        <f t="shared" si="773"/>
        <v>45617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2.75" x14ac:dyDescent="0.2">
      <c r="A1496" s="102">
        <f t="shared" si="765"/>
        <v>45610</v>
      </c>
      <c r="B1496" s="103">
        <f t="shared" si="758"/>
        <v>178.32197035999999</v>
      </c>
      <c r="C1496" s="103">
        <f t="shared" si="770"/>
        <v>119.7764853</v>
      </c>
      <c r="D1496" s="104">
        <f t="shared" si="766"/>
        <v>1143.3130000000001</v>
      </c>
      <c r="E1496" s="105">
        <f t="shared" si="751"/>
        <v>1146.575</v>
      </c>
      <c r="F1496" s="106">
        <f t="shared" si="752"/>
        <v>45556</v>
      </c>
      <c r="G1496" s="107">
        <f t="shared" si="759"/>
        <v>2.8531119649648495E-3</v>
      </c>
      <c r="H1496" s="108">
        <f t="shared" si="771"/>
        <v>45617</v>
      </c>
      <c r="I1496" s="108">
        <f t="shared" si="760"/>
        <v>45617</v>
      </c>
      <c r="J1496" s="109">
        <f t="shared" si="767"/>
        <v>21</v>
      </c>
      <c r="K1496" s="109">
        <f t="shared" si="757"/>
        <v>18</v>
      </c>
      <c r="L1496" s="8">
        <f t="shared" si="768"/>
        <v>1.0024450199999999</v>
      </c>
      <c r="M1496" s="110">
        <f t="shared" si="754"/>
        <v>1.00285311</v>
      </c>
      <c r="N1496" s="110">
        <f t="shared" si="749"/>
        <v>1.4750818083043082</v>
      </c>
      <c r="O1496" s="103">
        <f t="shared" si="753"/>
        <v>1.47868841</v>
      </c>
      <c r="P1496" s="103">
        <f t="shared" si="761"/>
        <v>177.11210059999999</v>
      </c>
      <c r="Q1496" s="11">
        <f t="shared" si="774"/>
        <v>0</v>
      </c>
      <c r="R1496" s="30">
        <f t="shared" si="755"/>
        <v>0</v>
      </c>
      <c r="S1496" s="103">
        <f t="shared" si="756"/>
        <v>0</v>
      </c>
      <c r="T1496" s="113">
        <f t="shared" si="769"/>
        <v>0.1</v>
      </c>
      <c r="U1496" s="111">
        <f t="shared" si="750"/>
        <v>18</v>
      </c>
      <c r="V1496" s="111">
        <v>252</v>
      </c>
      <c r="W1496" s="110">
        <f t="shared" si="762"/>
        <v>1.006831096</v>
      </c>
      <c r="X1496" s="103">
        <f t="shared" si="763"/>
        <v>1.2098697599999999</v>
      </c>
      <c r="Y1496" s="103">
        <f t="shared" si="764"/>
        <v>0</v>
      </c>
      <c r="Z1496" s="114" t="str">
        <f t="shared" si="772"/>
        <v>A+J=</v>
      </c>
      <c r="AA1496" s="108">
        <f t="shared" si="773"/>
        <v>45617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2.75" x14ac:dyDescent="0.2">
      <c r="A1497" s="102">
        <f t="shared" si="765"/>
        <v>45611</v>
      </c>
      <c r="B1497" s="103">
        <f t="shared" si="758"/>
        <v>178.41363007999999</v>
      </c>
      <c r="C1497" s="103">
        <f t="shared" si="770"/>
        <v>119.7764853</v>
      </c>
      <c r="D1497" s="104">
        <f t="shared" si="766"/>
        <v>1143.3130000000001</v>
      </c>
      <c r="E1497" s="105">
        <f t="shared" si="751"/>
        <v>1146.575</v>
      </c>
      <c r="F1497" s="106">
        <f t="shared" si="752"/>
        <v>45556</v>
      </c>
      <c r="G1497" s="107">
        <f t="shared" si="759"/>
        <v>2.8531119649648495E-3</v>
      </c>
      <c r="H1497" s="108">
        <f t="shared" si="771"/>
        <v>45617</v>
      </c>
      <c r="I1497" s="108">
        <f t="shared" si="760"/>
        <v>45617</v>
      </c>
      <c r="J1497" s="109">
        <f t="shared" si="767"/>
        <v>21</v>
      </c>
      <c r="K1497" s="109">
        <f t="shared" si="757"/>
        <v>19</v>
      </c>
      <c r="L1497" s="8">
        <f t="shared" si="768"/>
        <v>1.00258103</v>
      </c>
      <c r="M1497" s="110">
        <f t="shared" si="754"/>
        <v>1.00285311</v>
      </c>
      <c r="N1497" s="110">
        <f t="shared" si="749"/>
        <v>1.4750818083043082</v>
      </c>
      <c r="O1497" s="103">
        <f t="shared" si="753"/>
        <v>1.4788890299999999</v>
      </c>
      <c r="P1497" s="103">
        <f t="shared" si="761"/>
        <v>177.13613015999999</v>
      </c>
      <c r="Q1497" s="11">
        <f t="shared" si="774"/>
        <v>0</v>
      </c>
      <c r="R1497" s="30">
        <f t="shared" si="755"/>
        <v>0</v>
      </c>
      <c r="S1497" s="103">
        <f t="shared" si="756"/>
        <v>0</v>
      </c>
      <c r="T1497" s="113">
        <f t="shared" si="769"/>
        <v>0.1</v>
      </c>
      <c r="U1497" s="111">
        <f t="shared" si="750"/>
        <v>19</v>
      </c>
      <c r="V1497" s="111">
        <v>252</v>
      </c>
      <c r="W1497" s="110">
        <f t="shared" si="762"/>
        <v>1.0072119669999999</v>
      </c>
      <c r="X1497" s="103">
        <f t="shared" si="763"/>
        <v>1.2774999199999999</v>
      </c>
      <c r="Y1497" s="103">
        <f t="shared" si="764"/>
        <v>0</v>
      </c>
      <c r="Z1497" s="114" t="str">
        <f t="shared" si="772"/>
        <v>A+J=</v>
      </c>
      <c r="AA1497" s="108">
        <f t="shared" si="773"/>
        <v>45617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2.75" x14ac:dyDescent="0.2">
      <c r="A1498" s="102">
        <f t="shared" si="765"/>
        <v>45612</v>
      </c>
      <c r="B1498" s="103">
        <f t="shared" si="758"/>
        <v>178.41363007999999</v>
      </c>
      <c r="C1498" s="103">
        <f t="shared" si="770"/>
        <v>119.7764853</v>
      </c>
      <c r="D1498" s="104">
        <f t="shared" si="766"/>
        <v>1143.3130000000001</v>
      </c>
      <c r="E1498" s="105">
        <f t="shared" si="751"/>
        <v>1146.575</v>
      </c>
      <c r="F1498" s="106">
        <f t="shared" si="752"/>
        <v>45556</v>
      </c>
      <c r="G1498" s="107">
        <f t="shared" si="759"/>
        <v>2.8531119649648495E-3</v>
      </c>
      <c r="H1498" s="108">
        <f t="shared" si="771"/>
        <v>45617</v>
      </c>
      <c r="I1498" s="108">
        <f t="shared" si="760"/>
        <v>45617</v>
      </c>
      <c r="J1498" s="109">
        <f t="shared" si="767"/>
        <v>21</v>
      </c>
      <c r="K1498" s="109">
        <f t="shared" si="757"/>
        <v>19</v>
      </c>
      <c r="L1498" s="8">
        <f t="shared" si="768"/>
        <v>1.00258103</v>
      </c>
      <c r="M1498" s="110">
        <f t="shared" si="754"/>
        <v>1.00285311</v>
      </c>
      <c r="N1498" s="110">
        <f t="shared" si="749"/>
        <v>1.4750818083043082</v>
      </c>
      <c r="O1498" s="103">
        <f t="shared" si="753"/>
        <v>1.4788890299999999</v>
      </c>
      <c r="P1498" s="103">
        <f t="shared" si="761"/>
        <v>177.13613015999999</v>
      </c>
      <c r="Q1498" s="11">
        <f t="shared" si="774"/>
        <v>0</v>
      </c>
      <c r="R1498" s="30">
        <f t="shared" si="755"/>
        <v>0</v>
      </c>
      <c r="S1498" s="103">
        <f t="shared" si="756"/>
        <v>0</v>
      </c>
      <c r="T1498" s="113">
        <f t="shared" si="769"/>
        <v>0.1</v>
      </c>
      <c r="U1498" s="111">
        <f t="shared" si="750"/>
        <v>19</v>
      </c>
      <c r="V1498" s="111">
        <v>252</v>
      </c>
      <c r="W1498" s="110">
        <f t="shared" si="762"/>
        <v>1.0072119669999999</v>
      </c>
      <c r="X1498" s="103">
        <f t="shared" si="763"/>
        <v>1.2774999199999999</v>
      </c>
      <c r="Y1498" s="103">
        <f t="shared" si="764"/>
        <v>0</v>
      </c>
      <c r="Z1498" s="114" t="str">
        <f t="shared" si="772"/>
        <v>A+J=</v>
      </c>
      <c r="AA1498" s="108">
        <f t="shared" si="773"/>
        <v>45617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2.75" x14ac:dyDescent="0.2">
      <c r="A1499" s="102">
        <f t="shared" si="765"/>
        <v>45613</v>
      </c>
      <c r="B1499" s="103">
        <f t="shared" si="758"/>
        <v>178.41363007999999</v>
      </c>
      <c r="C1499" s="103">
        <f t="shared" si="770"/>
        <v>119.7764853</v>
      </c>
      <c r="D1499" s="104">
        <f t="shared" si="766"/>
        <v>1143.3130000000001</v>
      </c>
      <c r="E1499" s="105">
        <f t="shared" si="751"/>
        <v>1146.575</v>
      </c>
      <c r="F1499" s="106">
        <f t="shared" si="752"/>
        <v>45556</v>
      </c>
      <c r="G1499" s="107">
        <f t="shared" si="759"/>
        <v>2.8531119649648495E-3</v>
      </c>
      <c r="H1499" s="108">
        <f t="shared" si="771"/>
        <v>45617</v>
      </c>
      <c r="I1499" s="108">
        <f t="shared" si="760"/>
        <v>45617</v>
      </c>
      <c r="J1499" s="109">
        <f t="shared" si="767"/>
        <v>21</v>
      </c>
      <c r="K1499" s="109">
        <f t="shared" si="757"/>
        <v>19</v>
      </c>
      <c r="L1499" s="8">
        <f t="shared" si="768"/>
        <v>1.00258103</v>
      </c>
      <c r="M1499" s="110">
        <f t="shared" si="754"/>
        <v>1.00285311</v>
      </c>
      <c r="N1499" s="110">
        <f t="shared" si="749"/>
        <v>1.4750818083043082</v>
      </c>
      <c r="O1499" s="103">
        <f t="shared" si="753"/>
        <v>1.4788890299999999</v>
      </c>
      <c r="P1499" s="103">
        <f t="shared" si="761"/>
        <v>177.13613015999999</v>
      </c>
      <c r="Q1499" s="11">
        <f t="shared" si="774"/>
        <v>0</v>
      </c>
      <c r="R1499" s="30">
        <f t="shared" si="755"/>
        <v>0</v>
      </c>
      <c r="S1499" s="103">
        <f t="shared" si="756"/>
        <v>0</v>
      </c>
      <c r="T1499" s="113">
        <f t="shared" si="769"/>
        <v>0.1</v>
      </c>
      <c r="U1499" s="111">
        <f t="shared" si="750"/>
        <v>19</v>
      </c>
      <c r="V1499" s="111">
        <v>252</v>
      </c>
      <c r="W1499" s="110">
        <f t="shared" si="762"/>
        <v>1.0072119669999999</v>
      </c>
      <c r="X1499" s="103">
        <f t="shared" si="763"/>
        <v>1.2774999199999999</v>
      </c>
      <c r="Y1499" s="103">
        <f t="shared" si="764"/>
        <v>0</v>
      </c>
      <c r="Z1499" s="114" t="str">
        <f t="shared" si="772"/>
        <v>A+J=</v>
      </c>
      <c r="AA1499" s="108">
        <f t="shared" si="773"/>
        <v>45617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2.75" x14ac:dyDescent="0.2">
      <c r="A1500" s="102">
        <f t="shared" si="765"/>
        <v>45614</v>
      </c>
      <c r="B1500" s="103">
        <f t="shared" si="758"/>
        <v>178.41363007999999</v>
      </c>
      <c r="C1500" s="103">
        <f t="shared" si="770"/>
        <v>119.7764853</v>
      </c>
      <c r="D1500" s="104">
        <f t="shared" si="766"/>
        <v>1143.3130000000001</v>
      </c>
      <c r="E1500" s="105">
        <f t="shared" si="751"/>
        <v>1146.575</v>
      </c>
      <c r="F1500" s="106">
        <f t="shared" si="752"/>
        <v>45556</v>
      </c>
      <c r="G1500" s="107">
        <f t="shared" si="759"/>
        <v>2.8531119649648495E-3</v>
      </c>
      <c r="H1500" s="108">
        <f t="shared" si="771"/>
        <v>45617</v>
      </c>
      <c r="I1500" s="108">
        <f t="shared" si="760"/>
        <v>45617</v>
      </c>
      <c r="J1500" s="109">
        <f t="shared" si="767"/>
        <v>21</v>
      </c>
      <c r="K1500" s="109">
        <f t="shared" si="757"/>
        <v>19</v>
      </c>
      <c r="L1500" s="8">
        <f t="shared" si="768"/>
        <v>1.00258103</v>
      </c>
      <c r="M1500" s="110">
        <f t="shared" si="754"/>
        <v>1.00285311</v>
      </c>
      <c r="N1500" s="110">
        <f t="shared" si="749"/>
        <v>1.4750818083043082</v>
      </c>
      <c r="O1500" s="103">
        <f t="shared" si="753"/>
        <v>1.4788890299999999</v>
      </c>
      <c r="P1500" s="103">
        <f t="shared" si="761"/>
        <v>177.13613015999999</v>
      </c>
      <c r="Q1500" s="11">
        <f t="shared" si="774"/>
        <v>0</v>
      </c>
      <c r="R1500" s="30">
        <f t="shared" si="755"/>
        <v>0</v>
      </c>
      <c r="S1500" s="103">
        <f t="shared" si="756"/>
        <v>0</v>
      </c>
      <c r="T1500" s="113">
        <f t="shared" si="769"/>
        <v>0.1</v>
      </c>
      <c r="U1500" s="111">
        <f t="shared" si="750"/>
        <v>19</v>
      </c>
      <c r="V1500" s="111">
        <v>252</v>
      </c>
      <c r="W1500" s="110">
        <f t="shared" si="762"/>
        <v>1.0072119669999999</v>
      </c>
      <c r="X1500" s="103">
        <f t="shared" si="763"/>
        <v>1.2774999199999999</v>
      </c>
      <c r="Y1500" s="103">
        <f t="shared" si="764"/>
        <v>0</v>
      </c>
      <c r="Z1500" s="114" t="str">
        <f t="shared" si="772"/>
        <v>A+J=</v>
      </c>
      <c r="AA1500" s="108">
        <f t="shared" si="773"/>
        <v>45617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2.75" x14ac:dyDescent="0.2">
      <c r="A1501" s="102">
        <f t="shared" si="765"/>
        <v>45615</v>
      </c>
      <c r="B1501" s="103">
        <f t="shared" si="758"/>
        <v>178.50533844999998</v>
      </c>
      <c r="C1501" s="103">
        <f t="shared" si="770"/>
        <v>119.7764853</v>
      </c>
      <c r="D1501" s="104">
        <f t="shared" si="766"/>
        <v>1143.3130000000001</v>
      </c>
      <c r="E1501" s="105">
        <f t="shared" si="751"/>
        <v>1146.575</v>
      </c>
      <c r="F1501" s="106">
        <f t="shared" si="752"/>
        <v>45556</v>
      </c>
      <c r="G1501" s="107">
        <f t="shared" si="759"/>
        <v>2.8531119649648495E-3</v>
      </c>
      <c r="H1501" s="108">
        <f t="shared" si="771"/>
        <v>45617</v>
      </c>
      <c r="I1501" s="108">
        <f t="shared" si="760"/>
        <v>45617</v>
      </c>
      <c r="J1501" s="109">
        <f t="shared" si="767"/>
        <v>21</v>
      </c>
      <c r="K1501" s="109">
        <f t="shared" si="757"/>
        <v>20</v>
      </c>
      <c r="L1501" s="8">
        <f t="shared" si="768"/>
        <v>1.0027170599999999</v>
      </c>
      <c r="M1501" s="110">
        <f t="shared" si="754"/>
        <v>1.00285311</v>
      </c>
      <c r="N1501" s="110">
        <f t="shared" si="749"/>
        <v>1.4750818083043082</v>
      </c>
      <c r="O1501" s="103">
        <f t="shared" si="753"/>
        <v>1.4790896899999999</v>
      </c>
      <c r="P1501" s="103">
        <f t="shared" si="761"/>
        <v>177.16016450999999</v>
      </c>
      <c r="Q1501" s="11">
        <f t="shared" si="774"/>
        <v>0</v>
      </c>
      <c r="R1501" s="30">
        <f t="shared" si="755"/>
        <v>0</v>
      </c>
      <c r="S1501" s="103">
        <f t="shared" si="756"/>
        <v>0</v>
      </c>
      <c r="T1501" s="113">
        <f t="shared" si="769"/>
        <v>0.1</v>
      </c>
      <c r="U1501" s="111">
        <f t="shared" si="750"/>
        <v>20</v>
      </c>
      <c r="V1501" s="111">
        <v>252</v>
      </c>
      <c r="W1501" s="110">
        <f t="shared" si="762"/>
        <v>1.007592982</v>
      </c>
      <c r="X1501" s="103">
        <f t="shared" si="763"/>
        <v>1.34517394</v>
      </c>
      <c r="Y1501" s="103">
        <f t="shared" si="764"/>
        <v>0</v>
      </c>
      <c r="Z1501" s="114" t="str">
        <f t="shared" si="772"/>
        <v>A+J=</v>
      </c>
      <c r="AA1501" s="108">
        <f t="shared" si="773"/>
        <v>45617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2.75" x14ac:dyDescent="0.2">
      <c r="A1502" s="102">
        <f t="shared" si="765"/>
        <v>45616</v>
      </c>
      <c r="B1502" s="103">
        <f t="shared" si="758"/>
        <v>178.59709287000001</v>
      </c>
      <c r="C1502" s="103">
        <f t="shared" si="770"/>
        <v>119.7764853</v>
      </c>
      <c r="D1502" s="104">
        <f t="shared" si="766"/>
        <v>1143.3130000000001</v>
      </c>
      <c r="E1502" s="105">
        <f t="shared" si="751"/>
        <v>1146.575</v>
      </c>
      <c r="F1502" s="106">
        <f t="shared" si="752"/>
        <v>45556</v>
      </c>
      <c r="G1502" s="107">
        <f t="shared" si="759"/>
        <v>2.8531119649648495E-3</v>
      </c>
      <c r="H1502" s="108">
        <f t="shared" si="771"/>
        <v>45646</v>
      </c>
      <c r="I1502" s="108">
        <f t="shared" si="760"/>
        <v>45617</v>
      </c>
      <c r="J1502" s="109">
        <f t="shared" si="767"/>
        <v>21</v>
      </c>
      <c r="K1502" s="109">
        <f t="shared" si="757"/>
        <v>21</v>
      </c>
      <c r="L1502" s="8">
        <f t="shared" si="768"/>
        <v>1.00285311</v>
      </c>
      <c r="M1502" s="110">
        <f t="shared" si="754"/>
        <v>1.00285311</v>
      </c>
      <c r="N1502" s="110">
        <f t="shared" si="749"/>
        <v>1.4750818083043082</v>
      </c>
      <c r="O1502" s="103">
        <f t="shared" si="753"/>
        <v>1.47929037</v>
      </c>
      <c r="P1502" s="103">
        <f t="shared" si="761"/>
        <v>177.18420125</v>
      </c>
      <c r="Q1502" s="11">
        <f t="shared" si="774"/>
        <v>0</v>
      </c>
      <c r="R1502" s="30">
        <f t="shared" si="755"/>
        <v>0</v>
      </c>
      <c r="S1502" s="103">
        <f t="shared" si="756"/>
        <v>0</v>
      </c>
      <c r="T1502" s="113">
        <f t="shared" si="769"/>
        <v>0.1</v>
      </c>
      <c r="U1502" s="111">
        <f t="shared" si="750"/>
        <v>21</v>
      </c>
      <c r="V1502" s="111">
        <v>252</v>
      </c>
      <c r="W1502" s="110">
        <f t="shared" si="762"/>
        <v>1.00797414</v>
      </c>
      <c r="X1502" s="103">
        <f t="shared" si="763"/>
        <v>1.4128916199999999</v>
      </c>
      <c r="Y1502" s="103">
        <f t="shared" si="764"/>
        <v>0</v>
      </c>
      <c r="Z1502" s="114" t="str">
        <f t="shared" si="772"/>
        <v>A+J=</v>
      </c>
      <c r="AA1502" s="108">
        <f t="shared" si="773"/>
        <v>45617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2.75" x14ac:dyDescent="0.2">
      <c r="A1503" s="102">
        <f t="shared" si="765"/>
        <v>45617</v>
      </c>
      <c r="B1503" s="103">
        <f t="shared" si="758"/>
        <v>178.59709287000001</v>
      </c>
      <c r="C1503" s="103">
        <f t="shared" si="770"/>
        <v>119.7764853</v>
      </c>
      <c r="D1503" s="104">
        <f t="shared" si="766"/>
        <v>1143.3130000000001</v>
      </c>
      <c r="E1503" s="105">
        <f t="shared" si="751"/>
        <v>1146.575</v>
      </c>
      <c r="F1503" s="106">
        <f t="shared" si="752"/>
        <v>45556</v>
      </c>
      <c r="G1503" s="107">
        <f t="shared" si="759"/>
        <v>2.8531119649648495E-3</v>
      </c>
      <c r="H1503" s="108">
        <f t="shared" si="771"/>
        <v>45646</v>
      </c>
      <c r="I1503" s="108">
        <f t="shared" si="760"/>
        <v>45617</v>
      </c>
      <c r="J1503" s="109">
        <f t="shared" si="767"/>
        <v>21</v>
      </c>
      <c r="K1503" s="109">
        <f t="shared" si="757"/>
        <v>21</v>
      </c>
      <c r="L1503" s="8">
        <f t="shared" si="768"/>
        <v>1.00285311</v>
      </c>
      <c r="M1503" s="110">
        <f t="shared" si="754"/>
        <v>1.00285311</v>
      </c>
      <c r="N1503" s="110">
        <f t="shared" ref="N1503:N1566" si="775">IF(I1503&gt;I1502,N1502*M1503,N1502)</f>
        <v>1.4750818083043082</v>
      </c>
      <c r="O1503" s="103">
        <f t="shared" si="753"/>
        <v>1.47929037</v>
      </c>
      <c r="P1503" s="103">
        <f t="shared" si="761"/>
        <v>177.18420125</v>
      </c>
      <c r="Q1503" s="11">
        <f t="shared" si="774"/>
        <v>49</v>
      </c>
      <c r="R1503" s="30">
        <f t="shared" si="755"/>
        <v>9.4881999999999994E-2</v>
      </c>
      <c r="S1503" s="103">
        <f t="shared" si="756"/>
        <v>16.811591379999999</v>
      </c>
      <c r="T1503" s="113">
        <f t="shared" si="769"/>
        <v>0.1</v>
      </c>
      <c r="U1503" s="111">
        <f t="shared" si="750"/>
        <v>21</v>
      </c>
      <c r="V1503" s="111">
        <v>252</v>
      </c>
      <c r="W1503" s="110">
        <f t="shared" si="762"/>
        <v>1.00797414</v>
      </c>
      <c r="X1503" s="103">
        <f t="shared" si="763"/>
        <v>1.4128916199999999</v>
      </c>
      <c r="Y1503" s="103">
        <f t="shared" si="764"/>
        <v>18.224482999999999</v>
      </c>
      <c r="Z1503" s="114" t="str">
        <f t="shared" si="772"/>
        <v>A+J=</v>
      </c>
      <c r="AA1503" s="108">
        <f t="shared" si="773"/>
        <v>45617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2.75" x14ac:dyDescent="0.2">
      <c r="A1504" s="102">
        <f t="shared" si="765"/>
        <v>45618</v>
      </c>
      <c r="B1504" s="103">
        <f t="shared" si="758"/>
        <v>160.45504308000002</v>
      </c>
      <c r="C1504" s="103">
        <f t="shared" si="770"/>
        <v>108.41185283</v>
      </c>
      <c r="D1504" s="104">
        <f t="shared" si="766"/>
        <v>1143.3130000000001</v>
      </c>
      <c r="E1504" s="105">
        <f t="shared" si="751"/>
        <v>1146.575</v>
      </c>
      <c r="F1504" s="106">
        <f t="shared" si="752"/>
        <v>45586</v>
      </c>
      <c r="G1504" s="107">
        <f t="shared" si="759"/>
        <v>2.8531119649648495E-3</v>
      </c>
      <c r="H1504" s="108">
        <f t="shared" si="771"/>
        <v>45646</v>
      </c>
      <c r="I1504" s="108">
        <f t="shared" si="760"/>
        <v>45646</v>
      </c>
      <c r="J1504" s="109">
        <f t="shared" si="767"/>
        <v>21</v>
      </c>
      <c r="K1504" s="109">
        <f t="shared" si="757"/>
        <v>1</v>
      </c>
      <c r="L1504" s="8">
        <f t="shared" si="768"/>
        <v>1.0001356699999999</v>
      </c>
      <c r="M1504" s="110">
        <f t="shared" si="754"/>
        <v>1.00285311</v>
      </c>
      <c r="N1504" s="110">
        <f t="shared" si="775"/>
        <v>1.4792903789623992</v>
      </c>
      <c r="O1504" s="103">
        <f t="shared" si="753"/>
        <v>1.4794910699999999</v>
      </c>
      <c r="P1504" s="103">
        <f t="shared" si="761"/>
        <v>160.39436814000001</v>
      </c>
      <c r="Q1504" s="11">
        <f t="shared" si="774"/>
        <v>0</v>
      </c>
      <c r="R1504" s="30">
        <f t="shared" si="755"/>
        <v>0</v>
      </c>
      <c r="S1504" s="103">
        <f t="shared" si="756"/>
        <v>0</v>
      </c>
      <c r="T1504" s="113">
        <f t="shared" si="769"/>
        <v>0.1</v>
      </c>
      <c r="U1504" s="111">
        <f t="shared" si="750"/>
        <v>1</v>
      </c>
      <c r="V1504" s="111">
        <v>252</v>
      </c>
      <c r="W1504" s="110">
        <f t="shared" si="762"/>
        <v>1.0003782859999999</v>
      </c>
      <c r="X1504" s="103">
        <f t="shared" si="763"/>
        <v>6.0674939999999997E-2</v>
      </c>
      <c r="Y1504" s="103">
        <f t="shared" si="764"/>
        <v>0</v>
      </c>
      <c r="Z1504" s="114" t="str">
        <f t="shared" si="772"/>
        <v>A+J=</v>
      </c>
      <c r="AA1504" s="108">
        <f t="shared" si="773"/>
        <v>45646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2.75" x14ac:dyDescent="0.2">
      <c r="A1505" s="102">
        <f t="shared" si="765"/>
        <v>45619</v>
      </c>
      <c r="B1505" s="103">
        <f t="shared" si="758"/>
        <v>160.53752018</v>
      </c>
      <c r="C1505" s="103">
        <f t="shared" si="770"/>
        <v>108.41185283</v>
      </c>
      <c r="D1505" s="104">
        <f t="shared" si="766"/>
        <v>1143.3130000000001</v>
      </c>
      <c r="E1505" s="105">
        <f t="shared" si="751"/>
        <v>1146.575</v>
      </c>
      <c r="F1505" s="106">
        <f t="shared" si="752"/>
        <v>45586</v>
      </c>
      <c r="G1505" s="107">
        <f t="shared" si="759"/>
        <v>2.8531119649648495E-3</v>
      </c>
      <c r="H1505" s="108">
        <f t="shared" si="771"/>
        <v>45646</v>
      </c>
      <c r="I1505" s="108">
        <f t="shared" si="760"/>
        <v>45646</v>
      </c>
      <c r="J1505" s="109">
        <f t="shared" si="767"/>
        <v>21</v>
      </c>
      <c r="K1505" s="109">
        <f t="shared" si="757"/>
        <v>2</v>
      </c>
      <c r="L1505" s="8">
        <f t="shared" si="768"/>
        <v>1.0002713700000001</v>
      </c>
      <c r="M1505" s="110">
        <f t="shared" si="754"/>
        <v>1.00285311</v>
      </c>
      <c r="N1505" s="110">
        <f t="shared" si="775"/>
        <v>1.4792903789623992</v>
      </c>
      <c r="O1505" s="103">
        <f t="shared" si="753"/>
        <v>1.4796918100000001</v>
      </c>
      <c r="P1505" s="103">
        <f t="shared" si="761"/>
        <v>160.41613072999999</v>
      </c>
      <c r="Q1505" s="11">
        <f t="shared" si="774"/>
        <v>0</v>
      </c>
      <c r="R1505" s="30">
        <f t="shared" si="755"/>
        <v>0</v>
      </c>
      <c r="S1505" s="103">
        <f t="shared" si="756"/>
        <v>0</v>
      </c>
      <c r="T1505" s="113">
        <f t="shared" si="769"/>
        <v>0.1</v>
      </c>
      <c r="U1505" s="111">
        <f t="shared" si="750"/>
        <v>2</v>
      </c>
      <c r="V1505" s="111">
        <v>252</v>
      </c>
      <c r="W1505" s="110">
        <f t="shared" si="762"/>
        <v>1.0007567159999999</v>
      </c>
      <c r="X1505" s="103">
        <f t="shared" si="763"/>
        <v>0.12138945</v>
      </c>
      <c r="Y1505" s="103">
        <f t="shared" si="764"/>
        <v>0</v>
      </c>
      <c r="Z1505" s="114" t="str">
        <f t="shared" si="772"/>
        <v>A+J=</v>
      </c>
      <c r="AA1505" s="108">
        <f t="shared" si="773"/>
        <v>45646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2.75" x14ac:dyDescent="0.2">
      <c r="A1506" s="102">
        <f t="shared" si="765"/>
        <v>45620</v>
      </c>
      <c r="B1506" s="103">
        <f t="shared" si="758"/>
        <v>160.53752018</v>
      </c>
      <c r="C1506" s="103">
        <f t="shared" si="770"/>
        <v>108.41185283</v>
      </c>
      <c r="D1506" s="104">
        <f t="shared" si="766"/>
        <v>1143.3130000000001</v>
      </c>
      <c r="E1506" s="105">
        <f t="shared" si="751"/>
        <v>1146.575</v>
      </c>
      <c r="F1506" s="106">
        <f t="shared" si="752"/>
        <v>45586</v>
      </c>
      <c r="G1506" s="107">
        <f t="shared" si="759"/>
        <v>2.8531119649648495E-3</v>
      </c>
      <c r="H1506" s="108">
        <f t="shared" si="771"/>
        <v>45646</v>
      </c>
      <c r="I1506" s="108">
        <f t="shared" si="760"/>
        <v>45646</v>
      </c>
      <c r="J1506" s="109">
        <f t="shared" si="767"/>
        <v>21</v>
      </c>
      <c r="K1506" s="109">
        <f t="shared" si="757"/>
        <v>2</v>
      </c>
      <c r="L1506" s="8">
        <f t="shared" si="768"/>
        <v>1.0002713700000001</v>
      </c>
      <c r="M1506" s="110">
        <f t="shared" si="754"/>
        <v>1.00285311</v>
      </c>
      <c r="N1506" s="110">
        <f t="shared" si="775"/>
        <v>1.4792903789623992</v>
      </c>
      <c r="O1506" s="103">
        <f t="shared" si="753"/>
        <v>1.4796918100000001</v>
      </c>
      <c r="P1506" s="103">
        <f t="shared" si="761"/>
        <v>160.41613072999999</v>
      </c>
      <c r="Q1506" s="11">
        <f t="shared" si="774"/>
        <v>0</v>
      </c>
      <c r="R1506" s="30">
        <f t="shared" si="755"/>
        <v>0</v>
      </c>
      <c r="S1506" s="103">
        <f t="shared" si="756"/>
        <v>0</v>
      </c>
      <c r="T1506" s="113">
        <f t="shared" si="769"/>
        <v>0.1</v>
      </c>
      <c r="U1506" s="111">
        <f t="shared" si="750"/>
        <v>2</v>
      </c>
      <c r="V1506" s="111">
        <v>252</v>
      </c>
      <c r="W1506" s="110">
        <f t="shared" si="762"/>
        <v>1.0007567159999999</v>
      </c>
      <c r="X1506" s="103">
        <f t="shared" si="763"/>
        <v>0.12138945</v>
      </c>
      <c r="Y1506" s="103">
        <f t="shared" si="764"/>
        <v>0</v>
      </c>
      <c r="Z1506" s="114" t="str">
        <f t="shared" si="772"/>
        <v>A+J=</v>
      </c>
      <c r="AA1506" s="108">
        <f t="shared" si="773"/>
        <v>45646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2.75" x14ac:dyDescent="0.2">
      <c r="A1507" s="102">
        <f t="shared" si="765"/>
        <v>45621</v>
      </c>
      <c r="B1507" s="103">
        <f t="shared" si="758"/>
        <v>160.53752018</v>
      </c>
      <c r="C1507" s="103">
        <f t="shared" si="770"/>
        <v>108.41185283</v>
      </c>
      <c r="D1507" s="104">
        <f t="shared" si="766"/>
        <v>1143.3130000000001</v>
      </c>
      <c r="E1507" s="105">
        <f t="shared" si="751"/>
        <v>1146.575</v>
      </c>
      <c r="F1507" s="106">
        <f t="shared" si="752"/>
        <v>45586</v>
      </c>
      <c r="G1507" s="107">
        <f t="shared" si="759"/>
        <v>2.8531119649648495E-3</v>
      </c>
      <c r="H1507" s="108">
        <f t="shared" si="771"/>
        <v>45646</v>
      </c>
      <c r="I1507" s="108">
        <f t="shared" si="760"/>
        <v>45646</v>
      </c>
      <c r="J1507" s="109">
        <f t="shared" si="767"/>
        <v>21</v>
      </c>
      <c r="K1507" s="109">
        <f t="shared" si="757"/>
        <v>2</v>
      </c>
      <c r="L1507" s="8">
        <f t="shared" si="768"/>
        <v>1.0002713700000001</v>
      </c>
      <c r="M1507" s="110">
        <f t="shared" si="754"/>
        <v>1.00285311</v>
      </c>
      <c r="N1507" s="110">
        <f t="shared" si="775"/>
        <v>1.4792903789623992</v>
      </c>
      <c r="O1507" s="103">
        <f t="shared" si="753"/>
        <v>1.4796918100000001</v>
      </c>
      <c r="P1507" s="103">
        <f t="shared" si="761"/>
        <v>160.41613072999999</v>
      </c>
      <c r="Q1507" s="11">
        <f t="shared" si="774"/>
        <v>0</v>
      </c>
      <c r="R1507" s="30">
        <f t="shared" si="755"/>
        <v>0</v>
      </c>
      <c r="S1507" s="103">
        <f t="shared" si="756"/>
        <v>0</v>
      </c>
      <c r="T1507" s="113">
        <f t="shared" si="769"/>
        <v>0.1</v>
      </c>
      <c r="U1507" s="111">
        <f t="shared" si="750"/>
        <v>2</v>
      </c>
      <c r="V1507" s="111">
        <v>252</v>
      </c>
      <c r="W1507" s="110">
        <f t="shared" si="762"/>
        <v>1.0007567159999999</v>
      </c>
      <c r="X1507" s="103">
        <f t="shared" si="763"/>
        <v>0.12138945</v>
      </c>
      <c r="Y1507" s="103">
        <f t="shared" si="764"/>
        <v>0</v>
      </c>
      <c r="Z1507" s="114" t="str">
        <f t="shared" si="772"/>
        <v>A+J=</v>
      </c>
      <c r="AA1507" s="108">
        <f t="shared" si="773"/>
        <v>45646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2.75" x14ac:dyDescent="0.2">
      <c r="A1508" s="102">
        <f t="shared" si="765"/>
        <v>45622</v>
      </c>
      <c r="B1508" s="103">
        <f t="shared" si="758"/>
        <v>160.62003778000002</v>
      </c>
      <c r="C1508" s="103">
        <f t="shared" si="770"/>
        <v>108.41185283</v>
      </c>
      <c r="D1508" s="104">
        <f t="shared" si="766"/>
        <v>1143.3130000000001</v>
      </c>
      <c r="E1508" s="105">
        <f t="shared" si="751"/>
        <v>1146.575</v>
      </c>
      <c r="F1508" s="106">
        <f t="shared" si="752"/>
        <v>45586</v>
      </c>
      <c r="G1508" s="107">
        <f t="shared" si="759"/>
        <v>2.8531119649648495E-3</v>
      </c>
      <c r="H1508" s="108">
        <f t="shared" si="771"/>
        <v>45646</v>
      </c>
      <c r="I1508" s="108">
        <f t="shared" si="760"/>
        <v>45646</v>
      </c>
      <c r="J1508" s="109">
        <f t="shared" si="767"/>
        <v>21</v>
      </c>
      <c r="K1508" s="109">
        <f t="shared" si="757"/>
        <v>3</v>
      </c>
      <c r="L1508" s="8">
        <f t="shared" si="768"/>
        <v>1.00040708</v>
      </c>
      <c r="M1508" s="110">
        <f t="shared" si="754"/>
        <v>1.00285311</v>
      </c>
      <c r="N1508" s="110">
        <f t="shared" si="775"/>
        <v>1.4792903789623992</v>
      </c>
      <c r="O1508" s="103">
        <f t="shared" si="753"/>
        <v>1.4798925599999999</v>
      </c>
      <c r="P1508" s="103">
        <f t="shared" si="761"/>
        <v>160.43789441000001</v>
      </c>
      <c r="Q1508" s="11">
        <f t="shared" si="774"/>
        <v>0</v>
      </c>
      <c r="R1508" s="30">
        <f t="shared" si="755"/>
        <v>0</v>
      </c>
      <c r="S1508" s="103">
        <f t="shared" si="756"/>
        <v>0</v>
      </c>
      <c r="T1508" s="113">
        <f t="shared" si="769"/>
        <v>0.1</v>
      </c>
      <c r="U1508" s="111">
        <f t="shared" si="750"/>
        <v>3</v>
      </c>
      <c r="V1508" s="111">
        <v>252</v>
      </c>
      <c r="W1508" s="110">
        <f t="shared" si="762"/>
        <v>1.001135289</v>
      </c>
      <c r="X1508" s="103">
        <f t="shared" si="763"/>
        <v>0.18214337</v>
      </c>
      <c r="Y1508" s="103">
        <f t="shared" si="764"/>
        <v>0</v>
      </c>
      <c r="Z1508" s="114" t="str">
        <f t="shared" si="772"/>
        <v>A+J=</v>
      </c>
      <c r="AA1508" s="108">
        <f t="shared" si="773"/>
        <v>45646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2.75" x14ac:dyDescent="0.2">
      <c r="A1509" s="102">
        <f t="shared" si="765"/>
        <v>45623</v>
      </c>
      <c r="B1509" s="103">
        <f t="shared" si="758"/>
        <v>160.70260024000001</v>
      </c>
      <c r="C1509" s="103">
        <f t="shared" si="770"/>
        <v>108.41185283</v>
      </c>
      <c r="D1509" s="104">
        <f t="shared" si="766"/>
        <v>1143.3130000000001</v>
      </c>
      <c r="E1509" s="105">
        <f t="shared" si="751"/>
        <v>1146.575</v>
      </c>
      <c r="F1509" s="106">
        <f t="shared" si="752"/>
        <v>45586</v>
      </c>
      <c r="G1509" s="107">
        <f t="shared" si="759"/>
        <v>2.8531119649648495E-3</v>
      </c>
      <c r="H1509" s="108">
        <f t="shared" si="771"/>
        <v>45646</v>
      </c>
      <c r="I1509" s="108">
        <f t="shared" si="760"/>
        <v>45646</v>
      </c>
      <c r="J1509" s="109">
        <f t="shared" si="767"/>
        <v>21</v>
      </c>
      <c r="K1509" s="109">
        <f t="shared" si="757"/>
        <v>4</v>
      </c>
      <c r="L1509" s="8">
        <f t="shared" si="768"/>
        <v>1.0005428199999999</v>
      </c>
      <c r="M1509" s="110">
        <f t="shared" si="754"/>
        <v>1.00285311</v>
      </c>
      <c r="N1509" s="110">
        <f t="shared" si="775"/>
        <v>1.4792903789623992</v>
      </c>
      <c r="O1509" s="103">
        <f t="shared" si="753"/>
        <v>1.4800933599999999</v>
      </c>
      <c r="P1509" s="103">
        <f t="shared" si="761"/>
        <v>160.45966351000001</v>
      </c>
      <c r="Q1509" s="11">
        <f t="shared" si="774"/>
        <v>0</v>
      </c>
      <c r="R1509" s="30">
        <f t="shared" si="755"/>
        <v>0</v>
      </c>
      <c r="S1509" s="103">
        <f t="shared" si="756"/>
        <v>0</v>
      </c>
      <c r="T1509" s="113">
        <f t="shared" si="769"/>
        <v>0.1</v>
      </c>
      <c r="U1509" s="111">
        <f t="shared" ref="U1509:U1572" si="776">IF(Q1508&gt;0,1,IF(K1509=K1508,U1508,U1508+1))</f>
        <v>4</v>
      </c>
      <c r="V1509" s="111">
        <v>252</v>
      </c>
      <c r="W1509" s="110">
        <f t="shared" si="762"/>
        <v>1.001514005</v>
      </c>
      <c r="X1509" s="103">
        <f t="shared" si="763"/>
        <v>0.24293672999999999</v>
      </c>
      <c r="Y1509" s="103">
        <f t="shared" si="764"/>
        <v>0</v>
      </c>
      <c r="Z1509" s="114" t="str">
        <f t="shared" si="772"/>
        <v>A+J=</v>
      </c>
      <c r="AA1509" s="108">
        <f t="shared" si="773"/>
        <v>45646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2.75" x14ac:dyDescent="0.2">
      <c r="A1510" s="102">
        <f t="shared" si="765"/>
        <v>45624</v>
      </c>
      <c r="B1510" s="103">
        <f t="shared" si="758"/>
        <v>160.78520431000001</v>
      </c>
      <c r="C1510" s="103">
        <f t="shared" si="770"/>
        <v>108.41185283</v>
      </c>
      <c r="D1510" s="104">
        <f t="shared" si="766"/>
        <v>1143.3130000000001</v>
      </c>
      <c r="E1510" s="105">
        <f t="shared" si="751"/>
        <v>1146.575</v>
      </c>
      <c r="F1510" s="106">
        <f t="shared" si="752"/>
        <v>45586</v>
      </c>
      <c r="G1510" s="107">
        <f t="shared" si="759"/>
        <v>2.8531119649648495E-3</v>
      </c>
      <c r="H1510" s="108">
        <f t="shared" si="771"/>
        <v>45646</v>
      </c>
      <c r="I1510" s="108">
        <f t="shared" si="760"/>
        <v>45646</v>
      </c>
      <c r="J1510" s="109">
        <f t="shared" si="767"/>
        <v>21</v>
      </c>
      <c r="K1510" s="109">
        <f t="shared" si="757"/>
        <v>5</v>
      </c>
      <c r="L1510" s="8">
        <f t="shared" si="768"/>
        <v>1.00067857</v>
      </c>
      <c r="M1510" s="110">
        <f t="shared" si="754"/>
        <v>1.00285311</v>
      </c>
      <c r="N1510" s="110">
        <f t="shared" si="775"/>
        <v>1.4792903789623992</v>
      </c>
      <c r="O1510" s="103">
        <f t="shared" si="753"/>
        <v>1.48029418</v>
      </c>
      <c r="P1510" s="103">
        <f t="shared" si="761"/>
        <v>160.48143478</v>
      </c>
      <c r="Q1510" s="11">
        <f t="shared" si="774"/>
        <v>0</v>
      </c>
      <c r="R1510" s="30">
        <f t="shared" si="755"/>
        <v>0</v>
      </c>
      <c r="S1510" s="103">
        <f t="shared" si="756"/>
        <v>0</v>
      </c>
      <c r="T1510" s="113">
        <f t="shared" si="769"/>
        <v>0.1</v>
      </c>
      <c r="U1510" s="111">
        <f t="shared" si="776"/>
        <v>5</v>
      </c>
      <c r="V1510" s="111">
        <v>252</v>
      </c>
      <c r="W1510" s="110">
        <f t="shared" si="762"/>
        <v>1.001892864</v>
      </c>
      <c r="X1510" s="103">
        <f t="shared" si="763"/>
        <v>0.30376953000000001</v>
      </c>
      <c r="Y1510" s="103">
        <f t="shared" si="764"/>
        <v>0</v>
      </c>
      <c r="Z1510" s="114" t="str">
        <f t="shared" si="772"/>
        <v>A+J=</v>
      </c>
      <c r="AA1510" s="108">
        <f t="shared" si="773"/>
        <v>45646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2.75" x14ac:dyDescent="0.2">
      <c r="A1511" s="102">
        <f t="shared" si="765"/>
        <v>45625</v>
      </c>
      <c r="B1511" s="103">
        <f t="shared" si="758"/>
        <v>160.86785016000002</v>
      </c>
      <c r="C1511" s="103">
        <f t="shared" si="770"/>
        <v>108.41185283</v>
      </c>
      <c r="D1511" s="104">
        <f t="shared" si="766"/>
        <v>1143.3130000000001</v>
      </c>
      <c r="E1511" s="105">
        <f t="shared" si="751"/>
        <v>1146.575</v>
      </c>
      <c r="F1511" s="106">
        <f t="shared" si="752"/>
        <v>45586</v>
      </c>
      <c r="G1511" s="107">
        <f t="shared" si="759"/>
        <v>2.8531119649648495E-3</v>
      </c>
      <c r="H1511" s="108">
        <f t="shared" si="771"/>
        <v>45646</v>
      </c>
      <c r="I1511" s="108">
        <f t="shared" si="760"/>
        <v>45646</v>
      </c>
      <c r="J1511" s="109">
        <f t="shared" si="767"/>
        <v>21</v>
      </c>
      <c r="K1511" s="109">
        <f t="shared" si="757"/>
        <v>6</v>
      </c>
      <c r="L1511" s="8">
        <f t="shared" si="768"/>
        <v>1.00081434</v>
      </c>
      <c r="M1511" s="110">
        <f t="shared" si="754"/>
        <v>1.00285311</v>
      </c>
      <c r="N1511" s="110">
        <f t="shared" si="775"/>
        <v>1.4792903789623992</v>
      </c>
      <c r="O1511" s="103">
        <f t="shared" si="753"/>
        <v>1.48049502</v>
      </c>
      <c r="P1511" s="103">
        <f t="shared" si="761"/>
        <v>160.50320822</v>
      </c>
      <c r="Q1511" s="11">
        <f t="shared" si="774"/>
        <v>0</v>
      </c>
      <c r="R1511" s="30">
        <f t="shared" si="755"/>
        <v>0</v>
      </c>
      <c r="S1511" s="103">
        <f t="shared" si="756"/>
        <v>0</v>
      </c>
      <c r="T1511" s="113">
        <f t="shared" si="769"/>
        <v>0.1</v>
      </c>
      <c r="U1511" s="111">
        <f t="shared" si="776"/>
        <v>6</v>
      </c>
      <c r="V1511" s="111">
        <v>252</v>
      </c>
      <c r="W1511" s="110">
        <f t="shared" si="762"/>
        <v>1.0022718669999999</v>
      </c>
      <c r="X1511" s="103">
        <f t="shared" si="763"/>
        <v>0.36464194</v>
      </c>
      <c r="Y1511" s="103">
        <f t="shared" si="764"/>
        <v>0</v>
      </c>
      <c r="Z1511" s="114" t="str">
        <f t="shared" si="772"/>
        <v>A+J=</v>
      </c>
      <c r="AA1511" s="108">
        <f t="shared" si="773"/>
        <v>45646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2.75" x14ac:dyDescent="0.2">
      <c r="A1512" s="102">
        <f t="shared" si="765"/>
        <v>45626</v>
      </c>
      <c r="B1512" s="103">
        <f t="shared" si="758"/>
        <v>160.95053873000001</v>
      </c>
      <c r="C1512" s="103">
        <f t="shared" si="770"/>
        <v>108.41185283</v>
      </c>
      <c r="D1512" s="104">
        <f t="shared" si="766"/>
        <v>1143.3130000000001</v>
      </c>
      <c r="E1512" s="105">
        <f t="shared" ref="E1512:E1575" si="777">IF($K1512=1,VLOOKUP($A1511,$AO$10:$AS$165,4),E1511)</f>
        <v>1146.575</v>
      </c>
      <c r="F1512" s="106">
        <f t="shared" ref="F1512:F1575" si="778">IF($K1512=1,VLOOKUP($A1511,$AO$10:$AS$165,5),F1511)</f>
        <v>45586</v>
      </c>
      <c r="G1512" s="107">
        <f t="shared" si="759"/>
        <v>2.8531119649648495E-3</v>
      </c>
      <c r="H1512" s="108">
        <f t="shared" si="771"/>
        <v>45646</v>
      </c>
      <c r="I1512" s="108">
        <f t="shared" si="760"/>
        <v>45646</v>
      </c>
      <c r="J1512" s="109">
        <f t="shared" si="767"/>
        <v>21</v>
      </c>
      <c r="K1512" s="109">
        <f t="shared" si="757"/>
        <v>7</v>
      </c>
      <c r="L1512" s="8">
        <f t="shared" si="768"/>
        <v>1.0009501300000001</v>
      </c>
      <c r="M1512" s="110">
        <f t="shared" si="754"/>
        <v>1.00285311</v>
      </c>
      <c r="N1512" s="110">
        <f t="shared" si="775"/>
        <v>1.4792903789623992</v>
      </c>
      <c r="O1512" s="103">
        <f t="shared" si="753"/>
        <v>1.48069589</v>
      </c>
      <c r="P1512" s="103">
        <f t="shared" si="761"/>
        <v>160.52498491</v>
      </c>
      <c r="Q1512" s="11">
        <f t="shared" si="774"/>
        <v>0</v>
      </c>
      <c r="R1512" s="30">
        <f t="shared" si="755"/>
        <v>0</v>
      </c>
      <c r="S1512" s="103">
        <f t="shared" si="756"/>
        <v>0</v>
      </c>
      <c r="T1512" s="113">
        <f t="shared" si="769"/>
        <v>0.1</v>
      </c>
      <c r="U1512" s="111">
        <f t="shared" si="776"/>
        <v>7</v>
      </c>
      <c r="V1512" s="111">
        <v>252</v>
      </c>
      <c r="W1512" s="110">
        <f t="shared" si="762"/>
        <v>1.0026510129999999</v>
      </c>
      <c r="X1512" s="103">
        <f t="shared" si="763"/>
        <v>0.42555382000000003</v>
      </c>
      <c r="Y1512" s="103">
        <f t="shared" si="764"/>
        <v>0</v>
      </c>
      <c r="Z1512" s="114" t="str">
        <f t="shared" si="772"/>
        <v>A+J=</v>
      </c>
      <c r="AA1512" s="108">
        <f t="shared" si="773"/>
        <v>45646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2.75" x14ac:dyDescent="0.2">
      <c r="A1513" s="102">
        <f t="shared" si="765"/>
        <v>45627</v>
      </c>
      <c r="B1513" s="103">
        <f t="shared" si="758"/>
        <v>160.95053873000001</v>
      </c>
      <c r="C1513" s="103">
        <f t="shared" si="770"/>
        <v>108.41185283</v>
      </c>
      <c r="D1513" s="104">
        <f t="shared" si="766"/>
        <v>1143.3130000000001</v>
      </c>
      <c r="E1513" s="105">
        <f t="shared" si="777"/>
        <v>1146.575</v>
      </c>
      <c r="F1513" s="106">
        <f t="shared" si="778"/>
        <v>45586</v>
      </c>
      <c r="G1513" s="107">
        <f t="shared" si="759"/>
        <v>2.8531119649648495E-3</v>
      </c>
      <c r="H1513" s="108">
        <f t="shared" si="771"/>
        <v>45646</v>
      </c>
      <c r="I1513" s="108">
        <f t="shared" si="760"/>
        <v>45646</v>
      </c>
      <c r="J1513" s="109">
        <f t="shared" si="767"/>
        <v>21</v>
      </c>
      <c r="K1513" s="109">
        <f t="shared" si="757"/>
        <v>7</v>
      </c>
      <c r="L1513" s="8">
        <f t="shared" si="768"/>
        <v>1.0009501300000001</v>
      </c>
      <c r="M1513" s="110">
        <f t="shared" si="754"/>
        <v>1.00285311</v>
      </c>
      <c r="N1513" s="110">
        <f t="shared" si="775"/>
        <v>1.4792903789623992</v>
      </c>
      <c r="O1513" s="103">
        <f t="shared" ref="O1513:O1576" si="779">TRUNC(TRUNC((L1513*N1513),15),8)</f>
        <v>1.48069589</v>
      </c>
      <c r="P1513" s="103">
        <f t="shared" si="761"/>
        <v>160.52498491</v>
      </c>
      <c r="Q1513" s="11">
        <f t="shared" si="774"/>
        <v>0</v>
      </c>
      <c r="R1513" s="30">
        <f t="shared" si="755"/>
        <v>0</v>
      </c>
      <c r="S1513" s="103">
        <f t="shared" si="756"/>
        <v>0</v>
      </c>
      <c r="T1513" s="113">
        <f t="shared" si="769"/>
        <v>0.1</v>
      </c>
      <c r="U1513" s="111">
        <f t="shared" si="776"/>
        <v>7</v>
      </c>
      <c r="V1513" s="111">
        <v>252</v>
      </c>
      <c r="W1513" s="110">
        <f t="shared" si="762"/>
        <v>1.0026510129999999</v>
      </c>
      <c r="X1513" s="103">
        <f t="shared" si="763"/>
        <v>0.42555382000000003</v>
      </c>
      <c r="Y1513" s="103">
        <f t="shared" si="764"/>
        <v>0</v>
      </c>
      <c r="Z1513" s="114" t="str">
        <f t="shared" si="772"/>
        <v>A+J=</v>
      </c>
      <c r="AA1513" s="108">
        <f t="shared" si="773"/>
        <v>45646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2.75" x14ac:dyDescent="0.2">
      <c r="A1514" s="102">
        <f t="shared" si="765"/>
        <v>45628</v>
      </c>
      <c r="B1514" s="103">
        <f t="shared" si="758"/>
        <v>160.95053873000001</v>
      </c>
      <c r="C1514" s="103">
        <f t="shared" si="770"/>
        <v>108.41185283</v>
      </c>
      <c r="D1514" s="104">
        <f t="shared" si="766"/>
        <v>1143.3130000000001</v>
      </c>
      <c r="E1514" s="105">
        <f t="shared" si="777"/>
        <v>1146.575</v>
      </c>
      <c r="F1514" s="106">
        <f t="shared" si="778"/>
        <v>45586</v>
      </c>
      <c r="G1514" s="107">
        <f t="shared" si="759"/>
        <v>2.8531119649648495E-3</v>
      </c>
      <c r="H1514" s="108">
        <f t="shared" si="771"/>
        <v>45646</v>
      </c>
      <c r="I1514" s="108">
        <f t="shared" si="760"/>
        <v>45646</v>
      </c>
      <c r="J1514" s="109">
        <f t="shared" si="767"/>
        <v>21</v>
      </c>
      <c r="K1514" s="109">
        <f t="shared" si="757"/>
        <v>7</v>
      </c>
      <c r="L1514" s="8">
        <f t="shared" si="768"/>
        <v>1.0009501300000001</v>
      </c>
      <c r="M1514" s="110">
        <f t="shared" ref="M1514:M1577" si="780">IF(I1514&gt;I1513,L1513,M1513)</f>
        <v>1.00285311</v>
      </c>
      <c r="N1514" s="110">
        <f t="shared" si="775"/>
        <v>1.4792903789623992</v>
      </c>
      <c r="O1514" s="103">
        <f t="shared" si="779"/>
        <v>1.48069589</v>
      </c>
      <c r="P1514" s="103">
        <f t="shared" si="761"/>
        <v>160.52498491</v>
      </c>
      <c r="Q1514" s="11">
        <f t="shared" si="774"/>
        <v>0</v>
      </c>
      <c r="R1514" s="30">
        <f t="shared" si="755"/>
        <v>0</v>
      </c>
      <c r="S1514" s="103">
        <f t="shared" si="756"/>
        <v>0</v>
      </c>
      <c r="T1514" s="113">
        <f t="shared" si="769"/>
        <v>0.1</v>
      </c>
      <c r="U1514" s="111">
        <f t="shared" si="776"/>
        <v>7</v>
      </c>
      <c r="V1514" s="111">
        <v>252</v>
      </c>
      <c r="W1514" s="110">
        <f t="shared" si="762"/>
        <v>1.0026510129999999</v>
      </c>
      <c r="X1514" s="103">
        <f t="shared" si="763"/>
        <v>0.42555382000000003</v>
      </c>
      <c r="Y1514" s="103">
        <f t="shared" si="764"/>
        <v>0</v>
      </c>
      <c r="Z1514" s="114" t="str">
        <f t="shared" si="772"/>
        <v>A+J=</v>
      </c>
      <c r="AA1514" s="108">
        <f t="shared" si="773"/>
        <v>45646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2.75" x14ac:dyDescent="0.2">
      <c r="A1515" s="102">
        <f t="shared" si="765"/>
        <v>45629</v>
      </c>
      <c r="B1515" s="103">
        <f t="shared" si="758"/>
        <v>161.03327002999998</v>
      </c>
      <c r="C1515" s="103">
        <f t="shared" si="770"/>
        <v>108.41185283</v>
      </c>
      <c r="D1515" s="104">
        <f t="shared" si="766"/>
        <v>1143.3130000000001</v>
      </c>
      <c r="E1515" s="105">
        <f t="shared" si="777"/>
        <v>1146.575</v>
      </c>
      <c r="F1515" s="106">
        <f t="shared" si="778"/>
        <v>45586</v>
      </c>
      <c r="G1515" s="107">
        <f t="shared" si="759"/>
        <v>2.8531119649648495E-3</v>
      </c>
      <c r="H1515" s="108">
        <f t="shared" si="771"/>
        <v>45646</v>
      </c>
      <c r="I1515" s="108">
        <f t="shared" si="760"/>
        <v>45646</v>
      </c>
      <c r="J1515" s="109">
        <f t="shared" si="767"/>
        <v>21</v>
      </c>
      <c r="K1515" s="109">
        <f t="shared" si="757"/>
        <v>8</v>
      </c>
      <c r="L1515" s="8">
        <f t="shared" si="768"/>
        <v>1.0010859400000001</v>
      </c>
      <c r="M1515" s="110">
        <f t="shared" si="780"/>
        <v>1.00285311</v>
      </c>
      <c r="N1515" s="110">
        <f t="shared" si="775"/>
        <v>1.4792903789623992</v>
      </c>
      <c r="O1515" s="103">
        <f t="shared" si="779"/>
        <v>1.4808967900000001</v>
      </c>
      <c r="P1515" s="103">
        <f t="shared" si="761"/>
        <v>160.54676484999999</v>
      </c>
      <c r="Q1515" s="11">
        <f t="shared" si="774"/>
        <v>0</v>
      </c>
      <c r="R1515" s="30">
        <f t="shared" ref="R1515:R1578" si="781">IF(Q1515&gt;0,VLOOKUP($A1515,$AD$10:$AI$165,6),0)</f>
        <v>0</v>
      </c>
      <c r="S1515" s="103">
        <f t="shared" ref="S1515:S1578" si="782">IF(R1515&gt;0,TRUNC(R1515*P1515,8),0)</f>
        <v>0</v>
      </c>
      <c r="T1515" s="113">
        <f t="shared" si="769"/>
        <v>0.1</v>
      </c>
      <c r="U1515" s="111">
        <f t="shared" si="776"/>
        <v>8</v>
      </c>
      <c r="V1515" s="111">
        <v>252</v>
      </c>
      <c r="W1515" s="110">
        <f t="shared" si="762"/>
        <v>1.003030302</v>
      </c>
      <c r="X1515" s="103">
        <f t="shared" si="763"/>
        <v>0.48650517999999998</v>
      </c>
      <c r="Y1515" s="103">
        <f t="shared" si="764"/>
        <v>0</v>
      </c>
      <c r="Z1515" s="114" t="str">
        <f t="shared" si="772"/>
        <v>A+J=</v>
      </c>
      <c r="AA1515" s="108">
        <f t="shared" si="773"/>
        <v>45646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2.75" x14ac:dyDescent="0.2">
      <c r="A1516" s="102">
        <f t="shared" si="765"/>
        <v>45630</v>
      </c>
      <c r="B1516" s="103">
        <f t="shared" si="758"/>
        <v>161.11604315</v>
      </c>
      <c r="C1516" s="103">
        <f t="shared" si="770"/>
        <v>108.41185283</v>
      </c>
      <c r="D1516" s="104">
        <f t="shared" si="766"/>
        <v>1143.3130000000001</v>
      </c>
      <c r="E1516" s="105">
        <f t="shared" si="777"/>
        <v>1146.575</v>
      </c>
      <c r="F1516" s="106">
        <f t="shared" si="778"/>
        <v>45586</v>
      </c>
      <c r="G1516" s="107">
        <f t="shared" si="759"/>
        <v>2.8531119649648495E-3</v>
      </c>
      <c r="H1516" s="108">
        <f t="shared" si="771"/>
        <v>45646</v>
      </c>
      <c r="I1516" s="108">
        <f t="shared" si="760"/>
        <v>45646</v>
      </c>
      <c r="J1516" s="109">
        <f t="shared" si="767"/>
        <v>21</v>
      </c>
      <c r="K1516" s="109">
        <f t="shared" ref="K1516:K1579" si="783">(J1516-(NETWORKDAYS(A1516,I1516,AD$171:AD$502)-1))</f>
        <v>9</v>
      </c>
      <c r="L1516" s="8">
        <f t="shared" si="768"/>
        <v>1.00122176</v>
      </c>
      <c r="M1516" s="110">
        <f t="shared" si="780"/>
        <v>1.00285311</v>
      </c>
      <c r="N1516" s="110">
        <f t="shared" si="775"/>
        <v>1.4792903789623992</v>
      </c>
      <c r="O1516" s="103">
        <f t="shared" si="779"/>
        <v>1.48109771</v>
      </c>
      <c r="P1516" s="103">
        <f t="shared" si="761"/>
        <v>160.56854695999999</v>
      </c>
      <c r="Q1516" s="11">
        <f t="shared" si="774"/>
        <v>0</v>
      </c>
      <c r="R1516" s="30">
        <f t="shared" si="781"/>
        <v>0</v>
      </c>
      <c r="S1516" s="103">
        <f t="shared" si="782"/>
        <v>0</v>
      </c>
      <c r="T1516" s="113">
        <f t="shared" si="769"/>
        <v>0.1</v>
      </c>
      <c r="U1516" s="111">
        <f t="shared" si="776"/>
        <v>9</v>
      </c>
      <c r="V1516" s="111">
        <v>252</v>
      </c>
      <c r="W1516" s="110">
        <f t="shared" si="762"/>
        <v>1.003409735</v>
      </c>
      <c r="X1516" s="103">
        <f t="shared" si="763"/>
        <v>0.54749619000000005</v>
      </c>
      <c r="Y1516" s="103">
        <f t="shared" si="764"/>
        <v>0</v>
      </c>
      <c r="Z1516" s="114" t="str">
        <f t="shared" si="772"/>
        <v>A+J=</v>
      </c>
      <c r="AA1516" s="108">
        <f t="shared" si="773"/>
        <v>45646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2.75" x14ac:dyDescent="0.2">
      <c r="A1517" s="102">
        <f t="shared" si="765"/>
        <v>45631</v>
      </c>
      <c r="B1517" s="103">
        <f t="shared" si="758"/>
        <v>161.19886011</v>
      </c>
      <c r="C1517" s="103">
        <f t="shared" si="770"/>
        <v>108.41185283</v>
      </c>
      <c r="D1517" s="104">
        <f t="shared" si="766"/>
        <v>1143.3130000000001</v>
      </c>
      <c r="E1517" s="105">
        <f t="shared" si="777"/>
        <v>1146.575</v>
      </c>
      <c r="F1517" s="106">
        <f t="shared" si="778"/>
        <v>45586</v>
      </c>
      <c r="G1517" s="107">
        <f t="shared" si="759"/>
        <v>2.8531119649648495E-3</v>
      </c>
      <c r="H1517" s="108">
        <f t="shared" si="771"/>
        <v>45646</v>
      </c>
      <c r="I1517" s="108">
        <f t="shared" si="760"/>
        <v>45646</v>
      </c>
      <c r="J1517" s="109">
        <f t="shared" si="767"/>
        <v>21</v>
      </c>
      <c r="K1517" s="109">
        <f t="shared" si="783"/>
        <v>10</v>
      </c>
      <c r="L1517" s="8">
        <f t="shared" si="768"/>
        <v>1.0013576099999999</v>
      </c>
      <c r="M1517" s="110">
        <f t="shared" si="780"/>
        <v>1.00285311</v>
      </c>
      <c r="N1517" s="110">
        <f t="shared" si="775"/>
        <v>1.4792903789623992</v>
      </c>
      <c r="O1517" s="103">
        <f t="shared" si="779"/>
        <v>1.4812986699999999</v>
      </c>
      <c r="P1517" s="103">
        <f t="shared" si="761"/>
        <v>160.59033339999999</v>
      </c>
      <c r="Q1517" s="11">
        <f t="shared" si="774"/>
        <v>0</v>
      </c>
      <c r="R1517" s="30">
        <f t="shared" si="781"/>
        <v>0</v>
      </c>
      <c r="S1517" s="103">
        <f t="shared" si="782"/>
        <v>0</v>
      </c>
      <c r="T1517" s="113">
        <f t="shared" si="769"/>
        <v>0.1</v>
      </c>
      <c r="U1517" s="111">
        <f t="shared" si="776"/>
        <v>10</v>
      </c>
      <c r="V1517" s="111">
        <v>252</v>
      </c>
      <c r="W1517" s="110">
        <f t="shared" si="762"/>
        <v>1.003789311</v>
      </c>
      <c r="X1517" s="103">
        <f t="shared" si="763"/>
        <v>0.60852671000000003</v>
      </c>
      <c r="Y1517" s="103">
        <f t="shared" si="764"/>
        <v>0</v>
      </c>
      <c r="Z1517" s="114" t="str">
        <f t="shared" si="772"/>
        <v>A+J=</v>
      </c>
      <c r="AA1517" s="108">
        <f t="shared" si="773"/>
        <v>45646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2.75" x14ac:dyDescent="0.2">
      <c r="A1518" s="102">
        <f t="shared" si="765"/>
        <v>45632</v>
      </c>
      <c r="B1518" s="103">
        <f t="shared" si="758"/>
        <v>161.28171892999998</v>
      </c>
      <c r="C1518" s="103">
        <f t="shared" si="770"/>
        <v>108.41185283</v>
      </c>
      <c r="D1518" s="104">
        <f t="shared" si="766"/>
        <v>1143.3130000000001</v>
      </c>
      <c r="E1518" s="105">
        <f t="shared" si="777"/>
        <v>1146.575</v>
      </c>
      <c r="F1518" s="106">
        <f t="shared" si="778"/>
        <v>45586</v>
      </c>
      <c r="G1518" s="107">
        <f t="shared" si="759"/>
        <v>2.8531119649648495E-3</v>
      </c>
      <c r="H1518" s="108">
        <f t="shared" si="771"/>
        <v>45646</v>
      </c>
      <c r="I1518" s="108">
        <f t="shared" si="760"/>
        <v>45646</v>
      </c>
      <c r="J1518" s="109">
        <f t="shared" si="767"/>
        <v>21</v>
      </c>
      <c r="K1518" s="109">
        <f t="shared" si="783"/>
        <v>11</v>
      </c>
      <c r="L1518" s="8">
        <f t="shared" si="768"/>
        <v>1.00149347</v>
      </c>
      <c r="M1518" s="110">
        <f t="shared" si="780"/>
        <v>1.00285311</v>
      </c>
      <c r="N1518" s="110">
        <f t="shared" si="775"/>
        <v>1.4792903789623992</v>
      </c>
      <c r="O1518" s="103">
        <f t="shared" si="779"/>
        <v>1.4814996499999999</v>
      </c>
      <c r="P1518" s="103">
        <f t="shared" si="761"/>
        <v>160.61212201999999</v>
      </c>
      <c r="Q1518" s="11">
        <f t="shared" si="774"/>
        <v>0</v>
      </c>
      <c r="R1518" s="30">
        <f t="shared" si="781"/>
        <v>0</v>
      </c>
      <c r="S1518" s="103">
        <f t="shared" si="782"/>
        <v>0</v>
      </c>
      <c r="T1518" s="113">
        <f t="shared" si="769"/>
        <v>0.1</v>
      </c>
      <c r="U1518" s="111">
        <f t="shared" si="776"/>
        <v>11</v>
      </c>
      <c r="V1518" s="111">
        <v>252</v>
      </c>
      <c r="W1518" s="110">
        <f t="shared" si="762"/>
        <v>1.004169031</v>
      </c>
      <c r="X1518" s="103">
        <f t="shared" si="763"/>
        <v>0.66959690999999999</v>
      </c>
      <c r="Y1518" s="103">
        <f t="shared" si="764"/>
        <v>0</v>
      </c>
      <c r="Z1518" s="114" t="str">
        <f t="shared" si="772"/>
        <v>A+J=</v>
      </c>
      <c r="AA1518" s="108">
        <f t="shared" si="773"/>
        <v>45646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2.75" x14ac:dyDescent="0.2">
      <c r="A1519" s="102">
        <f t="shared" si="765"/>
        <v>45633</v>
      </c>
      <c r="B1519" s="103">
        <f t="shared" si="758"/>
        <v>161.36462069000001</v>
      </c>
      <c r="C1519" s="103">
        <f t="shared" si="770"/>
        <v>108.41185283</v>
      </c>
      <c r="D1519" s="104">
        <f t="shared" si="766"/>
        <v>1143.3130000000001</v>
      </c>
      <c r="E1519" s="105">
        <f t="shared" si="777"/>
        <v>1146.575</v>
      </c>
      <c r="F1519" s="106">
        <f t="shared" si="778"/>
        <v>45586</v>
      </c>
      <c r="G1519" s="107">
        <f t="shared" si="759"/>
        <v>2.8531119649648495E-3</v>
      </c>
      <c r="H1519" s="108">
        <f t="shared" si="771"/>
        <v>45646</v>
      </c>
      <c r="I1519" s="108">
        <f t="shared" si="760"/>
        <v>45646</v>
      </c>
      <c r="J1519" s="109">
        <f t="shared" si="767"/>
        <v>21</v>
      </c>
      <c r="K1519" s="109">
        <f t="shared" si="783"/>
        <v>12</v>
      </c>
      <c r="L1519" s="8">
        <f t="shared" si="768"/>
        <v>1.00162935</v>
      </c>
      <c r="M1519" s="110">
        <f t="shared" si="780"/>
        <v>1.00285311</v>
      </c>
      <c r="N1519" s="110">
        <f t="shared" si="775"/>
        <v>1.4792903789623992</v>
      </c>
      <c r="O1519" s="103">
        <f t="shared" si="779"/>
        <v>1.48170066</v>
      </c>
      <c r="P1519" s="103">
        <f t="shared" si="761"/>
        <v>160.63391389</v>
      </c>
      <c r="Q1519" s="11">
        <f t="shared" si="774"/>
        <v>0</v>
      </c>
      <c r="R1519" s="30">
        <f t="shared" si="781"/>
        <v>0</v>
      </c>
      <c r="S1519" s="103">
        <f t="shared" si="782"/>
        <v>0</v>
      </c>
      <c r="T1519" s="113">
        <f t="shared" si="769"/>
        <v>0.1</v>
      </c>
      <c r="U1519" s="111">
        <f t="shared" si="776"/>
        <v>12</v>
      </c>
      <c r="V1519" s="111">
        <v>252</v>
      </c>
      <c r="W1519" s="110">
        <f t="shared" si="762"/>
        <v>1.0045488950000001</v>
      </c>
      <c r="X1519" s="103">
        <f t="shared" si="763"/>
        <v>0.73070679999999999</v>
      </c>
      <c r="Y1519" s="103">
        <f t="shared" si="764"/>
        <v>0</v>
      </c>
      <c r="Z1519" s="114" t="str">
        <f t="shared" si="772"/>
        <v>A+J=</v>
      </c>
      <c r="AA1519" s="108">
        <f t="shared" si="773"/>
        <v>45646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2.75" x14ac:dyDescent="0.2">
      <c r="A1520" s="102">
        <f t="shared" si="765"/>
        <v>45634</v>
      </c>
      <c r="B1520" s="103">
        <f t="shared" si="758"/>
        <v>161.36462069000001</v>
      </c>
      <c r="C1520" s="103">
        <f t="shared" si="770"/>
        <v>108.41185283</v>
      </c>
      <c r="D1520" s="104">
        <f t="shared" si="766"/>
        <v>1143.3130000000001</v>
      </c>
      <c r="E1520" s="105">
        <f t="shared" si="777"/>
        <v>1146.575</v>
      </c>
      <c r="F1520" s="106">
        <f t="shared" si="778"/>
        <v>45586</v>
      </c>
      <c r="G1520" s="107">
        <f t="shared" si="759"/>
        <v>2.8531119649648495E-3</v>
      </c>
      <c r="H1520" s="108">
        <f t="shared" si="771"/>
        <v>45646</v>
      </c>
      <c r="I1520" s="108">
        <f t="shared" si="760"/>
        <v>45646</v>
      </c>
      <c r="J1520" s="109">
        <f t="shared" si="767"/>
        <v>21</v>
      </c>
      <c r="K1520" s="109">
        <f t="shared" si="783"/>
        <v>12</v>
      </c>
      <c r="L1520" s="8">
        <f t="shared" si="768"/>
        <v>1.00162935</v>
      </c>
      <c r="M1520" s="110">
        <f t="shared" si="780"/>
        <v>1.00285311</v>
      </c>
      <c r="N1520" s="110">
        <f t="shared" si="775"/>
        <v>1.4792903789623992</v>
      </c>
      <c r="O1520" s="103">
        <f t="shared" si="779"/>
        <v>1.48170066</v>
      </c>
      <c r="P1520" s="103">
        <f t="shared" si="761"/>
        <v>160.63391389</v>
      </c>
      <c r="Q1520" s="11">
        <f t="shared" si="774"/>
        <v>0</v>
      </c>
      <c r="R1520" s="30">
        <f t="shared" si="781"/>
        <v>0</v>
      </c>
      <c r="S1520" s="103">
        <f t="shared" si="782"/>
        <v>0</v>
      </c>
      <c r="T1520" s="113">
        <f t="shared" si="769"/>
        <v>0.1</v>
      </c>
      <c r="U1520" s="111">
        <f t="shared" si="776"/>
        <v>12</v>
      </c>
      <c r="V1520" s="111">
        <v>252</v>
      </c>
      <c r="W1520" s="110">
        <f t="shared" si="762"/>
        <v>1.0045488950000001</v>
      </c>
      <c r="X1520" s="103">
        <f t="shared" si="763"/>
        <v>0.73070679999999999</v>
      </c>
      <c r="Y1520" s="103">
        <f t="shared" si="764"/>
        <v>0</v>
      </c>
      <c r="Z1520" s="114" t="str">
        <f t="shared" si="772"/>
        <v>A+J=</v>
      </c>
      <c r="AA1520" s="108">
        <f t="shared" si="773"/>
        <v>45646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2.75" x14ac:dyDescent="0.2">
      <c r="A1521" s="102">
        <f t="shared" si="765"/>
        <v>45635</v>
      </c>
      <c r="B1521" s="103">
        <f t="shared" si="758"/>
        <v>161.36462069000001</v>
      </c>
      <c r="C1521" s="103">
        <f t="shared" si="770"/>
        <v>108.41185283</v>
      </c>
      <c r="D1521" s="104">
        <f t="shared" si="766"/>
        <v>1143.3130000000001</v>
      </c>
      <c r="E1521" s="105">
        <f t="shared" si="777"/>
        <v>1146.575</v>
      </c>
      <c r="F1521" s="106">
        <f t="shared" si="778"/>
        <v>45586</v>
      </c>
      <c r="G1521" s="107">
        <f t="shared" si="759"/>
        <v>2.8531119649648495E-3</v>
      </c>
      <c r="H1521" s="108">
        <f t="shared" si="771"/>
        <v>45646</v>
      </c>
      <c r="I1521" s="108">
        <f t="shared" si="760"/>
        <v>45646</v>
      </c>
      <c r="J1521" s="109">
        <f t="shared" si="767"/>
        <v>21</v>
      </c>
      <c r="K1521" s="109">
        <f t="shared" si="783"/>
        <v>12</v>
      </c>
      <c r="L1521" s="8">
        <f t="shared" si="768"/>
        <v>1.00162935</v>
      </c>
      <c r="M1521" s="110">
        <f t="shared" si="780"/>
        <v>1.00285311</v>
      </c>
      <c r="N1521" s="110">
        <f t="shared" si="775"/>
        <v>1.4792903789623992</v>
      </c>
      <c r="O1521" s="103">
        <f t="shared" si="779"/>
        <v>1.48170066</v>
      </c>
      <c r="P1521" s="103">
        <f t="shared" si="761"/>
        <v>160.63391389</v>
      </c>
      <c r="Q1521" s="11">
        <f t="shared" si="774"/>
        <v>0</v>
      </c>
      <c r="R1521" s="30">
        <f t="shared" si="781"/>
        <v>0</v>
      </c>
      <c r="S1521" s="103">
        <f t="shared" si="782"/>
        <v>0</v>
      </c>
      <c r="T1521" s="113">
        <f t="shared" si="769"/>
        <v>0.1</v>
      </c>
      <c r="U1521" s="111">
        <f t="shared" si="776"/>
        <v>12</v>
      </c>
      <c r="V1521" s="111">
        <v>252</v>
      </c>
      <c r="W1521" s="110">
        <f t="shared" si="762"/>
        <v>1.0045488950000001</v>
      </c>
      <c r="X1521" s="103">
        <f t="shared" si="763"/>
        <v>0.73070679999999999</v>
      </c>
      <c r="Y1521" s="103">
        <f t="shared" si="764"/>
        <v>0</v>
      </c>
      <c r="Z1521" s="114" t="str">
        <f t="shared" si="772"/>
        <v>A+J=</v>
      </c>
      <c r="AA1521" s="108">
        <f t="shared" si="773"/>
        <v>45646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2.75" x14ac:dyDescent="0.2">
      <c r="A1522" s="102">
        <f t="shared" si="765"/>
        <v>45636</v>
      </c>
      <c r="B1522" s="103">
        <f t="shared" si="758"/>
        <v>161.44756415999998</v>
      </c>
      <c r="C1522" s="103">
        <f t="shared" si="770"/>
        <v>108.41185283</v>
      </c>
      <c r="D1522" s="104">
        <f t="shared" si="766"/>
        <v>1143.3130000000001</v>
      </c>
      <c r="E1522" s="105">
        <f t="shared" si="777"/>
        <v>1146.575</v>
      </c>
      <c r="F1522" s="106">
        <f t="shared" si="778"/>
        <v>45586</v>
      </c>
      <c r="G1522" s="107">
        <f t="shared" si="759"/>
        <v>2.8531119649648495E-3</v>
      </c>
      <c r="H1522" s="108">
        <f t="shared" si="771"/>
        <v>45646</v>
      </c>
      <c r="I1522" s="108">
        <f t="shared" si="760"/>
        <v>45646</v>
      </c>
      <c r="J1522" s="109">
        <f t="shared" si="767"/>
        <v>21</v>
      </c>
      <c r="K1522" s="109">
        <f t="shared" si="783"/>
        <v>13</v>
      </c>
      <c r="L1522" s="8">
        <f t="shared" si="768"/>
        <v>1.0017652500000001</v>
      </c>
      <c r="M1522" s="110">
        <f t="shared" si="780"/>
        <v>1.00285311</v>
      </c>
      <c r="N1522" s="110">
        <f t="shared" si="775"/>
        <v>1.4792903789623992</v>
      </c>
      <c r="O1522" s="103">
        <f t="shared" si="779"/>
        <v>1.4819016899999999</v>
      </c>
      <c r="P1522" s="103">
        <f t="shared" si="761"/>
        <v>160.65570792</v>
      </c>
      <c r="Q1522" s="11">
        <f t="shared" si="774"/>
        <v>0</v>
      </c>
      <c r="R1522" s="30">
        <f t="shared" si="781"/>
        <v>0</v>
      </c>
      <c r="S1522" s="103">
        <f t="shared" si="782"/>
        <v>0</v>
      </c>
      <c r="T1522" s="113">
        <f t="shared" si="769"/>
        <v>0.1</v>
      </c>
      <c r="U1522" s="111">
        <f t="shared" si="776"/>
        <v>13</v>
      </c>
      <c r="V1522" s="111">
        <v>252</v>
      </c>
      <c r="W1522" s="110">
        <f t="shared" si="762"/>
        <v>1.0049289020000001</v>
      </c>
      <c r="X1522" s="103">
        <f t="shared" si="763"/>
        <v>0.79185623999999999</v>
      </c>
      <c r="Y1522" s="103">
        <f t="shared" si="764"/>
        <v>0</v>
      </c>
      <c r="Z1522" s="114" t="str">
        <f t="shared" si="772"/>
        <v>A+J=</v>
      </c>
      <c r="AA1522" s="108">
        <f t="shared" si="773"/>
        <v>45646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2.75" x14ac:dyDescent="0.2">
      <c r="A1523" s="102">
        <f t="shared" si="765"/>
        <v>45637</v>
      </c>
      <c r="B1523" s="103">
        <f t="shared" si="758"/>
        <v>161.53055168</v>
      </c>
      <c r="C1523" s="103">
        <f t="shared" si="770"/>
        <v>108.41185283</v>
      </c>
      <c r="D1523" s="104">
        <f t="shared" si="766"/>
        <v>1143.3130000000001</v>
      </c>
      <c r="E1523" s="105">
        <f t="shared" si="777"/>
        <v>1146.575</v>
      </c>
      <c r="F1523" s="106">
        <f t="shared" si="778"/>
        <v>45586</v>
      </c>
      <c r="G1523" s="107">
        <f t="shared" si="759"/>
        <v>2.8531119649648495E-3</v>
      </c>
      <c r="H1523" s="108">
        <f t="shared" si="771"/>
        <v>45646</v>
      </c>
      <c r="I1523" s="108">
        <f t="shared" si="760"/>
        <v>45646</v>
      </c>
      <c r="J1523" s="109">
        <f t="shared" si="767"/>
        <v>21</v>
      </c>
      <c r="K1523" s="109">
        <f t="shared" si="783"/>
        <v>14</v>
      </c>
      <c r="L1523" s="8">
        <f t="shared" si="768"/>
        <v>1.00190117</v>
      </c>
      <c r="M1523" s="110">
        <f t="shared" si="780"/>
        <v>1.00285311</v>
      </c>
      <c r="N1523" s="110">
        <f t="shared" si="775"/>
        <v>1.4792903789623992</v>
      </c>
      <c r="O1523" s="103">
        <f t="shared" si="779"/>
        <v>1.4821027600000001</v>
      </c>
      <c r="P1523" s="103">
        <f t="shared" si="761"/>
        <v>160.67750629</v>
      </c>
      <c r="Q1523" s="11">
        <f t="shared" si="774"/>
        <v>0</v>
      </c>
      <c r="R1523" s="30">
        <f t="shared" si="781"/>
        <v>0</v>
      </c>
      <c r="S1523" s="103">
        <f t="shared" si="782"/>
        <v>0</v>
      </c>
      <c r="T1523" s="113">
        <f t="shared" si="769"/>
        <v>0.1</v>
      </c>
      <c r="U1523" s="111">
        <f t="shared" si="776"/>
        <v>14</v>
      </c>
      <c r="V1523" s="111">
        <v>252</v>
      </c>
      <c r="W1523" s="110">
        <f t="shared" si="762"/>
        <v>1.005309053</v>
      </c>
      <c r="X1523" s="103">
        <f t="shared" si="763"/>
        <v>0.85304539000000001</v>
      </c>
      <c r="Y1523" s="103">
        <f t="shared" si="764"/>
        <v>0</v>
      </c>
      <c r="Z1523" s="114" t="str">
        <f t="shared" si="772"/>
        <v>A+J=</v>
      </c>
      <c r="AA1523" s="108">
        <f t="shared" si="773"/>
        <v>45646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2.75" x14ac:dyDescent="0.2">
      <c r="A1524" s="102">
        <f t="shared" si="765"/>
        <v>45638</v>
      </c>
      <c r="B1524" s="103">
        <f t="shared" si="758"/>
        <v>161.61358002</v>
      </c>
      <c r="C1524" s="103">
        <f t="shared" si="770"/>
        <v>108.41185283</v>
      </c>
      <c r="D1524" s="104">
        <f t="shared" si="766"/>
        <v>1143.3130000000001</v>
      </c>
      <c r="E1524" s="105">
        <f t="shared" si="777"/>
        <v>1146.575</v>
      </c>
      <c r="F1524" s="106">
        <f t="shared" si="778"/>
        <v>45586</v>
      </c>
      <c r="G1524" s="107">
        <f t="shared" si="759"/>
        <v>2.8531119649648495E-3</v>
      </c>
      <c r="H1524" s="108">
        <f t="shared" si="771"/>
        <v>45646</v>
      </c>
      <c r="I1524" s="108">
        <f t="shared" si="760"/>
        <v>45646</v>
      </c>
      <c r="J1524" s="109">
        <f t="shared" si="767"/>
        <v>21</v>
      </c>
      <c r="K1524" s="109">
        <f t="shared" si="783"/>
        <v>15</v>
      </c>
      <c r="L1524" s="8">
        <f t="shared" si="768"/>
        <v>1.0020370999999999</v>
      </c>
      <c r="M1524" s="110">
        <f t="shared" si="780"/>
        <v>1.00285311</v>
      </c>
      <c r="N1524" s="110">
        <f t="shared" si="775"/>
        <v>1.4792903789623992</v>
      </c>
      <c r="O1524" s="103">
        <f t="shared" si="779"/>
        <v>1.4823038399999999</v>
      </c>
      <c r="P1524" s="103">
        <f t="shared" si="761"/>
        <v>160.69930575000001</v>
      </c>
      <c r="Q1524" s="11">
        <f t="shared" si="774"/>
        <v>0</v>
      </c>
      <c r="R1524" s="30">
        <f t="shared" si="781"/>
        <v>0</v>
      </c>
      <c r="S1524" s="103">
        <f t="shared" si="782"/>
        <v>0</v>
      </c>
      <c r="T1524" s="113">
        <f t="shared" si="769"/>
        <v>0.1</v>
      </c>
      <c r="U1524" s="111">
        <f t="shared" si="776"/>
        <v>15</v>
      </c>
      <c r="V1524" s="111">
        <v>252</v>
      </c>
      <c r="W1524" s="110">
        <f t="shared" si="762"/>
        <v>1.005689348</v>
      </c>
      <c r="X1524" s="103">
        <f t="shared" si="763"/>
        <v>0.91427426999999994</v>
      </c>
      <c r="Y1524" s="103">
        <f t="shared" si="764"/>
        <v>0</v>
      </c>
      <c r="Z1524" s="114" t="str">
        <f t="shared" si="772"/>
        <v>A+J=</v>
      </c>
      <c r="AA1524" s="108">
        <f t="shared" si="773"/>
        <v>45646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2.75" x14ac:dyDescent="0.2">
      <c r="A1525" s="102">
        <f t="shared" si="765"/>
        <v>45639</v>
      </c>
      <c r="B1525" s="103">
        <f t="shared" si="758"/>
        <v>161.69665243999998</v>
      </c>
      <c r="C1525" s="103">
        <f t="shared" si="770"/>
        <v>108.41185283</v>
      </c>
      <c r="D1525" s="104">
        <f t="shared" si="766"/>
        <v>1143.3130000000001</v>
      </c>
      <c r="E1525" s="105">
        <f t="shared" si="777"/>
        <v>1146.575</v>
      </c>
      <c r="F1525" s="106">
        <f t="shared" si="778"/>
        <v>45586</v>
      </c>
      <c r="G1525" s="107">
        <f t="shared" si="759"/>
        <v>2.8531119649648495E-3</v>
      </c>
      <c r="H1525" s="108">
        <f t="shared" si="771"/>
        <v>45646</v>
      </c>
      <c r="I1525" s="108">
        <f t="shared" si="760"/>
        <v>45646</v>
      </c>
      <c r="J1525" s="109">
        <f t="shared" si="767"/>
        <v>21</v>
      </c>
      <c r="K1525" s="109">
        <f t="shared" si="783"/>
        <v>16</v>
      </c>
      <c r="L1525" s="8">
        <f t="shared" si="768"/>
        <v>1.0021730600000001</v>
      </c>
      <c r="M1525" s="110">
        <f t="shared" si="780"/>
        <v>1.00285311</v>
      </c>
      <c r="N1525" s="110">
        <f t="shared" si="775"/>
        <v>1.4792903789623992</v>
      </c>
      <c r="O1525" s="103">
        <f t="shared" si="779"/>
        <v>1.48250496</v>
      </c>
      <c r="P1525" s="103">
        <f t="shared" si="761"/>
        <v>160.72110953999999</v>
      </c>
      <c r="Q1525" s="11">
        <f t="shared" si="774"/>
        <v>0</v>
      </c>
      <c r="R1525" s="30">
        <f t="shared" si="781"/>
        <v>0</v>
      </c>
      <c r="S1525" s="103">
        <f t="shared" si="782"/>
        <v>0</v>
      </c>
      <c r="T1525" s="113">
        <f t="shared" si="769"/>
        <v>0.1</v>
      </c>
      <c r="U1525" s="111">
        <f t="shared" si="776"/>
        <v>16</v>
      </c>
      <c r="V1525" s="111">
        <v>252</v>
      </c>
      <c r="W1525" s="110">
        <f t="shared" si="762"/>
        <v>1.0060697869999999</v>
      </c>
      <c r="X1525" s="103">
        <f t="shared" si="763"/>
        <v>0.97554289999999999</v>
      </c>
      <c r="Y1525" s="103">
        <f t="shared" si="764"/>
        <v>0</v>
      </c>
      <c r="Z1525" s="114" t="str">
        <f t="shared" si="772"/>
        <v>A+J=</v>
      </c>
      <c r="AA1525" s="108">
        <f t="shared" si="773"/>
        <v>45646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2.75" x14ac:dyDescent="0.2">
      <c r="A1526" s="102">
        <f t="shared" si="765"/>
        <v>45640</v>
      </c>
      <c r="B1526" s="103">
        <f t="shared" si="758"/>
        <v>161.77976677000001</v>
      </c>
      <c r="C1526" s="103">
        <f t="shared" si="770"/>
        <v>108.41185283</v>
      </c>
      <c r="D1526" s="104">
        <f t="shared" si="766"/>
        <v>1143.3130000000001</v>
      </c>
      <c r="E1526" s="105">
        <f t="shared" si="777"/>
        <v>1146.575</v>
      </c>
      <c r="F1526" s="106">
        <f t="shared" si="778"/>
        <v>45586</v>
      </c>
      <c r="G1526" s="107">
        <f t="shared" si="759"/>
        <v>2.8531119649648495E-3</v>
      </c>
      <c r="H1526" s="108">
        <f t="shared" si="771"/>
        <v>45646</v>
      </c>
      <c r="I1526" s="108">
        <f t="shared" si="760"/>
        <v>45646</v>
      </c>
      <c r="J1526" s="109">
        <f t="shared" si="767"/>
        <v>21</v>
      </c>
      <c r="K1526" s="109">
        <f t="shared" si="783"/>
        <v>17</v>
      </c>
      <c r="L1526" s="8">
        <f t="shared" si="768"/>
        <v>1.0023090299999999</v>
      </c>
      <c r="M1526" s="110">
        <f t="shared" si="780"/>
        <v>1.00285311</v>
      </c>
      <c r="N1526" s="110">
        <f t="shared" si="775"/>
        <v>1.4792903789623992</v>
      </c>
      <c r="O1526" s="103">
        <f t="shared" si="779"/>
        <v>1.4827060999999999</v>
      </c>
      <c r="P1526" s="103">
        <f t="shared" si="761"/>
        <v>160.74291550000001</v>
      </c>
      <c r="Q1526" s="11">
        <f t="shared" si="774"/>
        <v>0</v>
      </c>
      <c r="R1526" s="30">
        <f t="shared" si="781"/>
        <v>0</v>
      </c>
      <c r="S1526" s="103">
        <f t="shared" si="782"/>
        <v>0</v>
      </c>
      <c r="T1526" s="113">
        <f t="shared" si="769"/>
        <v>0.1</v>
      </c>
      <c r="U1526" s="111">
        <f t="shared" si="776"/>
        <v>17</v>
      </c>
      <c r="V1526" s="111">
        <v>252</v>
      </c>
      <c r="W1526" s="110">
        <f t="shared" si="762"/>
        <v>1.00645037</v>
      </c>
      <c r="X1526" s="103">
        <f t="shared" si="763"/>
        <v>1.0368512700000001</v>
      </c>
      <c r="Y1526" s="103">
        <f t="shared" si="764"/>
        <v>0</v>
      </c>
      <c r="Z1526" s="114" t="str">
        <f t="shared" si="772"/>
        <v>A+J=</v>
      </c>
      <c r="AA1526" s="108">
        <f t="shared" si="773"/>
        <v>45646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2.75" x14ac:dyDescent="0.2">
      <c r="A1527" s="102">
        <f t="shared" si="765"/>
        <v>45641</v>
      </c>
      <c r="B1527" s="103">
        <f t="shared" si="758"/>
        <v>161.77976677000001</v>
      </c>
      <c r="C1527" s="103">
        <f t="shared" si="770"/>
        <v>108.41185283</v>
      </c>
      <c r="D1527" s="104">
        <f t="shared" si="766"/>
        <v>1143.3130000000001</v>
      </c>
      <c r="E1527" s="105">
        <f t="shared" si="777"/>
        <v>1146.575</v>
      </c>
      <c r="F1527" s="106">
        <f t="shared" si="778"/>
        <v>45586</v>
      </c>
      <c r="G1527" s="107">
        <f t="shared" si="759"/>
        <v>2.8531119649648495E-3</v>
      </c>
      <c r="H1527" s="108">
        <f t="shared" si="771"/>
        <v>45646</v>
      </c>
      <c r="I1527" s="108">
        <f t="shared" si="760"/>
        <v>45646</v>
      </c>
      <c r="J1527" s="109">
        <f t="shared" si="767"/>
        <v>21</v>
      </c>
      <c r="K1527" s="109">
        <f t="shared" si="783"/>
        <v>17</v>
      </c>
      <c r="L1527" s="8">
        <f t="shared" si="768"/>
        <v>1.0023090299999999</v>
      </c>
      <c r="M1527" s="110">
        <f t="shared" si="780"/>
        <v>1.00285311</v>
      </c>
      <c r="N1527" s="110">
        <f t="shared" si="775"/>
        <v>1.4792903789623992</v>
      </c>
      <c r="O1527" s="103">
        <f t="shared" si="779"/>
        <v>1.4827060999999999</v>
      </c>
      <c r="P1527" s="103">
        <f t="shared" si="761"/>
        <v>160.74291550000001</v>
      </c>
      <c r="Q1527" s="11">
        <f t="shared" si="774"/>
        <v>0</v>
      </c>
      <c r="R1527" s="30">
        <f t="shared" si="781"/>
        <v>0</v>
      </c>
      <c r="S1527" s="103">
        <f t="shared" si="782"/>
        <v>0</v>
      </c>
      <c r="T1527" s="113">
        <f t="shared" si="769"/>
        <v>0.1</v>
      </c>
      <c r="U1527" s="111">
        <f t="shared" si="776"/>
        <v>17</v>
      </c>
      <c r="V1527" s="111">
        <v>252</v>
      </c>
      <c r="W1527" s="110">
        <f t="shared" si="762"/>
        <v>1.00645037</v>
      </c>
      <c r="X1527" s="103">
        <f t="shared" si="763"/>
        <v>1.0368512700000001</v>
      </c>
      <c r="Y1527" s="103">
        <f t="shared" si="764"/>
        <v>0</v>
      </c>
      <c r="Z1527" s="114" t="str">
        <f t="shared" si="772"/>
        <v>A+J=</v>
      </c>
      <c r="AA1527" s="108">
        <f t="shared" si="773"/>
        <v>45646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2.75" x14ac:dyDescent="0.2">
      <c r="A1528" s="102">
        <f t="shared" si="765"/>
        <v>45642</v>
      </c>
      <c r="B1528" s="103">
        <f t="shared" si="758"/>
        <v>161.77976677000001</v>
      </c>
      <c r="C1528" s="103">
        <f t="shared" si="770"/>
        <v>108.41185283</v>
      </c>
      <c r="D1528" s="104">
        <f t="shared" si="766"/>
        <v>1143.3130000000001</v>
      </c>
      <c r="E1528" s="105">
        <f t="shared" si="777"/>
        <v>1146.575</v>
      </c>
      <c r="F1528" s="106">
        <f t="shared" si="778"/>
        <v>45586</v>
      </c>
      <c r="G1528" s="107">
        <f t="shared" si="759"/>
        <v>2.8531119649648495E-3</v>
      </c>
      <c r="H1528" s="108">
        <f t="shared" si="771"/>
        <v>45646</v>
      </c>
      <c r="I1528" s="108">
        <f t="shared" si="760"/>
        <v>45646</v>
      </c>
      <c r="J1528" s="109">
        <f t="shared" si="767"/>
        <v>21</v>
      </c>
      <c r="K1528" s="109">
        <f t="shared" si="783"/>
        <v>17</v>
      </c>
      <c r="L1528" s="8">
        <f t="shared" si="768"/>
        <v>1.0023090299999999</v>
      </c>
      <c r="M1528" s="110">
        <f t="shared" si="780"/>
        <v>1.00285311</v>
      </c>
      <c r="N1528" s="110">
        <f t="shared" si="775"/>
        <v>1.4792903789623992</v>
      </c>
      <c r="O1528" s="103">
        <f t="shared" si="779"/>
        <v>1.4827060999999999</v>
      </c>
      <c r="P1528" s="103">
        <f t="shared" si="761"/>
        <v>160.74291550000001</v>
      </c>
      <c r="Q1528" s="11">
        <f t="shared" si="774"/>
        <v>0</v>
      </c>
      <c r="R1528" s="30">
        <f t="shared" si="781"/>
        <v>0</v>
      </c>
      <c r="S1528" s="103">
        <f t="shared" si="782"/>
        <v>0</v>
      </c>
      <c r="T1528" s="113">
        <f t="shared" si="769"/>
        <v>0.1</v>
      </c>
      <c r="U1528" s="111">
        <f t="shared" si="776"/>
        <v>17</v>
      </c>
      <c r="V1528" s="111">
        <v>252</v>
      </c>
      <c r="W1528" s="110">
        <f t="shared" si="762"/>
        <v>1.00645037</v>
      </c>
      <c r="X1528" s="103">
        <f t="shared" si="763"/>
        <v>1.0368512700000001</v>
      </c>
      <c r="Y1528" s="103">
        <f t="shared" si="764"/>
        <v>0</v>
      </c>
      <c r="Z1528" s="114" t="str">
        <f t="shared" si="772"/>
        <v>A+J=</v>
      </c>
      <c r="AA1528" s="108">
        <f t="shared" si="773"/>
        <v>45646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2.75" x14ac:dyDescent="0.2">
      <c r="A1529" s="102">
        <f t="shared" si="765"/>
        <v>45643</v>
      </c>
      <c r="B1529" s="103">
        <f t="shared" si="758"/>
        <v>161.86292397</v>
      </c>
      <c r="C1529" s="103">
        <f t="shared" si="770"/>
        <v>108.41185283</v>
      </c>
      <c r="D1529" s="104">
        <f t="shared" si="766"/>
        <v>1143.3130000000001</v>
      </c>
      <c r="E1529" s="105">
        <f t="shared" si="777"/>
        <v>1146.575</v>
      </c>
      <c r="F1529" s="106">
        <f t="shared" si="778"/>
        <v>45586</v>
      </c>
      <c r="G1529" s="107">
        <f t="shared" si="759"/>
        <v>2.8531119649648495E-3</v>
      </c>
      <c r="H1529" s="108">
        <f t="shared" si="771"/>
        <v>45646</v>
      </c>
      <c r="I1529" s="108">
        <f t="shared" si="760"/>
        <v>45646</v>
      </c>
      <c r="J1529" s="109">
        <f t="shared" si="767"/>
        <v>21</v>
      </c>
      <c r="K1529" s="109">
        <f t="shared" si="783"/>
        <v>18</v>
      </c>
      <c r="L1529" s="8">
        <f t="shared" si="768"/>
        <v>1.0024450199999999</v>
      </c>
      <c r="M1529" s="110">
        <f t="shared" si="780"/>
        <v>1.00285311</v>
      </c>
      <c r="N1529" s="110">
        <f t="shared" si="775"/>
        <v>1.4792903789623992</v>
      </c>
      <c r="O1529" s="103">
        <f t="shared" si="779"/>
        <v>1.4829072700000001</v>
      </c>
      <c r="P1529" s="103">
        <f t="shared" si="761"/>
        <v>160.76472471</v>
      </c>
      <c r="Q1529" s="11">
        <f t="shared" si="774"/>
        <v>0</v>
      </c>
      <c r="R1529" s="30">
        <f t="shared" si="781"/>
        <v>0</v>
      </c>
      <c r="S1529" s="103">
        <f t="shared" si="782"/>
        <v>0</v>
      </c>
      <c r="T1529" s="113">
        <f t="shared" si="769"/>
        <v>0.1</v>
      </c>
      <c r="U1529" s="111">
        <f t="shared" si="776"/>
        <v>18</v>
      </c>
      <c r="V1529" s="111">
        <v>252</v>
      </c>
      <c r="W1529" s="110">
        <f t="shared" si="762"/>
        <v>1.006831096</v>
      </c>
      <c r="X1529" s="103">
        <f t="shared" si="763"/>
        <v>1.0981992599999999</v>
      </c>
      <c r="Y1529" s="103">
        <f t="shared" si="764"/>
        <v>0</v>
      </c>
      <c r="Z1529" s="114" t="str">
        <f t="shared" si="772"/>
        <v>A+J=</v>
      </c>
      <c r="AA1529" s="108">
        <f t="shared" si="773"/>
        <v>45646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2.75" x14ac:dyDescent="0.2">
      <c r="A1530" s="102">
        <f t="shared" si="765"/>
        <v>45644</v>
      </c>
      <c r="B1530" s="103">
        <f t="shared" si="758"/>
        <v>161.94612438000001</v>
      </c>
      <c r="C1530" s="103">
        <f t="shared" si="770"/>
        <v>108.41185283</v>
      </c>
      <c r="D1530" s="104">
        <f t="shared" si="766"/>
        <v>1143.3130000000001</v>
      </c>
      <c r="E1530" s="105">
        <f t="shared" si="777"/>
        <v>1146.575</v>
      </c>
      <c r="F1530" s="106">
        <f t="shared" si="778"/>
        <v>45586</v>
      </c>
      <c r="G1530" s="107">
        <f t="shared" si="759"/>
        <v>2.8531119649648495E-3</v>
      </c>
      <c r="H1530" s="108">
        <f t="shared" si="771"/>
        <v>45646</v>
      </c>
      <c r="I1530" s="108">
        <f t="shared" si="760"/>
        <v>45646</v>
      </c>
      <c r="J1530" s="109">
        <f t="shared" si="767"/>
        <v>21</v>
      </c>
      <c r="K1530" s="109">
        <f t="shared" si="783"/>
        <v>19</v>
      </c>
      <c r="L1530" s="8">
        <f t="shared" si="768"/>
        <v>1.00258103</v>
      </c>
      <c r="M1530" s="110">
        <f t="shared" si="780"/>
        <v>1.00285311</v>
      </c>
      <c r="N1530" s="110">
        <f t="shared" si="775"/>
        <v>1.4792903789623992</v>
      </c>
      <c r="O1530" s="103">
        <f t="shared" si="779"/>
        <v>1.4831084699999999</v>
      </c>
      <c r="P1530" s="103">
        <f t="shared" si="761"/>
        <v>160.78653718000001</v>
      </c>
      <c r="Q1530" s="11">
        <f t="shared" si="774"/>
        <v>0</v>
      </c>
      <c r="R1530" s="30">
        <f t="shared" si="781"/>
        <v>0</v>
      </c>
      <c r="S1530" s="103">
        <f t="shared" si="782"/>
        <v>0</v>
      </c>
      <c r="T1530" s="113">
        <f t="shared" si="769"/>
        <v>0.1</v>
      </c>
      <c r="U1530" s="111">
        <f t="shared" si="776"/>
        <v>19</v>
      </c>
      <c r="V1530" s="111">
        <v>252</v>
      </c>
      <c r="W1530" s="110">
        <f t="shared" si="762"/>
        <v>1.0072119669999999</v>
      </c>
      <c r="X1530" s="103">
        <f t="shared" si="763"/>
        <v>1.1595872</v>
      </c>
      <c r="Y1530" s="103">
        <f t="shared" si="764"/>
        <v>0</v>
      </c>
      <c r="Z1530" s="114" t="str">
        <f t="shared" si="772"/>
        <v>A+J=</v>
      </c>
      <c r="AA1530" s="108">
        <f t="shared" si="773"/>
        <v>45646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2.75" x14ac:dyDescent="0.2">
      <c r="A1531" s="102">
        <f t="shared" si="765"/>
        <v>45645</v>
      </c>
      <c r="B1531" s="103">
        <f t="shared" si="758"/>
        <v>162.02936672999999</v>
      </c>
      <c r="C1531" s="103">
        <f t="shared" si="770"/>
        <v>108.41185283</v>
      </c>
      <c r="D1531" s="104">
        <f t="shared" si="766"/>
        <v>1143.3130000000001</v>
      </c>
      <c r="E1531" s="105">
        <f t="shared" si="777"/>
        <v>1146.575</v>
      </c>
      <c r="F1531" s="106">
        <f t="shared" si="778"/>
        <v>45586</v>
      </c>
      <c r="G1531" s="107">
        <f t="shared" si="759"/>
        <v>2.8531119649648495E-3</v>
      </c>
      <c r="H1531" s="108">
        <f t="shared" si="771"/>
        <v>45646</v>
      </c>
      <c r="I1531" s="108">
        <f t="shared" si="760"/>
        <v>45646</v>
      </c>
      <c r="J1531" s="109">
        <f t="shared" si="767"/>
        <v>21</v>
      </c>
      <c r="K1531" s="109">
        <f t="shared" si="783"/>
        <v>20</v>
      </c>
      <c r="L1531" s="8">
        <f t="shared" si="768"/>
        <v>1.0027170599999999</v>
      </c>
      <c r="M1531" s="110">
        <f t="shared" si="780"/>
        <v>1.00285311</v>
      </c>
      <c r="N1531" s="110">
        <f t="shared" si="775"/>
        <v>1.4792903789623992</v>
      </c>
      <c r="O1531" s="103">
        <f t="shared" si="779"/>
        <v>1.48330969</v>
      </c>
      <c r="P1531" s="103">
        <f t="shared" si="761"/>
        <v>160.80835181</v>
      </c>
      <c r="Q1531" s="11">
        <f t="shared" si="774"/>
        <v>0</v>
      </c>
      <c r="R1531" s="30">
        <f t="shared" si="781"/>
        <v>0</v>
      </c>
      <c r="S1531" s="103">
        <f t="shared" si="782"/>
        <v>0</v>
      </c>
      <c r="T1531" s="113">
        <f t="shared" si="769"/>
        <v>0.1</v>
      </c>
      <c r="U1531" s="111">
        <f t="shared" si="776"/>
        <v>20</v>
      </c>
      <c r="V1531" s="111">
        <v>252</v>
      </c>
      <c r="W1531" s="110">
        <f t="shared" si="762"/>
        <v>1.007592982</v>
      </c>
      <c r="X1531" s="103">
        <f t="shared" si="763"/>
        <v>1.22101492</v>
      </c>
      <c r="Y1531" s="103">
        <f t="shared" si="764"/>
        <v>0</v>
      </c>
      <c r="Z1531" s="114" t="str">
        <f t="shared" si="772"/>
        <v>A+J=</v>
      </c>
      <c r="AA1531" s="108">
        <f t="shared" si="773"/>
        <v>45646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2.75" x14ac:dyDescent="0.2">
      <c r="A1532" s="102">
        <f t="shared" si="765"/>
        <v>45646</v>
      </c>
      <c r="B1532" s="103">
        <f t="shared" si="758"/>
        <v>162.11265306999999</v>
      </c>
      <c r="C1532" s="103">
        <f t="shared" si="770"/>
        <v>108.41185283</v>
      </c>
      <c r="D1532" s="104">
        <f t="shared" si="766"/>
        <v>1143.3130000000001</v>
      </c>
      <c r="E1532" s="105">
        <f t="shared" si="777"/>
        <v>1146.575</v>
      </c>
      <c r="F1532" s="106">
        <f t="shared" si="778"/>
        <v>45586</v>
      </c>
      <c r="G1532" s="107">
        <f t="shared" si="759"/>
        <v>2.8531119649648495E-3</v>
      </c>
      <c r="H1532" s="108">
        <f t="shared" si="771"/>
        <v>45677</v>
      </c>
      <c r="I1532" s="108">
        <f t="shared" si="760"/>
        <v>45646</v>
      </c>
      <c r="J1532" s="109">
        <f t="shared" si="767"/>
        <v>21</v>
      </c>
      <c r="K1532" s="109">
        <f t="shared" si="783"/>
        <v>21</v>
      </c>
      <c r="L1532" s="8">
        <f t="shared" si="768"/>
        <v>1.00285311</v>
      </c>
      <c r="M1532" s="110">
        <f t="shared" si="780"/>
        <v>1.00285311</v>
      </c>
      <c r="N1532" s="110">
        <f t="shared" si="775"/>
        <v>1.4792903789623992</v>
      </c>
      <c r="O1532" s="103">
        <f t="shared" si="779"/>
        <v>1.4835109500000001</v>
      </c>
      <c r="P1532" s="103">
        <f t="shared" si="761"/>
        <v>160.83017078</v>
      </c>
      <c r="Q1532" s="11">
        <f t="shared" si="774"/>
        <v>50</v>
      </c>
      <c r="R1532" s="30">
        <f t="shared" si="781"/>
        <v>0.10287199999999999</v>
      </c>
      <c r="S1532" s="103">
        <f t="shared" si="782"/>
        <v>16.54492132</v>
      </c>
      <c r="T1532" s="113">
        <f t="shared" si="769"/>
        <v>0.1</v>
      </c>
      <c r="U1532" s="111">
        <f t="shared" si="776"/>
        <v>21</v>
      </c>
      <c r="V1532" s="111">
        <v>252</v>
      </c>
      <c r="W1532" s="110">
        <f t="shared" si="762"/>
        <v>1.00797414</v>
      </c>
      <c r="X1532" s="103">
        <f t="shared" si="763"/>
        <v>1.2824822899999999</v>
      </c>
      <c r="Y1532" s="103">
        <f t="shared" si="764"/>
        <v>17.827403610000001</v>
      </c>
      <c r="Z1532" s="114" t="str">
        <f t="shared" si="772"/>
        <v>A+J=</v>
      </c>
      <c r="AA1532" s="108">
        <f t="shared" si="773"/>
        <v>45646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2.75" x14ac:dyDescent="0.2">
      <c r="A1533" s="102">
        <f t="shared" si="765"/>
        <v>45647</v>
      </c>
      <c r="B1533" s="103">
        <f t="shared" si="758"/>
        <v>144.36147600000001</v>
      </c>
      <c r="C1533" s="103">
        <f t="shared" si="770"/>
        <v>97.259308709999999</v>
      </c>
      <c r="D1533" s="104">
        <f t="shared" si="766"/>
        <v>1143.3130000000001</v>
      </c>
      <c r="E1533" s="105">
        <f t="shared" si="777"/>
        <v>1146.575</v>
      </c>
      <c r="F1533" s="106">
        <f t="shared" si="778"/>
        <v>45616</v>
      </c>
      <c r="G1533" s="107">
        <f t="shared" si="759"/>
        <v>2.8531119649648495E-3</v>
      </c>
      <c r="H1533" s="108">
        <f t="shared" si="771"/>
        <v>45677</v>
      </c>
      <c r="I1533" s="108">
        <f t="shared" si="760"/>
        <v>45677</v>
      </c>
      <c r="J1533" s="109">
        <f t="shared" si="767"/>
        <v>19</v>
      </c>
      <c r="K1533" s="109">
        <f t="shared" si="783"/>
        <v>1</v>
      </c>
      <c r="L1533" s="8">
        <f t="shared" si="768"/>
        <v>1.0001499599999999</v>
      </c>
      <c r="M1533" s="110">
        <f t="shared" si="780"/>
        <v>1.00285311</v>
      </c>
      <c r="N1533" s="110">
        <f t="shared" si="775"/>
        <v>1.4835109571355207</v>
      </c>
      <c r="O1533" s="103">
        <f t="shared" si="779"/>
        <v>1.4837334200000001</v>
      </c>
      <c r="P1533" s="103">
        <f t="shared" si="761"/>
        <v>144.30688673</v>
      </c>
      <c r="Q1533" s="11">
        <f t="shared" si="774"/>
        <v>0</v>
      </c>
      <c r="R1533" s="30">
        <f t="shared" si="781"/>
        <v>0</v>
      </c>
      <c r="S1533" s="103">
        <f t="shared" si="782"/>
        <v>0</v>
      </c>
      <c r="T1533" s="113">
        <f t="shared" si="769"/>
        <v>0.1</v>
      </c>
      <c r="U1533" s="111">
        <f t="shared" si="776"/>
        <v>1</v>
      </c>
      <c r="V1533" s="111">
        <v>252</v>
      </c>
      <c r="W1533" s="110">
        <f t="shared" si="762"/>
        <v>1.0003782859999999</v>
      </c>
      <c r="X1533" s="103">
        <f t="shared" si="763"/>
        <v>5.4589270000000002E-2</v>
      </c>
      <c r="Y1533" s="103">
        <f t="shared" si="764"/>
        <v>0</v>
      </c>
      <c r="Z1533" s="114" t="str">
        <f t="shared" si="772"/>
        <v>A+J=</v>
      </c>
      <c r="AA1533" s="108">
        <f t="shared" si="773"/>
        <v>45677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2.75" x14ac:dyDescent="0.2">
      <c r="A1534" s="102">
        <f t="shared" si="765"/>
        <v>45648</v>
      </c>
      <c r="B1534" s="103">
        <f t="shared" si="758"/>
        <v>144.36147600000001</v>
      </c>
      <c r="C1534" s="103">
        <f t="shared" si="770"/>
        <v>97.259308709999999</v>
      </c>
      <c r="D1534" s="104">
        <f t="shared" si="766"/>
        <v>1143.3130000000001</v>
      </c>
      <c r="E1534" s="105">
        <f t="shared" si="777"/>
        <v>1146.575</v>
      </c>
      <c r="F1534" s="106">
        <f t="shared" si="778"/>
        <v>45616</v>
      </c>
      <c r="G1534" s="107">
        <f t="shared" si="759"/>
        <v>2.8531119649648495E-3</v>
      </c>
      <c r="H1534" s="108">
        <f t="shared" si="771"/>
        <v>45677</v>
      </c>
      <c r="I1534" s="108">
        <f t="shared" si="760"/>
        <v>45677</v>
      </c>
      <c r="J1534" s="109">
        <f t="shared" si="767"/>
        <v>19</v>
      </c>
      <c r="K1534" s="109">
        <f t="shared" si="783"/>
        <v>1</v>
      </c>
      <c r="L1534" s="8">
        <f t="shared" si="768"/>
        <v>1.0001499599999999</v>
      </c>
      <c r="M1534" s="110">
        <f t="shared" si="780"/>
        <v>1.00285311</v>
      </c>
      <c r="N1534" s="110">
        <f t="shared" si="775"/>
        <v>1.4835109571355207</v>
      </c>
      <c r="O1534" s="103">
        <f t="shared" si="779"/>
        <v>1.4837334200000001</v>
      </c>
      <c r="P1534" s="103">
        <f t="shared" si="761"/>
        <v>144.30688673</v>
      </c>
      <c r="Q1534" s="11">
        <f t="shared" si="774"/>
        <v>0</v>
      </c>
      <c r="R1534" s="30">
        <f t="shared" si="781"/>
        <v>0</v>
      </c>
      <c r="S1534" s="103">
        <f t="shared" si="782"/>
        <v>0</v>
      </c>
      <c r="T1534" s="113">
        <f t="shared" si="769"/>
        <v>0.1</v>
      </c>
      <c r="U1534" s="111">
        <f t="shared" si="776"/>
        <v>1</v>
      </c>
      <c r="V1534" s="111">
        <v>252</v>
      </c>
      <c r="W1534" s="110">
        <f t="shared" si="762"/>
        <v>1.0003782859999999</v>
      </c>
      <c r="X1534" s="103">
        <f t="shared" si="763"/>
        <v>5.4589270000000002E-2</v>
      </c>
      <c r="Y1534" s="103">
        <f t="shared" si="764"/>
        <v>0</v>
      </c>
      <c r="Z1534" s="114" t="str">
        <f t="shared" si="772"/>
        <v>A+J=</v>
      </c>
      <c r="AA1534" s="108">
        <f t="shared" si="773"/>
        <v>45677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2.75" x14ac:dyDescent="0.2">
      <c r="A1535" s="102">
        <f t="shared" si="765"/>
        <v>45649</v>
      </c>
      <c r="B1535" s="103">
        <f t="shared" si="758"/>
        <v>144.36147600000001</v>
      </c>
      <c r="C1535" s="103">
        <f t="shared" si="770"/>
        <v>97.259308709999999</v>
      </c>
      <c r="D1535" s="104">
        <f t="shared" si="766"/>
        <v>1143.3130000000001</v>
      </c>
      <c r="E1535" s="105">
        <f t="shared" si="777"/>
        <v>1146.575</v>
      </c>
      <c r="F1535" s="106">
        <f t="shared" si="778"/>
        <v>45616</v>
      </c>
      <c r="G1535" s="107">
        <f t="shared" si="759"/>
        <v>2.8531119649648495E-3</v>
      </c>
      <c r="H1535" s="108">
        <f t="shared" si="771"/>
        <v>45677</v>
      </c>
      <c r="I1535" s="108">
        <f t="shared" si="760"/>
        <v>45677</v>
      </c>
      <c r="J1535" s="109">
        <f t="shared" si="767"/>
        <v>19</v>
      </c>
      <c r="K1535" s="109">
        <f t="shared" si="783"/>
        <v>1</v>
      </c>
      <c r="L1535" s="8">
        <f t="shared" si="768"/>
        <v>1.0001499599999999</v>
      </c>
      <c r="M1535" s="110">
        <f t="shared" si="780"/>
        <v>1.00285311</v>
      </c>
      <c r="N1535" s="110">
        <f t="shared" si="775"/>
        <v>1.4835109571355207</v>
      </c>
      <c r="O1535" s="103">
        <f t="shared" si="779"/>
        <v>1.4837334200000001</v>
      </c>
      <c r="P1535" s="103">
        <f t="shared" si="761"/>
        <v>144.30688673</v>
      </c>
      <c r="Q1535" s="11">
        <f t="shared" si="774"/>
        <v>0</v>
      </c>
      <c r="R1535" s="30">
        <f t="shared" si="781"/>
        <v>0</v>
      </c>
      <c r="S1535" s="103">
        <f t="shared" si="782"/>
        <v>0</v>
      </c>
      <c r="T1535" s="113">
        <f t="shared" si="769"/>
        <v>0.1</v>
      </c>
      <c r="U1535" s="111">
        <f t="shared" si="776"/>
        <v>1</v>
      </c>
      <c r="V1535" s="111">
        <v>252</v>
      </c>
      <c r="W1535" s="110">
        <f t="shared" si="762"/>
        <v>1.0003782859999999</v>
      </c>
      <c r="X1535" s="103">
        <f t="shared" si="763"/>
        <v>5.4589270000000002E-2</v>
      </c>
      <c r="Y1535" s="103">
        <f t="shared" si="764"/>
        <v>0</v>
      </c>
      <c r="Z1535" s="114" t="str">
        <f t="shared" si="772"/>
        <v>A+J=</v>
      </c>
      <c r="AA1535" s="108">
        <f t="shared" si="773"/>
        <v>45677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2.75" x14ac:dyDescent="0.2">
      <c r="A1536" s="102">
        <f t="shared" si="765"/>
        <v>45650</v>
      </c>
      <c r="B1536" s="103">
        <f t="shared" si="758"/>
        <v>144.43774263</v>
      </c>
      <c r="C1536" s="103">
        <f t="shared" si="770"/>
        <v>97.259308709999999</v>
      </c>
      <c r="D1536" s="104">
        <f t="shared" si="766"/>
        <v>1143.3130000000001</v>
      </c>
      <c r="E1536" s="105">
        <f t="shared" si="777"/>
        <v>1146.575</v>
      </c>
      <c r="F1536" s="106">
        <f t="shared" si="778"/>
        <v>45616</v>
      </c>
      <c r="G1536" s="107">
        <f t="shared" si="759"/>
        <v>2.8531119649648495E-3</v>
      </c>
      <c r="H1536" s="108">
        <f t="shared" si="771"/>
        <v>45677</v>
      </c>
      <c r="I1536" s="108">
        <f t="shared" si="760"/>
        <v>45677</v>
      </c>
      <c r="J1536" s="109">
        <f t="shared" si="767"/>
        <v>19</v>
      </c>
      <c r="K1536" s="109">
        <f t="shared" si="783"/>
        <v>2</v>
      </c>
      <c r="L1536" s="8">
        <f t="shared" si="768"/>
        <v>1.0002999400000001</v>
      </c>
      <c r="M1536" s="110">
        <f t="shared" si="780"/>
        <v>1.00285311</v>
      </c>
      <c r="N1536" s="110">
        <f t="shared" si="775"/>
        <v>1.4835109571355207</v>
      </c>
      <c r="O1536" s="103">
        <f t="shared" si="779"/>
        <v>1.4839559200000001</v>
      </c>
      <c r="P1536" s="103">
        <f t="shared" si="761"/>
        <v>144.32852693000001</v>
      </c>
      <c r="Q1536" s="11">
        <f t="shared" si="774"/>
        <v>0</v>
      </c>
      <c r="R1536" s="30">
        <f t="shared" si="781"/>
        <v>0</v>
      </c>
      <c r="S1536" s="103">
        <f t="shared" si="782"/>
        <v>0</v>
      </c>
      <c r="T1536" s="113">
        <f t="shared" si="769"/>
        <v>0.1</v>
      </c>
      <c r="U1536" s="111">
        <f t="shared" si="776"/>
        <v>2</v>
      </c>
      <c r="V1536" s="111">
        <v>252</v>
      </c>
      <c r="W1536" s="110">
        <f t="shared" si="762"/>
        <v>1.0007567159999999</v>
      </c>
      <c r="X1536" s="103">
        <f t="shared" si="763"/>
        <v>0.1092157</v>
      </c>
      <c r="Y1536" s="103">
        <f t="shared" si="764"/>
        <v>0</v>
      </c>
      <c r="Z1536" s="114" t="str">
        <f t="shared" si="772"/>
        <v>A+J=</v>
      </c>
      <c r="AA1536" s="108">
        <f t="shared" si="773"/>
        <v>45677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2.75" x14ac:dyDescent="0.2">
      <c r="A1537" s="102">
        <f t="shared" si="765"/>
        <v>45651</v>
      </c>
      <c r="B1537" s="103">
        <f t="shared" si="758"/>
        <v>144.51405018</v>
      </c>
      <c r="C1537" s="103">
        <f t="shared" si="770"/>
        <v>97.259308709999999</v>
      </c>
      <c r="D1537" s="104">
        <f t="shared" si="766"/>
        <v>1143.3130000000001</v>
      </c>
      <c r="E1537" s="105">
        <f t="shared" si="777"/>
        <v>1146.575</v>
      </c>
      <c r="F1537" s="106">
        <f t="shared" si="778"/>
        <v>45616</v>
      </c>
      <c r="G1537" s="107">
        <f t="shared" si="759"/>
        <v>2.8531119649648495E-3</v>
      </c>
      <c r="H1537" s="108">
        <f t="shared" si="771"/>
        <v>45677</v>
      </c>
      <c r="I1537" s="108">
        <f t="shared" si="760"/>
        <v>45677</v>
      </c>
      <c r="J1537" s="109">
        <f t="shared" si="767"/>
        <v>19</v>
      </c>
      <c r="K1537" s="109">
        <f t="shared" si="783"/>
        <v>3</v>
      </c>
      <c r="L1537" s="8">
        <f t="shared" si="768"/>
        <v>1.0004499499999999</v>
      </c>
      <c r="M1537" s="110">
        <f t="shared" si="780"/>
        <v>1.00285311</v>
      </c>
      <c r="N1537" s="110">
        <f t="shared" si="775"/>
        <v>1.4835109571355207</v>
      </c>
      <c r="O1537" s="103">
        <f t="shared" si="779"/>
        <v>1.4841784600000001</v>
      </c>
      <c r="P1537" s="103">
        <f t="shared" si="761"/>
        <v>144.35017102</v>
      </c>
      <c r="Q1537" s="11">
        <f t="shared" si="774"/>
        <v>0</v>
      </c>
      <c r="R1537" s="30">
        <f t="shared" si="781"/>
        <v>0</v>
      </c>
      <c r="S1537" s="103">
        <f t="shared" si="782"/>
        <v>0</v>
      </c>
      <c r="T1537" s="113">
        <f t="shared" si="769"/>
        <v>0.1</v>
      </c>
      <c r="U1537" s="111">
        <f t="shared" si="776"/>
        <v>3</v>
      </c>
      <c r="V1537" s="111">
        <v>252</v>
      </c>
      <c r="W1537" s="110">
        <f t="shared" si="762"/>
        <v>1.001135289</v>
      </c>
      <c r="X1537" s="103">
        <f t="shared" si="763"/>
        <v>0.16387916</v>
      </c>
      <c r="Y1537" s="103">
        <f t="shared" si="764"/>
        <v>0</v>
      </c>
      <c r="Z1537" s="114" t="str">
        <f t="shared" si="772"/>
        <v>A+J=</v>
      </c>
      <c r="AA1537" s="108">
        <f t="shared" si="773"/>
        <v>45677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2.75" x14ac:dyDescent="0.2">
      <c r="A1538" s="102">
        <f t="shared" si="765"/>
        <v>45652</v>
      </c>
      <c r="B1538" s="103">
        <f t="shared" si="758"/>
        <v>144.51405018</v>
      </c>
      <c r="C1538" s="103">
        <f t="shared" si="770"/>
        <v>97.259308709999999</v>
      </c>
      <c r="D1538" s="104">
        <f t="shared" si="766"/>
        <v>1143.3130000000001</v>
      </c>
      <c r="E1538" s="105">
        <f t="shared" si="777"/>
        <v>1146.575</v>
      </c>
      <c r="F1538" s="106">
        <f t="shared" si="778"/>
        <v>45616</v>
      </c>
      <c r="G1538" s="107">
        <f t="shared" si="759"/>
        <v>2.8531119649648495E-3</v>
      </c>
      <c r="H1538" s="108">
        <f t="shared" si="771"/>
        <v>45677</v>
      </c>
      <c r="I1538" s="108">
        <f t="shared" si="760"/>
        <v>45677</v>
      </c>
      <c r="J1538" s="109">
        <f t="shared" si="767"/>
        <v>19</v>
      </c>
      <c r="K1538" s="109">
        <f t="shared" si="783"/>
        <v>3</v>
      </c>
      <c r="L1538" s="8">
        <f t="shared" si="768"/>
        <v>1.0004499499999999</v>
      </c>
      <c r="M1538" s="110">
        <f t="shared" si="780"/>
        <v>1.00285311</v>
      </c>
      <c r="N1538" s="110">
        <f t="shared" si="775"/>
        <v>1.4835109571355207</v>
      </c>
      <c r="O1538" s="103">
        <f t="shared" si="779"/>
        <v>1.4841784600000001</v>
      </c>
      <c r="P1538" s="103">
        <f t="shared" si="761"/>
        <v>144.35017102</v>
      </c>
      <c r="Q1538" s="11">
        <f t="shared" si="774"/>
        <v>0</v>
      </c>
      <c r="R1538" s="30">
        <f t="shared" si="781"/>
        <v>0</v>
      </c>
      <c r="S1538" s="103">
        <f t="shared" si="782"/>
        <v>0</v>
      </c>
      <c r="T1538" s="113">
        <f t="shared" si="769"/>
        <v>0.1</v>
      </c>
      <c r="U1538" s="111">
        <f t="shared" si="776"/>
        <v>3</v>
      </c>
      <c r="V1538" s="111">
        <v>252</v>
      </c>
      <c r="W1538" s="110">
        <f t="shared" si="762"/>
        <v>1.001135289</v>
      </c>
      <c r="X1538" s="103">
        <f t="shared" si="763"/>
        <v>0.16387916</v>
      </c>
      <c r="Y1538" s="103">
        <f t="shared" si="764"/>
        <v>0</v>
      </c>
      <c r="Z1538" s="114" t="str">
        <f t="shared" si="772"/>
        <v>A+J=</v>
      </c>
      <c r="AA1538" s="108">
        <f t="shared" si="773"/>
        <v>45677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2.75" x14ac:dyDescent="0.2">
      <c r="A1539" s="102">
        <f t="shared" si="765"/>
        <v>45653</v>
      </c>
      <c r="B1539" s="103">
        <f t="shared" si="758"/>
        <v>144.59039573000001</v>
      </c>
      <c r="C1539" s="103">
        <f t="shared" si="770"/>
        <v>97.259308709999999</v>
      </c>
      <c r="D1539" s="104">
        <f t="shared" si="766"/>
        <v>1143.3130000000001</v>
      </c>
      <c r="E1539" s="105">
        <f t="shared" si="777"/>
        <v>1146.575</v>
      </c>
      <c r="F1539" s="106">
        <f t="shared" si="778"/>
        <v>45616</v>
      </c>
      <c r="G1539" s="107">
        <f t="shared" si="759"/>
        <v>2.8531119649648495E-3</v>
      </c>
      <c r="H1539" s="108">
        <f t="shared" si="771"/>
        <v>45677</v>
      </c>
      <c r="I1539" s="108">
        <f t="shared" si="760"/>
        <v>45677</v>
      </c>
      <c r="J1539" s="109">
        <f t="shared" si="767"/>
        <v>19</v>
      </c>
      <c r="K1539" s="109">
        <f t="shared" si="783"/>
        <v>4</v>
      </c>
      <c r="L1539" s="8">
        <f t="shared" si="768"/>
        <v>1.0005999699999999</v>
      </c>
      <c r="M1539" s="110">
        <f t="shared" si="780"/>
        <v>1.00285311</v>
      </c>
      <c r="N1539" s="110">
        <f t="shared" si="775"/>
        <v>1.4835109571355207</v>
      </c>
      <c r="O1539" s="103">
        <f t="shared" si="779"/>
        <v>1.48440101</v>
      </c>
      <c r="P1539" s="103">
        <f t="shared" si="761"/>
        <v>144.37181608</v>
      </c>
      <c r="Q1539" s="11">
        <f t="shared" si="774"/>
        <v>0</v>
      </c>
      <c r="R1539" s="30">
        <f t="shared" si="781"/>
        <v>0</v>
      </c>
      <c r="S1539" s="103">
        <f t="shared" si="782"/>
        <v>0</v>
      </c>
      <c r="T1539" s="113">
        <f t="shared" si="769"/>
        <v>0.1</v>
      </c>
      <c r="U1539" s="111">
        <f t="shared" si="776"/>
        <v>4</v>
      </c>
      <c r="V1539" s="111">
        <v>252</v>
      </c>
      <c r="W1539" s="110">
        <f t="shared" si="762"/>
        <v>1.001514005</v>
      </c>
      <c r="X1539" s="103">
        <f t="shared" si="763"/>
        <v>0.21857964999999999</v>
      </c>
      <c r="Y1539" s="103">
        <f t="shared" si="764"/>
        <v>0</v>
      </c>
      <c r="Z1539" s="114" t="str">
        <f t="shared" si="772"/>
        <v>A+J=</v>
      </c>
      <c r="AA1539" s="108">
        <f t="shared" si="773"/>
        <v>45677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2.75" x14ac:dyDescent="0.2">
      <c r="A1540" s="102">
        <f t="shared" si="765"/>
        <v>45654</v>
      </c>
      <c r="B1540" s="103">
        <f t="shared" si="758"/>
        <v>144.66678512999999</v>
      </c>
      <c r="C1540" s="103">
        <f t="shared" si="770"/>
        <v>97.259308709999999</v>
      </c>
      <c r="D1540" s="104">
        <f t="shared" si="766"/>
        <v>1143.3130000000001</v>
      </c>
      <c r="E1540" s="105">
        <f t="shared" si="777"/>
        <v>1146.575</v>
      </c>
      <c r="F1540" s="106">
        <f t="shared" si="778"/>
        <v>45616</v>
      </c>
      <c r="G1540" s="107">
        <f t="shared" si="759"/>
        <v>2.8531119649648495E-3</v>
      </c>
      <c r="H1540" s="108">
        <f t="shared" si="771"/>
        <v>45677</v>
      </c>
      <c r="I1540" s="108">
        <f t="shared" si="760"/>
        <v>45677</v>
      </c>
      <c r="J1540" s="109">
        <f t="shared" si="767"/>
        <v>19</v>
      </c>
      <c r="K1540" s="109">
        <f t="shared" si="783"/>
        <v>5</v>
      </c>
      <c r="L1540" s="8">
        <f t="shared" si="768"/>
        <v>1.0007500300000001</v>
      </c>
      <c r="M1540" s="110">
        <f t="shared" si="780"/>
        <v>1.00285311</v>
      </c>
      <c r="N1540" s="110">
        <f t="shared" si="775"/>
        <v>1.4835109571355207</v>
      </c>
      <c r="O1540" s="103">
        <f t="shared" si="779"/>
        <v>1.48462363</v>
      </c>
      <c r="P1540" s="103">
        <f t="shared" si="761"/>
        <v>144.39346793999999</v>
      </c>
      <c r="Q1540" s="11">
        <f t="shared" si="774"/>
        <v>0</v>
      </c>
      <c r="R1540" s="30">
        <f t="shared" si="781"/>
        <v>0</v>
      </c>
      <c r="S1540" s="103">
        <f t="shared" si="782"/>
        <v>0</v>
      </c>
      <c r="T1540" s="113">
        <f t="shared" si="769"/>
        <v>0.1</v>
      </c>
      <c r="U1540" s="111">
        <f t="shared" si="776"/>
        <v>5</v>
      </c>
      <c r="V1540" s="111">
        <v>252</v>
      </c>
      <c r="W1540" s="110">
        <f t="shared" si="762"/>
        <v>1.001892864</v>
      </c>
      <c r="X1540" s="103">
        <f t="shared" si="763"/>
        <v>0.27331718999999999</v>
      </c>
      <c r="Y1540" s="103">
        <f t="shared" si="764"/>
        <v>0</v>
      </c>
      <c r="Z1540" s="114" t="str">
        <f t="shared" si="772"/>
        <v>A+J=</v>
      </c>
      <c r="AA1540" s="108">
        <f t="shared" si="773"/>
        <v>45677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2.75" x14ac:dyDescent="0.2">
      <c r="A1541" s="102">
        <f t="shared" si="765"/>
        <v>45655</v>
      </c>
      <c r="B1541" s="103">
        <f t="shared" si="758"/>
        <v>144.66678512999999</v>
      </c>
      <c r="C1541" s="103">
        <f t="shared" si="770"/>
        <v>97.259308709999999</v>
      </c>
      <c r="D1541" s="104">
        <f t="shared" si="766"/>
        <v>1143.3130000000001</v>
      </c>
      <c r="E1541" s="105">
        <f t="shared" si="777"/>
        <v>1146.575</v>
      </c>
      <c r="F1541" s="106">
        <f t="shared" si="778"/>
        <v>45616</v>
      </c>
      <c r="G1541" s="107">
        <f t="shared" si="759"/>
        <v>2.8531119649648495E-3</v>
      </c>
      <c r="H1541" s="108">
        <f t="shared" si="771"/>
        <v>45677</v>
      </c>
      <c r="I1541" s="108">
        <f t="shared" si="760"/>
        <v>45677</v>
      </c>
      <c r="J1541" s="109">
        <f t="shared" si="767"/>
        <v>19</v>
      </c>
      <c r="K1541" s="109">
        <f t="shared" si="783"/>
        <v>5</v>
      </c>
      <c r="L1541" s="8">
        <f t="shared" si="768"/>
        <v>1.0007500300000001</v>
      </c>
      <c r="M1541" s="110">
        <f t="shared" si="780"/>
        <v>1.00285311</v>
      </c>
      <c r="N1541" s="110">
        <f t="shared" si="775"/>
        <v>1.4835109571355207</v>
      </c>
      <c r="O1541" s="103">
        <f t="shared" si="779"/>
        <v>1.48462363</v>
      </c>
      <c r="P1541" s="103">
        <f t="shared" si="761"/>
        <v>144.39346793999999</v>
      </c>
      <c r="Q1541" s="11">
        <f t="shared" si="774"/>
        <v>0</v>
      </c>
      <c r="R1541" s="30">
        <f t="shared" si="781"/>
        <v>0</v>
      </c>
      <c r="S1541" s="103">
        <f t="shared" si="782"/>
        <v>0</v>
      </c>
      <c r="T1541" s="113">
        <f t="shared" si="769"/>
        <v>0.1</v>
      </c>
      <c r="U1541" s="111">
        <f t="shared" si="776"/>
        <v>5</v>
      </c>
      <c r="V1541" s="111">
        <v>252</v>
      </c>
      <c r="W1541" s="110">
        <f t="shared" si="762"/>
        <v>1.001892864</v>
      </c>
      <c r="X1541" s="103">
        <f t="shared" si="763"/>
        <v>0.27331718999999999</v>
      </c>
      <c r="Y1541" s="103">
        <f t="shared" si="764"/>
        <v>0</v>
      </c>
      <c r="Z1541" s="114" t="str">
        <f t="shared" si="772"/>
        <v>A+J=</v>
      </c>
      <c r="AA1541" s="108">
        <f t="shared" si="773"/>
        <v>45677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2.75" x14ac:dyDescent="0.2">
      <c r="A1542" s="102">
        <f t="shared" si="765"/>
        <v>45656</v>
      </c>
      <c r="B1542" s="103">
        <f t="shared" si="758"/>
        <v>144.66678512999999</v>
      </c>
      <c r="C1542" s="103">
        <f t="shared" si="770"/>
        <v>97.259308709999999</v>
      </c>
      <c r="D1542" s="104">
        <f t="shared" si="766"/>
        <v>1143.3130000000001</v>
      </c>
      <c r="E1542" s="105">
        <f t="shared" si="777"/>
        <v>1146.575</v>
      </c>
      <c r="F1542" s="106">
        <f t="shared" si="778"/>
        <v>45616</v>
      </c>
      <c r="G1542" s="107">
        <f t="shared" si="759"/>
        <v>2.8531119649648495E-3</v>
      </c>
      <c r="H1542" s="108">
        <f t="shared" si="771"/>
        <v>45677</v>
      </c>
      <c r="I1542" s="108">
        <f t="shared" si="760"/>
        <v>45677</v>
      </c>
      <c r="J1542" s="109">
        <f t="shared" si="767"/>
        <v>19</v>
      </c>
      <c r="K1542" s="109">
        <f t="shared" si="783"/>
        <v>5</v>
      </c>
      <c r="L1542" s="8">
        <f t="shared" si="768"/>
        <v>1.0007500300000001</v>
      </c>
      <c r="M1542" s="110">
        <f t="shared" si="780"/>
        <v>1.00285311</v>
      </c>
      <c r="N1542" s="110">
        <f t="shared" si="775"/>
        <v>1.4835109571355207</v>
      </c>
      <c r="O1542" s="103">
        <f t="shared" si="779"/>
        <v>1.48462363</v>
      </c>
      <c r="P1542" s="103">
        <f t="shared" si="761"/>
        <v>144.39346793999999</v>
      </c>
      <c r="Q1542" s="11">
        <f t="shared" si="774"/>
        <v>0</v>
      </c>
      <c r="R1542" s="30">
        <f t="shared" si="781"/>
        <v>0</v>
      </c>
      <c r="S1542" s="103">
        <f t="shared" si="782"/>
        <v>0</v>
      </c>
      <c r="T1542" s="113">
        <f t="shared" si="769"/>
        <v>0.1</v>
      </c>
      <c r="U1542" s="111">
        <f t="shared" si="776"/>
        <v>5</v>
      </c>
      <c r="V1542" s="111">
        <v>252</v>
      </c>
      <c r="W1542" s="110">
        <f t="shared" si="762"/>
        <v>1.001892864</v>
      </c>
      <c r="X1542" s="103">
        <f t="shared" si="763"/>
        <v>0.27331718999999999</v>
      </c>
      <c r="Y1542" s="103">
        <f t="shared" si="764"/>
        <v>0</v>
      </c>
      <c r="Z1542" s="114" t="str">
        <f t="shared" si="772"/>
        <v>A+J=</v>
      </c>
      <c r="AA1542" s="108">
        <f t="shared" si="773"/>
        <v>45677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2.75" x14ac:dyDescent="0.2">
      <c r="A1543" s="102">
        <f t="shared" si="765"/>
        <v>45657</v>
      </c>
      <c r="B1543" s="103">
        <f t="shared" si="758"/>
        <v>144.74321272</v>
      </c>
      <c r="C1543" s="103">
        <f t="shared" si="770"/>
        <v>97.259308709999999</v>
      </c>
      <c r="D1543" s="104">
        <f t="shared" si="766"/>
        <v>1143.3130000000001</v>
      </c>
      <c r="E1543" s="105">
        <f t="shared" si="777"/>
        <v>1146.575</v>
      </c>
      <c r="F1543" s="106">
        <f t="shared" si="778"/>
        <v>45616</v>
      </c>
      <c r="G1543" s="107">
        <f t="shared" si="759"/>
        <v>2.8531119649648495E-3</v>
      </c>
      <c r="H1543" s="108">
        <f t="shared" si="771"/>
        <v>45677</v>
      </c>
      <c r="I1543" s="108">
        <f t="shared" si="760"/>
        <v>45677</v>
      </c>
      <c r="J1543" s="109">
        <f t="shared" si="767"/>
        <v>19</v>
      </c>
      <c r="K1543" s="109">
        <f t="shared" si="783"/>
        <v>6</v>
      </c>
      <c r="L1543" s="8">
        <f t="shared" si="768"/>
        <v>1.0009001</v>
      </c>
      <c r="M1543" s="110">
        <f t="shared" si="780"/>
        <v>1.00285311</v>
      </c>
      <c r="N1543" s="110">
        <f t="shared" si="775"/>
        <v>1.4835109571355207</v>
      </c>
      <c r="O1543" s="103">
        <f t="shared" si="779"/>
        <v>1.4848462600000001</v>
      </c>
      <c r="P1543" s="103">
        <f t="shared" si="761"/>
        <v>144.41512078</v>
      </c>
      <c r="Q1543" s="11">
        <f t="shared" si="774"/>
        <v>0</v>
      </c>
      <c r="R1543" s="30">
        <f t="shared" si="781"/>
        <v>0</v>
      </c>
      <c r="S1543" s="103">
        <f t="shared" si="782"/>
        <v>0</v>
      </c>
      <c r="T1543" s="113">
        <f t="shared" si="769"/>
        <v>0.1</v>
      </c>
      <c r="U1543" s="111">
        <f t="shared" si="776"/>
        <v>6</v>
      </c>
      <c r="V1543" s="111">
        <v>252</v>
      </c>
      <c r="W1543" s="110">
        <f t="shared" si="762"/>
        <v>1.0022718669999999</v>
      </c>
      <c r="X1543" s="103">
        <f t="shared" si="763"/>
        <v>0.32809194000000003</v>
      </c>
      <c r="Y1543" s="103">
        <f t="shared" si="764"/>
        <v>0</v>
      </c>
      <c r="Z1543" s="114" t="str">
        <f t="shared" si="772"/>
        <v>A+J=</v>
      </c>
      <c r="AA1543" s="108">
        <f t="shared" si="773"/>
        <v>45677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2.75" x14ac:dyDescent="0.2">
      <c r="A1544" s="102">
        <f t="shared" si="765"/>
        <v>45658</v>
      </c>
      <c r="B1544" s="103">
        <f t="shared" si="758"/>
        <v>144.81968226000001</v>
      </c>
      <c r="C1544" s="103">
        <f t="shared" si="770"/>
        <v>97.259308709999999</v>
      </c>
      <c r="D1544" s="104">
        <f t="shared" si="766"/>
        <v>1143.3130000000001</v>
      </c>
      <c r="E1544" s="105">
        <f t="shared" si="777"/>
        <v>1146.575</v>
      </c>
      <c r="F1544" s="106">
        <f t="shared" si="778"/>
        <v>45616</v>
      </c>
      <c r="G1544" s="107">
        <f t="shared" si="759"/>
        <v>2.8531119649648495E-3</v>
      </c>
      <c r="H1544" s="108">
        <f t="shared" si="771"/>
        <v>45677</v>
      </c>
      <c r="I1544" s="108">
        <f t="shared" si="760"/>
        <v>45677</v>
      </c>
      <c r="J1544" s="109">
        <f t="shared" si="767"/>
        <v>19</v>
      </c>
      <c r="K1544" s="109">
        <f t="shared" si="783"/>
        <v>7</v>
      </c>
      <c r="L1544" s="8">
        <f t="shared" si="768"/>
        <v>1.0010501999999999</v>
      </c>
      <c r="M1544" s="110">
        <f t="shared" si="780"/>
        <v>1.00285311</v>
      </c>
      <c r="N1544" s="110">
        <f t="shared" si="775"/>
        <v>1.4835109571355207</v>
      </c>
      <c r="O1544" s="103">
        <f t="shared" si="779"/>
        <v>1.4850689399999999</v>
      </c>
      <c r="P1544" s="103">
        <f t="shared" si="761"/>
        <v>144.43677848999999</v>
      </c>
      <c r="Q1544" s="11">
        <f t="shared" si="774"/>
        <v>0</v>
      </c>
      <c r="R1544" s="30">
        <f t="shared" si="781"/>
        <v>0</v>
      </c>
      <c r="S1544" s="103">
        <f t="shared" si="782"/>
        <v>0</v>
      </c>
      <c r="T1544" s="113">
        <f t="shared" si="769"/>
        <v>0.1</v>
      </c>
      <c r="U1544" s="111">
        <f t="shared" si="776"/>
        <v>7</v>
      </c>
      <c r="V1544" s="111">
        <v>252</v>
      </c>
      <c r="W1544" s="110">
        <f t="shared" si="762"/>
        <v>1.0026510129999999</v>
      </c>
      <c r="X1544" s="103">
        <f t="shared" si="763"/>
        <v>0.38290376999999998</v>
      </c>
      <c r="Y1544" s="103">
        <f t="shared" si="764"/>
        <v>0</v>
      </c>
      <c r="Z1544" s="114" t="str">
        <f t="shared" si="772"/>
        <v>A+J=</v>
      </c>
      <c r="AA1544" s="108">
        <f t="shared" si="773"/>
        <v>45677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2.75" x14ac:dyDescent="0.2">
      <c r="A1545" s="102">
        <f t="shared" si="765"/>
        <v>45659</v>
      </c>
      <c r="B1545" s="103">
        <f t="shared" si="758"/>
        <v>144.81968226000001</v>
      </c>
      <c r="C1545" s="103">
        <f t="shared" si="770"/>
        <v>97.259308709999999</v>
      </c>
      <c r="D1545" s="104">
        <f t="shared" si="766"/>
        <v>1143.3130000000001</v>
      </c>
      <c r="E1545" s="105">
        <f t="shared" si="777"/>
        <v>1146.575</v>
      </c>
      <c r="F1545" s="106">
        <f t="shared" si="778"/>
        <v>45616</v>
      </c>
      <c r="G1545" s="107">
        <f t="shared" si="759"/>
        <v>2.8531119649648495E-3</v>
      </c>
      <c r="H1545" s="108">
        <f t="shared" si="771"/>
        <v>45677</v>
      </c>
      <c r="I1545" s="108">
        <f t="shared" si="760"/>
        <v>45677</v>
      </c>
      <c r="J1545" s="109">
        <f t="shared" si="767"/>
        <v>19</v>
      </c>
      <c r="K1545" s="109">
        <f t="shared" si="783"/>
        <v>7</v>
      </c>
      <c r="L1545" s="8">
        <f t="shared" si="768"/>
        <v>1.0010501999999999</v>
      </c>
      <c r="M1545" s="110">
        <f t="shared" si="780"/>
        <v>1.00285311</v>
      </c>
      <c r="N1545" s="110">
        <f t="shared" si="775"/>
        <v>1.4835109571355207</v>
      </c>
      <c r="O1545" s="103">
        <f t="shared" si="779"/>
        <v>1.4850689399999999</v>
      </c>
      <c r="P1545" s="103">
        <f t="shared" si="761"/>
        <v>144.43677848999999</v>
      </c>
      <c r="Q1545" s="11">
        <f t="shared" si="774"/>
        <v>0</v>
      </c>
      <c r="R1545" s="30">
        <f t="shared" si="781"/>
        <v>0</v>
      </c>
      <c r="S1545" s="103">
        <f t="shared" si="782"/>
        <v>0</v>
      </c>
      <c r="T1545" s="113">
        <f t="shared" si="769"/>
        <v>0.1</v>
      </c>
      <c r="U1545" s="111">
        <f t="shared" si="776"/>
        <v>7</v>
      </c>
      <c r="V1545" s="111">
        <v>252</v>
      </c>
      <c r="W1545" s="110">
        <f t="shared" si="762"/>
        <v>1.0026510129999999</v>
      </c>
      <c r="X1545" s="103">
        <f t="shared" si="763"/>
        <v>0.38290376999999998</v>
      </c>
      <c r="Y1545" s="103">
        <f t="shared" si="764"/>
        <v>0</v>
      </c>
      <c r="Z1545" s="114" t="str">
        <f t="shared" si="772"/>
        <v>A+J=</v>
      </c>
      <c r="AA1545" s="108">
        <f t="shared" si="773"/>
        <v>45677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2.75" x14ac:dyDescent="0.2">
      <c r="A1546" s="102">
        <f t="shared" si="765"/>
        <v>45660</v>
      </c>
      <c r="B1546" s="103">
        <f t="shared" ref="B1546:B1609" si="784">(P1546+X1546)</f>
        <v>144.89618984999998</v>
      </c>
      <c r="C1546" s="103">
        <f t="shared" si="770"/>
        <v>97.259308709999999</v>
      </c>
      <c r="D1546" s="104">
        <f t="shared" si="766"/>
        <v>1143.3130000000001</v>
      </c>
      <c r="E1546" s="105">
        <f t="shared" si="777"/>
        <v>1146.575</v>
      </c>
      <c r="F1546" s="106">
        <f t="shared" si="778"/>
        <v>45616</v>
      </c>
      <c r="G1546" s="107">
        <f t="shared" ref="G1546:G1609" si="785">(E1546/D1546)-1</f>
        <v>2.8531119649648495E-3</v>
      </c>
      <c r="H1546" s="108">
        <f t="shared" si="771"/>
        <v>45677</v>
      </c>
      <c r="I1546" s="108">
        <f t="shared" ref="I1546:I1609" si="786">IF(A1546&gt;I1545,H1546,I1545)</f>
        <v>45677</v>
      </c>
      <c r="J1546" s="109">
        <f t="shared" si="767"/>
        <v>19</v>
      </c>
      <c r="K1546" s="109">
        <f t="shared" si="783"/>
        <v>8</v>
      </c>
      <c r="L1546" s="8">
        <f t="shared" si="768"/>
        <v>1.00120031</v>
      </c>
      <c r="M1546" s="110">
        <f t="shared" si="780"/>
        <v>1.00285311</v>
      </c>
      <c r="N1546" s="110">
        <f t="shared" si="775"/>
        <v>1.4835109571355207</v>
      </c>
      <c r="O1546" s="103">
        <f t="shared" si="779"/>
        <v>1.4852916300000001</v>
      </c>
      <c r="P1546" s="103">
        <f t="shared" ref="P1546:P1609" si="787">TRUNC(C1546*O1546,8)</f>
        <v>144.45843715999999</v>
      </c>
      <c r="Q1546" s="11">
        <f t="shared" si="774"/>
        <v>0</v>
      </c>
      <c r="R1546" s="30">
        <f t="shared" si="781"/>
        <v>0</v>
      </c>
      <c r="S1546" s="103">
        <f t="shared" si="782"/>
        <v>0</v>
      </c>
      <c r="T1546" s="113">
        <f t="shared" si="769"/>
        <v>0.1</v>
      </c>
      <c r="U1546" s="111">
        <f t="shared" si="776"/>
        <v>8</v>
      </c>
      <c r="V1546" s="111">
        <v>252</v>
      </c>
      <c r="W1546" s="110">
        <f t="shared" ref="W1546:W1609" si="788">ROUND((1+T1546)^TRUNC((U1546/V1546),9),9)</f>
        <v>1.003030302</v>
      </c>
      <c r="X1546" s="103">
        <f t="shared" ref="X1546:X1609" si="789">TRUNC((P1546*(W1546-1)),8)</f>
        <v>0.43775269</v>
      </c>
      <c r="Y1546" s="103">
        <f t="shared" ref="Y1546:Y1609" si="790">IF(Q1546&gt;0,S1546+X1546,0)</f>
        <v>0</v>
      </c>
      <c r="Z1546" s="114" t="str">
        <f t="shared" si="772"/>
        <v>A+J=</v>
      </c>
      <c r="AA1546" s="108">
        <f t="shared" si="773"/>
        <v>45677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2.75" x14ac:dyDescent="0.2">
      <c r="A1547" s="102">
        <f t="shared" ref="A1547:A1610" si="791">(A1546+1)</f>
        <v>45661</v>
      </c>
      <c r="B1547" s="103">
        <f t="shared" si="784"/>
        <v>144.97273955</v>
      </c>
      <c r="C1547" s="103">
        <f t="shared" si="770"/>
        <v>97.259308709999999</v>
      </c>
      <c r="D1547" s="104">
        <f t="shared" ref="D1547:D1610" si="792">IF(E1547=E1546,D1546,E1546)</f>
        <v>1143.3130000000001</v>
      </c>
      <c r="E1547" s="105">
        <f t="shared" si="777"/>
        <v>1146.575</v>
      </c>
      <c r="F1547" s="106">
        <f t="shared" si="778"/>
        <v>45616</v>
      </c>
      <c r="G1547" s="107">
        <f t="shared" si="785"/>
        <v>2.8531119649648495E-3</v>
      </c>
      <c r="H1547" s="108">
        <f t="shared" si="771"/>
        <v>45677</v>
      </c>
      <c r="I1547" s="108">
        <f t="shared" si="786"/>
        <v>45677</v>
      </c>
      <c r="J1547" s="109">
        <f t="shared" ref="J1547:J1610" si="793">IF(I1547=I1546,J1546,NETWORKDAYS(I1546,I1547,$AD$171:$AD$502)-1)</f>
        <v>19</v>
      </c>
      <c r="K1547" s="109">
        <f t="shared" si="783"/>
        <v>9</v>
      </c>
      <c r="L1547" s="8">
        <f t="shared" ref="L1547:L1610" si="794">IF(E1547&lt;D1547,1,TRUNC((E1547/D1547)^TRUNC((K1547/J1547),9),8))</f>
        <v>1.0013504600000001</v>
      </c>
      <c r="M1547" s="110">
        <f t="shared" si="780"/>
        <v>1.00285311</v>
      </c>
      <c r="N1547" s="110">
        <f t="shared" si="775"/>
        <v>1.4835109571355207</v>
      </c>
      <c r="O1547" s="103">
        <f t="shared" si="779"/>
        <v>1.48551437</v>
      </c>
      <c r="P1547" s="103">
        <f t="shared" si="787"/>
        <v>144.48010070000001</v>
      </c>
      <c r="Q1547" s="11">
        <f t="shared" si="774"/>
        <v>0</v>
      </c>
      <c r="R1547" s="30">
        <f t="shared" si="781"/>
        <v>0</v>
      </c>
      <c r="S1547" s="103">
        <f t="shared" si="782"/>
        <v>0</v>
      </c>
      <c r="T1547" s="113">
        <f t="shared" ref="T1547:T1610" si="795">(T1546)</f>
        <v>0.1</v>
      </c>
      <c r="U1547" s="111">
        <f t="shared" si="776"/>
        <v>9</v>
      </c>
      <c r="V1547" s="111">
        <v>252</v>
      </c>
      <c r="W1547" s="110">
        <f t="shared" si="788"/>
        <v>1.003409735</v>
      </c>
      <c r="X1547" s="103">
        <f t="shared" si="789"/>
        <v>0.49263885000000002</v>
      </c>
      <c r="Y1547" s="103">
        <f t="shared" si="790"/>
        <v>0</v>
      </c>
      <c r="Z1547" s="114" t="str">
        <f t="shared" si="772"/>
        <v>A+J=</v>
      </c>
      <c r="AA1547" s="108">
        <f t="shared" si="773"/>
        <v>45677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2.75" x14ac:dyDescent="0.2">
      <c r="A1548" s="102">
        <f t="shared" si="791"/>
        <v>45662</v>
      </c>
      <c r="B1548" s="103">
        <f t="shared" si="784"/>
        <v>144.97273955</v>
      </c>
      <c r="C1548" s="103">
        <f t="shared" ref="C1548:C1611" si="796">TRUNC(IF(Q1547&gt;0,VLOOKUP(A1547,$AD$12:$AE$165,2),C1547),8)</f>
        <v>97.259308709999999</v>
      </c>
      <c r="D1548" s="104">
        <f t="shared" si="792"/>
        <v>1143.3130000000001</v>
      </c>
      <c r="E1548" s="105">
        <f t="shared" si="777"/>
        <v>1146.575</v>
      </c>
      <c r="F1548" s="106">
        <f t="shared" si="778"/>
        <v>45616</v>
      </c>
      <c r="G1548" s="107">
        <f t="shared" si="785"/>
        <v>2.8531119649648495E-3</v>
      </c>
      <c r="H1548" s="108">
        <f t="shared" ref="H1548:H1611" si="797">IF(DAY(A1548)=H$9,VLOOKUP(A1548,AH$118:AN$450,4),H1547)</f>
        <v>45677</v>
      </c>
      <c r="I1548" s="108">
        <f t="shared" si="786"/>
        <v>45677</v>
      </c>
      <c r="J1548" s="109">
        <f t="shared" si="793"/>
        <v>19</v>
      </c>
      <c r="K1548" s="109">
        <f t="shared" si="783"/>
        <v>9</v>
      </c>
      <c r="L1548" s="8">
        <f t="shared" si="794"/>
        <v>1.0013504600000001</v>
      </c>
      <c r="M1548" s="110">
        <f t="shared" si="780"/>
        <v>1.00285311</v>
      </c>
      <c r="N1548" s="110">
        <f t="shared" si="775"/>
        <v>1.4835109571355207</v>
      </c>
      <c r="O1548" s="103">
        <f t="shared" si="779"/>
        <v>1.48551437</v>
      </c>
      <c r="P1548" s="103">
        <f t="shared" si="787"/>
        <v>144.48010070000001</v>
      </c>
      <c r="Q1548" s="11">
        <f t="shared" si="774"/>
        <v>0</v>
      </c>
      <c r="R1548" s="30">
        <f t="shared" si="781"/>
        <v>0</v>
      </c>
      <c r="S1548" s="103">
        <f t="shared" si="782"/>
        <v>0</v>
      </c>
      <c r="T1548" s="113">
        <f t="shared" si="795"/>
        <v>0.1</v>
      </c>
      <c r="U1548" s="111">
        <f t="shared" si="776"/>
        <v>9</v>
      </c>
      <c r="V1548" s="111">
        <v>252</v>
      </c>
      <c r="W1548" s="110">
        <f t="shared" si="788"/>
        <v>1.003409735</v>
      </c>
      <c r="X1548" s="103">
        <f t="shared" si="789"/>
        <v>0.49263885000000002</v>
      </c>
      <c r="Y1548" s="103">
        <f t="shared" si="790"/>
        <v>0</v>
      </c>
      <c r="Z1548" s="114" t="str">
        <f t="shared" ref="Z1548:Z1611" si="798">IF($Q1547&gt;0,VLOOKUP($A1547,$AD$10:$AM$165,9),Z1547)</f>
        <v>A+J=</v>
      </c>
      <c r="AA1548" s="108">
        <f t="shared" ref="AA1548:AA1611" si="799">IF($Q1547&gt;0,VLOOKUP($A1547,$AD$10:$AM$165,10),AA1547)</f>
        <v>45677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2.75" x14ac:dyDescent="0.2">
      <c r="A1549" s="102">
        <f t="shared" si="791"/>
        <v>45663</v>
      </c>
      <c r="B1549" s="103">
        <f t="shared" si="784"/>
        <v>144.97273955</v>
      </c>
      <c r="C1549" s="103">
        <f t="shared" si="796"/>
        <v>97.259308709999999</v>
      </c>
      <c r="D1549" s="104">
        <f t="shared" si="792"/>
        <v>1143.3130000000001</v>
      </c>
      <c r="E1549" s="105">
        <f t="shared" si="777"/>
        <v>1146.575</v>
      </c>
      <c r="F1549" s="106">
        <f t="shared" si="778"/>
        <v>45616</v>
      </c>
      <c r="G1549" s="107">
        <f t="shared" si="785"/>
        <v>2.8531119649648495E-3</v>
      </c>
      <c r="H1549" s="108">
        <f t="shared" si="797"/>
        <v>45677</v>
      </c>
      <c r="I1549" s="108">
        <f t="shared" si="786"/>
        <v>45677</v>
      </c>
      <c r="J1549" s="109">
        <f t="shared" si="793"/>
        <v>19</v>
      </c>
      <c r="K1549" s="109">
        <f t="shared" si="783"/>
        <v>9</v>
      </c>
      <c r="L1549" s="8">
        <f t="shared" si="794"/>
        <v>1.0013504600000001</v>
      </c>
      <c r="M1549" s="110">
        <f t="shared" si="780"/>
        <v>1.00285311</v>
      </c>
      <c r="N1549" s="110">
        <f t="shared" si="775"/>
        <v>1.4835109571355207</v>
      </c>
      <c r="O1549" s="103">
        <f t="shared" si="779"/>
        <v>1.48551437</v>
      </c>
      <c r="P1549" s="103">
        <f t="shared" si="787"/>
        <v>144.48010070000001</v>
      </c>
      <c r="Q1549" s="11">
        <f t="shared" ref="Q1549:Q1612" si="800">IF(VLOOKUP(A1549,AD$10:AK$165,8)=VLOOKUP(A1548,AD$10:AK$165,8),0,VLOOKUP(A1549,AD$10:AK$165,8))</f>
        <v>0</v>
      </c>
      <c r="R1549" s="30">
        <f t="shared" si="781"/>
        <v>0</v>
      </c>
      <c r="S1549" s="103">
        <f t="shared" si="782"/>
        <v>0</v>
      </c>
      <c r="T1549" s="113">
        <f t="shared" si="795"/>
        <v>0.1</v>
      </c>
      <c r="U1549" s="111">
        <f t="shared" si="776"/>
        <v>9</v>
      </c>
      <c r="V1549" s="111">
        <v>252</v>
      </c>
      <c r="W1549" s="110">
        <f t="shared" si="788"/>
        <v>1.003409735</v>
      </c>
      <c r="X1549" s="103">
        <f t="shared" si="789"/>
        <v>0.49263885000000002</v>
      </c>
      <c r="Y1549" s="103">
        <f t="shared" si="790"/>
        <v>0</v>
      </c>
      <c r="Z1549" s="114" t="str">
        <f t="shared" si="798"/>
        <v>A+J=</v>
      </c>
      <c r="AA1549" s="108">
        <f t="shared" si="799"/>
        <v>45677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2.75" x14ac:dyDescent="0.2">
      <c r="A1550" s="102">
        <f t="shared" si="791"/>
        <v>45664</v>
      </c>
      <c r="B1550" s="103">
        <f t="shared" si="784"/>
        <v>145.04932929</v>
      </c>
      <c r="C1550" s="103">
        <f t="shared" si="796"/>
        <v>97.259308709999999</v>
      </c>
      <c r="D1550" s="104">
        <f t="shared" si="792"/>
        <v>1143.3130000000001</v>
      </c>
      <c r="E1550" s="105">
        <f t="shared" si="777"/>
        <v>1146.575</v>
      </c>
      <c r="F1550" s="106">
        <f t="shared" si="778"/>
        <v>45616</v>
      </c>
      <c r="G1550" s="107">
        <f t="shared" si="785"/>
        <v>2.8531119649648495E-3</v>
      </c>
      <c r="H1550" s="108">
        <f t="shared" si="797"/>
        <v>45677</v>
      </c>
      <c r="I1550" s="108">
        <f t="shared" si="786"/>
        <v>45677</v>
      </c>
      <c r="J1550" s="109">
        <f t="shared" si="793"/>
        <v>19</v>
      </c>
      <c r="K1550" s="109">
        <f t="shared" si="783"/>
        <v>10</v>
      </c>
      <c r="L1550" s="8">
        <f t="shared" si="794"/>
        <v>1.0015006200000001</v>
      </c>
      <c r="M1550" s="110">
        <f t="shared" si="780"/>
        <v>1.00285311</v>
      </c>
      <c r="N1550" s="110">
        <f t="shared" si="775"/>
        <v>1.4835109571355207</v>
      </c>
      <c r="O1550" s="103">
        <f t="shared" si="779"/>
        <v>1.4857371399999999</v>
      </c>
      <c r="P1550" s="103">
        <f t="shared" si="787"/>
        <v>144.50176716000001</v>
      </c>
      <c r="Q1550" s="11">
        <f t="shared" si="800"/>
        <v>0</v>
      </c>
      <c r="R1550" s="30">
        <f t="shared" si="781"/>
        <v>0</v>
      </c>
      <c r="S1550" s="103">
        <f t="shared" si="782"/>
        <v>0</v>
      </c>
      <c r="T1550" s="113">
        <f t="shared" si="795"/>
        <v>0.1</v>
      </c>
      <c r="U1550" s="111">
        <f t="shared" si="776"/>
        <v>10</v>
      </c>
      <c r="V1550" s="111">
        <v>252</v>
      </c>
      <c r="W1550" s="110">
        <f t="shared" si="788"/>
        <v>1.003789311</v>
      </c>
      <c r="X1550" s="103">
        <f t="shared" si="789"/>
        <v>0.54756212999999998</v>
      </c>
      <c r="Y1550" s="103">
        <f t="shared" si="790"/>
        <v>0</v>
      </c>
      <c r="Z1550" s="114" t="str">
        <f t="shared" si="798"/>
        <v>A+J=</v>
      </c>
      <c r="AA1550" s="108">
        <f t="shared" si="799"/>
        <v>45677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2.75" x14ac:dyDescent="0.2">
      <c r="A1551" s="102">
        <f t="shared" si="791"/>
        <v>45665</v>
      </c>
      <c r="B1551" s="103">
        <f t="shared" si="784"/>
        <v>145.12596019</v>
      </c>
      <c r="C1551" s="103">
        <f t="shared" si="796"/>
        <v>97.259308709999999</v>
      </c>
      <c r="D1551" s="104">
        <f t="shared" si="792"/>
        <v>1143.3130000000001</v>
      </c>
      <c r="E1551" s="105">
        <f t="shared" si="777"/>
        <v>1146.575</v>
      </c>
      <c r="F1551" s="106">
        <f t="shared" si="778"/>
        <v>45616</v>
      </c>
      <c r="G1551" s="107">
        <f t="shared" si="785"/>
        <v>2.8531119649648495E-3</v>
      </c>
      <c r="H1551" s="108">
        <f t="shared" si="797"/>
        <v>45677</v>
      </c>
      <c r="I1551" s="108">
        <f t="shared" si="786"/>
        <v>45677</v>
      </c>
      <c r="J1551" s="109">
        <f t="shared" si="793"/>
        <v>19</v>
      </c>
      <c r="K1551" s="109">
        <f t="shared" si="783"/>
        <v>11</v>
      </c>
      <c r="L1551" s="8">
        <f t="shared" si="794"/>
        <v>1.0016508099999999</v>
      </c>
      <c r="M1551" s="110">
        <f t="shared" si="780"/>
        <v>1.00285311</v>
      </c>
      <c r="N1551" s="110">
        <f t="shared" si="775"/>
        <v>1.4835109571355207</v>
      </c>
      <c r="O1551" s="103">
        <f t="shared" si="779"/>
        <v>1.48595995</v>
      </c>
      <c r="P1551" s="103">
        <f t="shared" si="787"/>
        <v>144.5234375</v>
      </c>
      <c r="Q1551" s="11">
        <f t="shared" si="800"/>
        <v>0</v>
      </c>
      <c r="R1551" s="30">
        <f t="shared" si="781"/>
        <v>0</v>
      </c>
      <c r="S1551" s="103">
        <f t="shared" si="782"/>
        <v>0</v>
      </c>
      <c r="T1551" s="113">
        <f t="shared" si="795"/>
        <v>0.1</v>
      </c>
      <c r="U1551" s="111">
        <f t="shared" si="776"/>
        <v>11</v>
      </c>
      <c r="V1551" s="111">
        <v>252</v>
      </c>
      <c r="W1551" s="110">
        <f t="shared" si="788"/>
        <v>1.004169031</v>
      </c>
      <c r="X1551" s="103">
        <f t="shared" si="789"/>
        <v>0.60252269000000003</v>
      </c>
      <c r="Y1551" s="103">
        <f t="shared" si="790"/>
        <v>0</v>
      </c>
      <c r="Z1551" s="114" t="str">
        <f t="shared" si="798"/>
        <v>A+J=</v>
      </c>
      <c r="AA1551" s="108">
        <f t="shared" si="799"/>
        <v>45677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2.75" x14ac:dyDescent="0.2">
      <c r="A1552" s="102">
        <f t="shared" si="791"/>
        <v>45666</v>
      </c>
      <c r="B1552" s="103">
        <f t="shared" si="784"/>
        <v>145.20262933999999</v>
      </c>
      <c r="C1552" s="103">
        <f t="shared" si="796"/>
        <v>97.259308709999999</v>
      </c>
      <c r="D1552" s="104">
        <f t="shared" si="792"/>
        <v>1143.3130000000001</v>
      </c>
      <c r="E1552" s="105">
        <f t="shared" si="777"/>
        <v>1146.575</v>
      </c>
      <c r="F1552" s="106">
        <f t="shared" si="778"/>
        <v>45616</v>
      </c>
      <c r="G1552" s="107">
        <f t="shared" si="785"/>
        <v>2.8531119649648495E-3</v>
      </c>
      <c r="H1552" s="108">
        <f t="shared" si="797"/>
        <v>45677</v>
      </c>
      <c r="I1552" s="108">
        <f t="shared" si="786"/>
        <v>45677</v>
      </c>
      <c r="J1552" s="109">
        <f t="shared" si="793"/>
        <v>19</v>
      </c>
      <c r="K1552" s="109">
        <f t="shared" si="783"/>
        <v>12</v>
      </c>
      <c r="L1552" s="8">
        <f t="shared" si="794"/>
        <v>1.0018010100000001</v>
      </c>
      <c r="M1552" s="110">
        <f t="shared" si="780"/>
        <v>1.00285311</v>
      </c>
      <c r="N1552" s="110">
        <f t="shared" si="775"/>
        <v>1.4835109571355207</v>
      </c>
      <c r="O1552" s="103">
        <f t="shared" si="779"/>
        <v>1.4861827700000001</v>
      </c>
      <c r="P1552" s="103">
        <f t="shared" si="787"/>
        <v>144.54510882</v>
      </c>
      <c r="Q1552" s="11">
        <f t="shared" si="800"/>
        <v>0</v>
      </c>
      <c r="R1552" s="30">
        <f t="shared" si="781"/>
        <v>0</v>
      </c>
      <c r="S1552" s="103">
        <f t="shared" si="782"/>
        <v>0</v>
      </c>
      <c r="T1552" s="113">
        <f t="shared" si="795"/>
        <v>0.1</v>
      </c>
      <c r="U1552" s="111">
        <f t="shared" si="776"/>
        <v>12</v>
      </c>
      <c r="V1552" s="111">
        <v>252</v>
      </c>
      <c r="W1552" s="110">
        <f t="shared" si="788"/>
        <v>1.0045488950000001</v>
      </c>
      <c r="X1552" s="103">
        <f t="shared" si="789"/>
        <v>0.65752052000000005</v>
      </c>
      <c r="Y1552" s="103">
        <f t="shared" si="790"/>
        <v>0</v>
      </c>
      <c r="Z1552" s="114" t="str">
        <f t="shared" si="798"/>
        <v>A+J=</v>
      </c>
      <c r="AA1552" s="108">
        <f t="shared" si="799"/>
        <v>45677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2.75" x14ac:dyDescent="0.2">
      <c r="A1553" s="102">
        <f t="shared" si="791"/>
        <v>45667</v>
      </c>
      <c r="B1553" s="103">
        <f t="shared" si="784"/>
        <v>145.27934149999999</v>
      </c>
      <c r="C1553" s="103">
        <f t="shared" si="796"/>
        <v>97.259308709999999</v>
      </c>
      <c r="D1553" s="104">
        <f t="shared" si="792"/>
        <v>1143.3130000000001</v>
      </c>
      <c r="E1553" s="105">
        <f t="shared" si="777"/>
        <v>1146.575</v>
      </c>
      <c r="F1553" s="106">
        <f t="shared" si="778"/>
        <v>45616</v>
      </c>
      <c r="G1553" s="107">
        <f t="shared" si="785"/>
        <v>2.8531119649648495E-3</v>
      </c>
      <c r="H1553" s="108">
        <f t="shared" si="797"/>
        <v>45677</v>
      </c>
      <c r="I1553" s="108">
        <f t="shared" si="786"/>
        <v>45677</v>
      </c>
      <c r="J1553" s="109">
        <f t="shared" si="793"/>
        <v>19</v>
      </c>
      <c r="K1553" s="109">
        <f t="shared" si="783"/>
        <v>13</v>
      </c>
      <c r="L1553" s="8">
        <f t="shared" si="794"/>
        <v>1.0019512500000001</v>
      </c>
      <c r="M1553" s="110">
        <f t="shared" si="780"/>
        <v>1.00285311</v>
      </c>
      <c r="N1553" s="110">
        <f t="shared" si="775"/>
        <v>1.4835109571355207</v>
      </c>
      <c r="O1553" s="103">
        <f t="shared" si="779"/>
        <v>1.48640565</v>
      </c>
      <c r="P1553" s="103">
        <f t="shared" si="787"/>
        <v>144.56678597999999</v>
      </c>
      <c r="Q1553" s="11">
        <f t="shared" si="800"/>
        <v>0</v>
      </c>
      <c r="R1553" s="30">
        <f t="shared" si="781"/>
        <v>0</v>
      </c>
      <c r="S1553" s="103">
        <f t="shared" si="782"/>
        <v>0</v>
      </c>
      <c r="T1553" s="113">
        <f t="shared" si="795"/>
        <v>0.1</v>
      </c>
      <c r="U1553" s="111">
        <f t="shared" si="776"/>
        <v>13</v>
      </c>
      <c r="V1553" s="111">
        <v>252</v>
      </c>
      <c r="W1553" s="110">
        <f t="shared" si="788"/>
        <v>1.0049289020000001</v>
      </c>
      <c r="X1553" s="103">
        <f t="shared" si="789"/>
        <v>0.71255552</v>
      </c>
      <c r="Y1553" s="103">
        <f t="shared" si="790"/>
        <v>0</v>
      </c>
      <c r="Z1553" s="114" t="str">
        <f t="shared" si="798"/>
        <v>A+J=</v>
      </c>
      <c r="AA1553" s="108">
        <f t="shared" si="799"/>
        <v>45677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2.75" x14ac:dyDescent="0.2">
      <c r="A1554" s="102">
        <f t="shared" si="791"/>
        <v>45668</v>
      </c>
      <c r="B1554" s="103">
        <f t="shared" si="784"/>
        <v>145.35609289999999</v>
      </c>
      <c r="C1554" s="103">
        <f t="shared" si="796"/>
        <v>97.259308709999999</v>
      </c>
      <c r="D1554" s="104">
        <f t="shared" si="792"/>
        <v>1143.3130000000001</v>
      </c>
      <c r="E1554" s="105">
        <f t="shared" si="777"/>
        <v>1146.575</v>
      </c>
      <c r="F1554" s="106">
        <f t="shared" si="778"/>
        <v>45616</v>
      </c>
      <c r="G1554" s="107">
        <f t="shared" si="785"/>
        <v>2.8531119649648495E-3</v>
      </c>
      <c r="H1554" s="108">
        <f t="shared" si="797"/>
        <v>45677</v>
      </c>
      <c r="I1554" s="108">
        <f t="shared" si="786"/>
        <v>45677</v>
      </c>
      <c r="J1554" s="109">
        <f t="shared" si="793"/>
        <v>19</v>
      </c>
      <c r="K1554" s="109">
        <f t="shared" si="783"/>
        <v>14</v>
      </c>
      <c r="L1554" s="8">
        <f t="shared" si="794"/>
        <v>1.0021015</v>
      </c>
      <c r="M1554" s="110">
        <f t="shared" si="780"/>
        <v>1.00285311</v>
      </c>
      <c r="N1554" s="110">
        <f t="shared" si="775"/>
        <v>1.4835109571355207</v>
      </c>
      <c r="O1554" s="103">
        <f t="shared" si="779"/>
        <v>1.48662855</v>
      </c>
      <c r="P1554" s="103">
        <f t="shared" si="787"/>
        <v>144.58846507999999</v>
      </c>
      <c r="Q1554" s="11">
        <f t="shared" si="800"/>
        <v>0</v>
      </c>
      <c r="R1554" s="30">
        <f t="shared" si="781"/>
        <v>0</v>
      </c>
      <c r="S1554" s="103">
        <f t="shared" si="782"/>
        <v>0</v>
      </c>
      <c r="T1554" s="113">
        <f t="shared" si="795"/>
        <v>0.1</v>
      </c>
      <c r="U1554" s="111">
        <f t="shared" si="776"/>
        <v>14</v>
      </c>
      <c r="V1554" s="111">
        <v>252</v>
      </c>
      <c r="W1554" s="110">
        <f t="shared" si="788"/>
        <v>1.005309053</v>
      </c>
      <c r="X1554" s="103">
        <f t="shared" si="789"/>
        <v>0.76762781999999996</v>
      </c>
      <c r="Y1554" s="103">
        <f t="shared" si="790"/>
        <v>0</v>
      </c>
      <c r="Z1554" s="114" t="str">
        <f t="shared" si="798"/>
        <v>A+J=</v>
      </c>
      <c r="AA1554" s="108">
        <f t="shared" si="799"/>
        <v>45677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2.75" x14ac:dyDescent="0.2">
      <c r="A1555" s="102">
        <f t="shared" si="791"/>
        <v>45669</v>
      </c>
      <c r="B1555" s="103">
        <f t="shared" si="784"/>
        <v>145.35609289999999</v>
      </c>
      <c r="C1555" s="103">
        <f t="shared" si="796"/>
        <v>97.259308709999999</v>
      </c>
      <c r="D1555" s="104">
        <f t="shared" si="792"/>
        <v>1143.3130000000001</v>
      </c>
      <c r="E1555" s="105">
        <f t="shared" si="777"/>
        <v>1146.575</v>
      </c>
      <c r="F1555" s="106">
        <f t="shared" si="778"/>
        <v>45616</v>
      </c>
      <c r="G1555" s="107">
        <f t="shared" si="785"/>
        <v>2.8531119649648495E-3</v>
      </c>
      <c r="H1555" s="108">
        <f t="shared" si="797"/>
        <v>45677</v>
      </c>
      <c r="I1555" s="108">
        <f t="shared" si="786"/>
        <v>45677</v>
      </c>
      <c r="J1555" s="109">
        <f t="shared" si="793"/>
        <v>19</v>
      </c>
      <c r="K1555" s="109">
        <f t="shared" si="783"/>
        <v>14</v>
      </c>
      <c r="L1555" s="8">
        <f t="shared" si="794"/>
        <v>1.0021015</v>
      </c>
      <c r="M1555" s="110">
        <f t="shared" si="780"/>
        <v>1.00285311</v>
      </c>
      <c r="N1555" s="110">
        <f t="shared" si="775"/>
        <v>1.4835109571355207</v>
      </c>
      <c r="O1555" s="103">
        <f t="shared" si="779"/>
        <v>1.48662855</v>
      </c>
      <c r="P1555" s="103">
        <f t="shared" si="787"/>
        <v>144.58846507999999</v>
      </c>
      <c r="Q1555" s="11">
        <f t="shared" si="800"/>
        <v>0</v>
      </c>
      <c r="R1555" s="30">
        <f t="shared" si="781"/>
        <v>0</v>
      </c>
      <c r="S1555" s="103">
        <f t="shared" si="782"/>
        <v>0</v>
      </c>
      <c r="T1555" s="113">
        <f t="shared" si="795"/>
        <v>0.1</v>
      </c>
      <c r="U1555" s="111">
        <f t="shared" si="776"/>
        <v>14</v>
      </c>
      <c r="V1555" s="111">
        <v>252</v>
      </c>
      <c r="W1555" s="110">
        <f t="shared" si="788"/>
        <v>1.005309053</v>
      </c>
      <c r="X1555" s="103">
        <f t="shared" si="789"/>
        <v>0.76762781999999996</v>
      </c>
      <c r="Y1555" s="103">
        <f t="shared" si="790"/>
        <v>0</v>
      </c>
      <c r="Z1555" s="114" t="str">
        <f t="shared" si="798"/>
        <v>A+J=</v>
      </c>
      <c r="AA1555" s="108">
        <f t="shared" si="799"/>
        <v>45677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2.75" x14ac:dyDescent="0.2">
      <c r="A1556" s="102">
        <f t="shared" si="791"/>
        <v>45670</v>
      </c>
      <c r="B1556" s="103">
        <f t="shared" si="784"/>
        <v>145.35609289999999</v>
      </c>
      <c r="C1556" s="103">
        <f t="shared" si="796"/>
        <v>97.259308709999999</v>
      </c>
      <c r="D1556" s="104">
        <f t="shared" si="792"/>
        <v>1143.3130000000001</v>
      </c>
      <c r="E1556" s="105">
        <f t="shared" si="777"/>
        <v>1146.575</v>
      </c>
      <c r="F1556" s="106">
        <f t="shared" si="778"/>
        <v>45616</v>
      </c>
      <c r="G1556" s="107">
        <f t="shared" si="785"/>
        <v>2.8531119649648495E-3</v>
      </c>
      <c r="H1556" s="108">
        <f t="shared" si="797"/>
        <v>45677</v>
      </c>
      <c r="I1556" s="108">
        <f t="shared" si="786"/>
        <v>45677</v>
      </c>
      <c r="J1556" s="109">
        <f t="shared" si="793"/>
        <v>19</v>
      </c>
      <c r="K1556" s="109">
        <f t="shared" si="783"/>
        <v>14</v>
      </c>
      <c r="L1556" s="8">
        <f t="shared" si="794"/>
        <v>1.0021015</v>
      </c>
      <c r="M1556" s="110">
        <f t="shared" si="780"/>
        <v>1.00285311</v>
      </c>
      <c r="N1556" s="110">
        <f t="shared" si="775"/>
        <v>1.4835109571355207</v>
      </c>
      <c r="O1556" s="103">
        <f t="shared" si="779"/>
        <v>1.48662855</v>
      </c>
      <c r="P1556" s="103">
        <f t="shared" si="787"/>
        <v>144.58846507999999</v>
      </c>
      <c r="Q1556" s="11">
        <f t="shared" si="800"/>
        <v>0</v>
      </c>
      <c r="R1556" s="30">
        <f t="shared" si="781"/>
        <v>0</v>
      </c>
      <c r="S1556" s="103">
        <f t="shared" si="782"/>
        <v>0</v>
      </c>
      <c r="T1556" s="113">
        <f t="shared" si="795"/>
        <v>0.1</v>
      </c>
      <c r="U1556" s="111">
        <f t="shared" si="776"/>
        <v>14</v>
      </c>
      <c r="V1556" s="111">
        <v>252</v>
      </c>
      <c r="W1556" s="110">
        <f t="shared" si="788"/>
        <v>1.005309053</v>
      </c>
      <c r="X1556" s="103">
        <f t="shared" si="789"/>
        <v>0.76762781999999996</v>
      </c>
      <c r="Y1556" s="103">
        <f t="shared" si="790"/>
        <v>0</v>
      </c>
      <c r="Z1556" s="114" t="str">
        <f t="shared" si="798"/>
        <v>A+J=</v>
      </c>
      <c r="AA1556" s="108">
        <f t="shared" si="799"/>
        <v>45677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2.75" x14ac:dyDescent="0.2">
      <c r="A1557" s="102">
        <f t="shared" si="791"/>
        <v>45671</v>
      </c>
      <c r="B1557" s="103">
        <f t="shared" si="784"/>
        <v>145.43288552000001</v>
      </c>
      <c r="C1557" s="103">
        <f t="shared" si="796"/>
        <v>97.259308709999999</v>
      </c>
      <c r="D1557" s="104">
        <f t="shared" si="792"/>
        <v>1143.3130000000001</v>
      </c>
      <c r="E1557" s="105">
        <f t="shared" si="777"/>
        <v>1146.575</v>
      </c>
      <c r="F1557" s="106">
        <f t="shared" si="778"/>
        <v>45616</v>
      </c>
      <c r="G1557" s="107">
        <f t="shared" si="785"/>
        <v>2.8531119649648495E-3</v>
      </c>
      <c r="H1557" s="108">
        <f t="shared" si="797"/>
        <v>45677</v>
      </c>
      <c r="I1557" s="108">
        <f t="shared" si="786"/>
        <v>45677</v>
      </c>
      <c r="J1557" s="109">
        <f t="shared" si="793"/>
        <v>19</v>
      </c>
      <c r="K1557" s="109">
        <f t="shared" si="783"/>
        <v>15</v>
      </c>
      <c r="L1557" s="8">
        <f t="shared" si="794"/>
        <v>1.0022517799999999</v>
      </c>
      <c r="M1557" s="110">
        <f t="shared" si="780"/>
        <v>1.00285311</v>
      </c>
      <c r="N1557" s="110">
        <f t="shared" si="775"/>
        <v>1.4835109571355207</v>
      </c>
      <c r="O1557" s="103">
        <f t="shared" si="779"/>
        <v>1.4868514900000001</v>
      </c>
      <c r="P1557" s="103">
        <f t="shared" si="787"/>
        <v>144.61014807000001</v>
      </c>
      <c r="Q1557" s="11">
        <f t="shared" si="800"/>
        <v>0</v>
      </c>
      <c r="R1557" s="30">
        <f t="shared" si="781"/>
        <v>0</v>
      </c>
      <c r="S1557" s="103">
        <f t="shared" si="782"/>
        <v>0</v>
      </c>
      <c r="T1557" s="113">
        <f t="shared" si="795"/>
        <v>0.1</v>
      </c>
      <c r="U1557" s="111">
        <f t="shared" si="776"/>
        <v>15</v>
      </c>
      <c r="V1557" s="111">
        <v>252</v>
      </c>
      <c r="W1557" s="110">
        <f t="shared" si="788"/>
        <v>1.005689348</v>
      </c>
      <c r="X1557" s="103">
        <f t="shared" si="789"/>
        <v>0.82273744999999998</v>
      </c>
      <c r="Y1557" s="103">
        <f t="shared" si="790"/>
        <v>0</v>
      </c>
      <c r="Z1557" s="114" t="str">
        <f t="shared" si="798"/>
        <v>A+J=</v>
      </c>
      <c r="AA1557" s="108">
        <f t="shared" si="799"/>
        <v>45677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2.75" x14ac:dyDescent="0.2">
      <c r="A1558" s="102">
        <f t="shared" si="791"/>
        <v>45672</v>
      </c>
      <c r="B1558" s="103">
        <f t="shared" si="784"/>
        <v>145.50971838999999</v>
      </c>
      <c r="C1558" s="103">
        <f t="shared" si="796"/>
        <v>97.259308709999999</v>
      </c>
      <c r="D1558" s="104">
        <f t="shared" si="792"/>
        <v>1143.3130000000001</v>
      </c>
      <c r="E1558" s="105">
        <f t="shared" si="777"/>
        <v>1146.575</v>
      </c>
      <c r="F1558" s="106">
        <f t="shared" si="778"/>
        <v>45616</v>
      </c>
      <c r="G1558" s="107">
        <f t="shared" si="785"/>
        <v>2.8531119649648495E-3</v>
      </c>
      <c r="H1558" s="108">
        <f t="shared" si="797"/>
        <v>45677</v>
      </c>
      <c r="I1558" s="108">
        <f t="shared" si="786"/>
        <v>45677</v>
      </c>
      <c r="J1558" s="109">
        <f t="shared" si="793"/>
        <v>19</v>
      </c>
      <c r="K1558" s="109">
        <f t="shared" si="783"/>
        <v>16</v>
      </c>
      <c r="L1558" s="8">
        <f t="shared" si="794"/>
        <v>1.00240208</v>
      </c>
      <c r="M1558" s="110">
        <f t="shared" si="780"/>
        <v>1.00285311</v>
      </c>
      <c r="N1558" s="110">
        <f t="shared" si="775"/>
        <v>1.4835109571355207</v>
      </c>
      <c r="O1558" s="103">
        <f t="shared" si="779"/>
        <v>1.4870744600000001</v>
      </c>
      <c r="P1558" s="103">
        <f t="shared" si="787"/>
        <v>144.63183397</v>
      </c>
      <c r="Q1558" s="11">
        <f t="shared" si="800"/>
        <v>0</v>
      </c>
      <c r="R1558" s="30">
        <f t="shared" si="781"/>
        <v>0</v>
      </c>
      <c r="S1558" s="103">
        <f t="shared" si="782"/>
        <v>0</v>
      </c>
      <c r="T1558" s="113">
        <f t="shared" si="795"/>
        <v>0.1</v>
      </c>
      <c r="U1558" s="111">
        <f t="shared" si="776"/>
        <v>16</v>
      </c>
      <c r="V1558" s="111">
        <v>252</v>
      </c>
      <c r="W1558" s="110">
        <f t="shared" si="788"/>
        <v>1.0060697869999999</v>
      </c>
      <c r="X1558" s="103">
        <f t="shared" si="789"/>
        <v>0.87788442</v>
      </c>
      <c r="Y1558" s="103">
        <f t="shared" si="790"/>
        <v>0</v>
      </c>
      <c r="Z1558" s="114" t="str">
        <f t="shared" si="798"/>
        <v>A+J=</v>
      </c>
      <c r="AA1558" s="108">
        <f t="shared" si="799"/>
        <v>45677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2.75" x14ac:dyDescent="0.2">
      <c r="A1559" s="102">
        <f t="shared" si="791"/>
        <v>45673</v>
      </c>
      <c r="B1559" s="103">
        <f t="shared" si="784"/>
        <v>145.58659251999998</v>
      </c>
      <c r="C1559" s="103">
        <f t="shared" si="796"/>
        <v>97.259308709999999</v>
      </c>
      <c r="D1559" s="104">
        <f t="shared" si="792"/>
        <v>1143.3130000000001</v>
      </c>
      <c r="E1559" s="105">
        <f t="shared" si="777"/>
        <v>1146.575</v>
      </c>
      <c r="F1559" s="106">
        <f t="shared" si="778"/>
        <v>45616</v>
      </c>
      <c r="G1559" s="107">
        <f t="shared" si="785"/>
        <v>2.8531119649648495E-3</v>
      </c>
      <c r="H1559" s="108">
        <f t="shared" si="797"/>
        <v>45677</v>
      </c>
      <c r="I1559" s="108">
        <f t="shared" si="786"/>
        <v>45677</v>
      </c>
      <c r="J1559" s="109">
        <f t="shared" si="793"/>
        <v>19</v>
      </c>
      <c r="K1559" s="109">
        <f t="shared" si="783"/>
        <v>17</v>
      </c>
      <c r="L1559" s="8">
        <f t="shared" si="794"/>
        <v>1.0025523999999999</v>
      </c>
      <c r="M1559" s="110">
        <f t="shared" si="780"/>
        <v>1.00285311</v>
      </c>
      <c r="N1559" s="110">
        <f t="shared" si="775"/>
        <v>1.4835109571355207</v>
      </c>
      <c r="O1559" s="103">
        <f t="shared" si="779"/>
        <v>1.4872974699999999</v>
      </c>
      <c r="P1559" s="103">
        <f t="shared" si="787"/>
        <v>144.65352376999999</v>
      </c>
      <c r="Q1559" s="11">
        <f t="shared" si="800"/>
        <v>0</v>
      </c>
      <c r="R1559" s="30">
        <f t="shared" si="781"/>
        <v>0</v>
      </c>
      <c r="S1559" s="103">
        <f t="shared" si="782"/>
        <v>0</v>
      </c>
      <c r="T1559" s="113">
        <f t="shared" si="795"/>
        <v>0.1</v>
      </c>
      <c r="U1559" s="111">
        <f t="shared" si="776"/>
        <v>17</v>
      </c>
      <c r="V1559" s="111">
        <v>252</v>
      </c>
      <c r="W1559" s="110">
        <f t="shared" si="788"/>
        <v>1.00645037</v>
      </c>
      <c r="X1559" s="103">
        <f t="shared" si="789"/>
        <v>0.93306875</v>
      </c>
      <c r="Y1559" s="103">
        <f t="shared" si="790"/>
        <v>0</v>
      </c>
      <c r="Z1559" s="114" t="str">
        <f t="shared" si="798"/>
        <v>A+J=</v>
      </c>
      <c r="AA1559" s="108">
        <f t="shared" si="799"/>
        <v>45677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2.75" x14ac:dyDescent="0.2">
      <c r="A1560" s="102">
        <f t="shared" si="791"/>
        <v>45674</v>
      </c>
      <c r="B1560" s="103">
        <f t="shared" si="784"/>
        <v>145.6635058</v>
      </c>
      <c r="C1560" s="103">
        <f t="shared" si="796"/>
        <v>97.259308709999999</v>
      </c>
      <c r="D1560" s="104">
        <f t="shared" si="792"/>
        <v>1143.3130000000001</v>
      </c>
      <c r="E1560" s="105">
        <f t="shared" si="777"/>
        <v>1146.575</v>
      </c>
      <c r="F1560" s="106">
        <f t="shared" si="778"/>
        <v>45616</v>
      </c>
      <c r="G1560" s="107">
        <f t="shared" si="785"/>
        <v>2.8531119649648495E-3</v>
      </c>
      <c r="H1560" s="108">
        <f t="shared" si="797"/>
        <v>45677</v>
      </c>
      <c r="I1560" s="108">
        <f t="shared" si="786"/>
        <v>45677</v>
      </c>
      <c r="J1560" s="109">
        <f t="shared" si="793"/>
        <v>19</v>
      </c>
      <c r="K1560" s="109">
        <f t="shared" si="783"/>
        <v>18</v>
      </c>
      <c r="L1560" s="8">
        <f t="shared" si="794"/>
        <v>1.0027027399999999</v>
      </c>
      <c r="M1560" s="110">
        <f t="shared" si="780"/>
        <v>1.00285311</v>
      </c>
      <c r="N1560" s="110">
        <f t="shared" si="775"/>
        <v>1.4835109571355207</v>
      </c>
      <c r="O1560" s="103">
        <f t="shared" si="779"/>
        <v>1.4875205</v>
      </c>
      <c r="P1560" s="103">
        <f t="shared" si="787"/>
        <v>144.67521551999999</v>
      </c>
      <c r="Q1560" s="11">
        <f t="shared" si="800"/>
        <v>0</v>
      </c>
      <c r="R1560" s="30">
        <f t="shared" si="781"/>
        <v>0</v>
      </c>
      <c r="S1560" s="103">
        <f t="shared" si="782"/>
        <v>0</v>
      </c>
      <c r="T1560" s="113">
        <f t="shared" si="795"/>
        <v>0.1</v>
      </c>
      <c r="U1560" s="111">
        <f t="shared" si="776"/>
        <v>18</v>
      </c>
      <c r="V1560" s="111">
        <v>252</v>
      </c>
      <c r="W1560" s="110">
        <f t="shared" si="788"/>
        <v>1.006831096</v>
      </c>
      <c r="X1560" s="103">
        <f t="shared" si="789"/>
        <v>0.98829027999999997</v>
      </c>
      <c r="Y1560" s="103">
        <f t="shared" si="790"/>
        <v>0</v>
      </c>
      <c r="Z1560" s="114" t="str">
        <f t="shared" si="798"/>
        <v>A+J=</v>
      </c>
      <c r="AA1560" s="108">
        <f t="shared" si="799"/>
        <v>45677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2.75" x14ac:dyDescent="0.2">
      <c r="A1561" s="102">
        <f t="shared" si="791"/>
        <v>45675</v>
      </c>
      <c r="B1561" s="103">
        <f t="shared" si="784"/>
        <v>145.74046049</v>
      </c>
      <c r="C1561" s="103">
        <f t="shared" si="796"/>
        <v>97.259308709999999</v>
      </c>
      <c r="D1561" s="104">
        <f t="shared" si="792"/>
        <v>1143.3130000000001</v>
      </c>
      <c r="E1561" s="105">
        <f t="shared" si="777"/>
        <v>1146.575</v>
      </c>
      <c r="F1561" s="106">
        <f t="shared" si="778"/>
        <v>45616</v>
      </c>
      <c r="G1561" s="107">
        <f t="shared" si="785"/>
        <v>2.8531119649648495E-3</v>
      </c>
      <c r="H1561" s="108">
        <f t="shared" si="797"/>
        <v>45677</v>
      </c>
      <c r="I1561" s="108">
        <f t="shared" si="786"/>
        <v>45677</v>
      </c>
      <c r="J1561" s="109">
        <f t="shared" si="793"/>
        <v>19</v>
      </c>
      <c r="K1561" s="109">
        <f t="shared" si="783"/>
        <v>19</v>
      </c>
      <c r="L1561" s="8">
        <f t="shared" si="794"/>
        <v>1.00285311</v>
      </c>
      <c r="M1561" s="110">
        <f t="shared" si="780"/>
        <v>1.00285311</v>
      </c>
      <c r="N1561" s="110">
        <f t="shared" si="775"/>
        <v>1.4835109571355207</v>
      </c>
      <c r="O1561" s="103">
        <f t="shared" si="779"/>
        <v>1.4877435699999999</v>
      </c>
      <c r="P1561" s="103">
        <f t="shared" si="787"/>
        <v>144.69691115000001</v>
      </c>
      <c r="Q1561" s="11">
        <f t="shared" si="800"/>
        <v>0</v>
      </c>
      <c r="R1561" s="30">
        <f t="shared" si="781"/>
        <v>0</v>
      </c>
      <c r="S1561" s="103">
        <f t="shared" si="782"/>
        <v>0</v>
      </c>
      <c r="T1561" s="113">
        <f t="shared" si="795"/>
        <v>0.1</v>
      </c>
      <c r="U1561" s="111">
        <f t="shared" si="776"/>
        <v>19</v>
      </c>
      <c r="V1561" s="111">
        <v>252</v>
      </c>
      <c r="W1561" s="110">
        <f t="shared" si="788"/>
        <v>1.0072119669999999</v>
      </c>
      <c r="X1561" s="103">
        <f t="shared" si="789"/>
        <v>1.04354934</v>
      </c>
      <c r="Y1561" s="103">
        <f t="shared" si="790"/>
        <v>0</v>
      </c>
      <c r="Z1561" s="114" t="str">
        <f t="shared" si="798"/>
        <v>A+J=</v>
      </c>
      <c r="AA1561" s="108">
        <f t="shared" si="799"/>
        <v>45677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2.75" x14ac:dyDescent="0.2">
      <c r="A1562" s="102">
        <f t="shared" si="791"/>
        <v>45676</v>
      </c>
      <c r="B1562" s="103">
        <f t="shared" si="784"/>
        <v>145.74046049</v>
      </c>
      <c r="C1562" s="103">
        <f t="shared" si="796"/>
        <v>97.259308709999999</v>
      </c>
      <c r="D1562" s="104">
        <f t="shared" si="792"/>
        <v>1143.3130000000001</v>
      </c>
      <c r="E1562" s="105">
        <f t="shared" si="777"/>
        <v>1146.575</v>
      </c>
      <c r="F1562" s="106">
        <f t="shared" si="778"/>
        <v>45616</v>
      </c>
      <c r="G1562" s="107">
        <f t="shared" si="785"/>
        <v>2.8531119649648495E-3</v>
      </c>
      <c r="H1562" s="108">
        <f t="shared" si="797"/>
        <v>45677</v>
      </c>
      <c r="I1562" s="108">
        <f t="shared" si="786"/>
        <v>45677</v>
      </c>
      <c r="J1562" s="109">
        <f t="shared" si="793"/>
        <v>19</v>
      </c>
      <c r="K1562" s="109">
        <f t="shared" si="783"/>
        <v>19</v>
      </c>
      <c r="L1562" s="8">
        <f t="shared" si="794"/>
        <v>1.00285311</v>
      </c>
      <c r="M1562" s="110">
        <f t="shared" si="780"/>
        <v>1.00285311</v>
      </c>
      <c r="N1562" s="110">
        <f t="shared" si="775"/>
        <v>1.4835109571355207</v>
      </c>
      <c r="O1562" s="103">
        <f t="shared" si="779"/>
        <v>1.4877435699999999</v>
      </c>
      <c r="P1562" s="103">
        <f t="shared" si="787"/>
        <v>144.69691115000001</v>
      </c>
      <c r="Q1562" s="11">
        <f t="shared" si="800"/>
        <v>0</v>
      </c>
      <c r="R1562" s="30">
        <f t="shared" si="781"/>
        <v>0</v>
      </c>
      <c r="S1562" s="103">
        <f t="shared" si="782"/>
        <v>0</v>
      </c>
      <c r="T1562" s="113">
        <f t="shared" si="795"/>
        <v>0.1</v>
      </c>
      <c r="U1562" s="111">
        <f t="shared" si="776"/>
        <v>19</v>
      </c>
      <c r="V1562" s="111">
        <v>252</v>
      </c>
      <c r="W1562" s="110">
        <f t="shared" si="788"/>
        <v>1.0072119669999999</v>
      </c>
      <c r="X1562" s="103">
        <f t="shared" si="789"/>
        <v>1.04354934</v>
      </c>
      <c r="Y1562" s="103">
        <f t="shared" si="790"/>
        <v>0</v>
      </c>
      <c r="Z1562" s="114" t="str">
        <f t="shared" si="798"/>
        <v>A+J=</v>
      </c>
      <c r="AA1562" s="108">
        <f t="shared" si="799"/>
        <v>45677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2.75" x14ac:dyDescent="0.2">
      <c r="A1563" s="102">
        <f t="shared" si="791"/>
        <v>45677</v>
      </c>
      <c r="B1563" s="103">
        <f t="shared" si="784"/>
        <v>145.74046049</v>
      </c>
      <c r="C1563" s="103">
        <f t="shared" si="796"/>
        <v>97.259308709999999</v>
      </c>
      <c r="D1563" s="104">
        <f t="shared" si="792"/>
        <v>1143.3130000000001</v>
      </c>
      <c r="E1563" s="105">
        <f t="shared" si="777"/>
        <v>1146.575</v>
      </c>
      <c r="F1563" s="106">
        <f t="shared" si="778"/>
        <v>45616</v>
      </c>
      <c r="G1563" s="107">
        <f t="shared" si="785"/>
        <v>2.8531119649648495E-3</v>
      </c>
      <c r="H1563" s="108">
        <f t="shared" si="797"/>
        <v>45708</v>
      </c>
      <c r="I1563" s="108">
        <f t="shared" si="786"/>
        <v>45677</v>
      </c>
      <c r="J1563" s="109">
        <f t="shared" si="793"/>
        <v>19</v>
      </c>
      <c r="K1563" s="109">
        <f t="shared" si="783"/>
        <v>19</v>
      </c>
      <c r="L1563" s="8">
        <f t="shared" si="794"/>
        <v>1.00285311</v>
      </c>
      <c r="M1563" s="110">
        <f t="shared" si="780"/>
        <v>1.00285311</v>
      </c>
      <c r="N1563" s="110">
        <f t="shared" si="775"/>
        <v>1.4835109571355207</v>
      </c>
      <c r="O1563" s="103">
        <f t="shared" si="779"/>
        <v>1.4877435699999999</v>
      </c>
      <c r="P1563" s="103">
        <f t="shared" si="787"/>
        <v>144.69691115000001</v>
      </c>
      <c r="Q1563" s="11">
        <f t="shared" si="800"/>
        <v>51</v>
      </c>
      <c r="R1563" s="30">
        <f t="shared" si="781"/>
        <v>0.108358</v>
      </c>
      <c r="S1563" s="103">
        <f t="shared" si="782"/>
        <v>15.679067890000001</v>
      </c>
      <c r="T1563" s="113">
        <f t="shared" si="795"/>
        <v>0.1</v>
      </c>
      <c r="U1563" s="111">
        <f t="shared" si="776"/>
        <v>19</v>
      </c>
      <c r="V1563" s="111">
        <v>252</v>
      </c>
      <c r="W1563" s="110">
        <f t="shared" si="788"/>
        <v>1.0072119669999999</v>
      </c>
      <c r="X1563" s="103">
        <f t="shared" si="789"/>
        <v>1.04354934</v>
      </c>
      <c r="Y1563" s="103">
        <f t="shared" si="790"/>
        <v>16.722617230000001</v>
      </c>
      <c r="Z1563" s="114" t="str">
        <f t="shared" si="798"/>
        <v>A+J=</v>
      </c>
      <c r="AA1563" s="108">
        <f t="shared" si="799"/>
        <v>45677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2.75" x14ac:dyDescent="0.2">
      <c r="A1564" s="102">
        <f t="shared" si="791"/>
        <v>45678</v>
      </c>
      <c r="B1564" s="103">
        <f t="shared" si="784"/>
        <v>129.08263665000001</v>
      </c>
      <c r="C1564" s="103">
        <f t="shared" si="796"/>
        <v>86.720484540000001</v>
      </c>
      <c r="D1564" s="104">
        <f t="shared" si="792"/>
        <v>1143.3130000000001</v>
      </c>
      <c r="E1564" s="105">
        <f t="shared" si="777"/>
        <v>1146.575</v>
      </c>
      <c r="F1564" s="106">
        <f t="shared" si="778"/>
        <v>45646</v>
      </c>
      <c r="G1564" s="107">
        <f t="shared" si="785"/>
        <v>2.8531119649648495E-3</v>
      </c>
      <c r="H1564" s="108">
        <f t="shared" si="797"/>
        <v>45708</v>
      </c>
      <c r="I1564" s="108">
        <f t="shared" si="786"/>
        <v>45708</v>
      </c>
      <c r="J1564" s="109">
        <f t="shared" si="793"/>
        <v>23</v>
      </c>
      <c r="K1564" s="109">
        <f t="shared" si="783"/>
        <v>1</v>
      </c>
      <c r="L1564" s="8">
        <f t="shared" si="794"/>
        <v>1.0001238699999999</v>
      </c>
      <c r="M1564" s="110">
        <f t="shared" si="780"/>
        <v>1.00285311</v>
      </c>
      <c r="N1564" s="110">
        <f t="shared" si="775"/>
        <v>1.4877435770824337</v>
      </c>
      <c r="O1564" s="103">
        <f t="shared" si="779"/>
        <v>1.4879278600000001</v>
      </c>
      <c r="P1564" s="103">
        <f t="shared" si="787"/>
        <v>129.03382497000001</v>
      </c>
      <c r="Q1564" s="11">
        <f t="shared" si="800"/>
        <v>0</v>
      </c>
      <c r="R1564" s="30">
        <f t="shared" si="781"/>
        <v>0</v>
      </c>
      <c r="S1564" s="103">
        <f t="shared" si="782"/>
        <v>0</v>
      </c>
      <c r="T1564" s="113">
        <f t="shared" si="795"/>
        <v>0.1</v>
      </c>
      <c r="U1564" s="111">
        <f t="shared" si="776"/>
        <v>1</v>
      </c>
      <c r="V1564" s="111">
        <v>252</v>
      </c>
      <c r="W1564" s="110">
        <f t="shared" si="788"/>
        <v>1.0003782859999999</v>
      </c>
      <c r="X1564" s="103">
        <f t="shared" si="789"/>
        <v>4.8811680000000003E-2</v>
      </c>
      <c r="Y1564" s="103">
        <f t="shared" si="790"/>
        <v>0</v>
      </c>
      <c r="Z1564" s="114" t="str">
        <f t="shared" si="798"/>
        <v>A+J=</v>
      </c>
      <c r="AA1564" s="108">
        <f t="shared" si="799"/>
        <v>45708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2.75" x14ac:dyDescent="0.2">
      <c r="A1565" s="102">
        <f t="shared" si="791"/>
        <v>45679</v>
      </c>
      <c r="B1565" s="103">
        <f t="shared" si="784"/>
        <v>129.14746420999998</v>
      </c>
      <c r="C1565" s="103">
        <f t="shared" si="796"/>
        <v>86.720484540000001</v>
      </c>
      <c r="D1565" s="104">
        <f t="shared" si="792"/>
        <v>1143.3130000000001</v>
      </c>
      <c r="E1565" s="105">
        <f t="shared" si="777"/>
        <v>1146.575</v>
      </c>
      <c r="F1565" s="106">
        <f t="shared" si="778"/>
        <v>45646</v>
      </c>
      <c r="G1565" s="107">
        <f t="shared" si="785"/>
        <v>2.8531119649648495E-3</v>
      </c>
      <c r="H1565" s="108">
        <f t="shared" si="797"/>
        <v>45708</v>
      </c>
      <c r="I1565" s="108">
        <f t="shared" si="786"/>
        <v>45708</v>
      </c>
      <c r="J1565" s="109">
        <f t="shared" si="793"/>
        <v>23</v>
      </c>
      <c r="K1565" s="109">
        <f t="shared" si="783"/>
        <v>2</v>
      </c>
      <c r="L1565" s="8">
        <f t="shared" si="794"/>
        <v>1.0002477700000001</v>
      </c>
      <c r="M1565" s="110">
        <f t="shared" si="780"/>
        <v>1.00285311</v>
      </c>
      <c r="N1565" s="110">
        <f t="shared" si="775"/>
        <v>1.4877435770824337</v>
      </c>
      <c r="O1565" s="103">
        <f t="shared" si="779"/>
        <v>1.4881121900000001</v>
      </c>
      <c r="P1565" s="103">
        <f t="shared" si="787"/>
        <v>129.04981015999999</v>
      </c>
      <c r="Q1565" s="11">
        <f t="shared" si="800"/>
        <v>0</v>
      </c>
      <c r="R1565" s="30">
        <f t="shared" si="781"/>
        <v>0</v>
      </c>
      <c r="S1565" s="103">
        <f t="shared" si="782"/>
        <v>0</v>
      </c>
      <c r="T1565" s="113">
        <f t="shared" si="795"/>
        <v>0.1</v>
      </c>
      <c r="U1565" s="111">
        <f t="shared" si="776"/>
        <v>2</v>
      </c>
      <c r="V1565" s="111">
        <v>252</v>
      </c>
      <c r="W1565" s="110">
        <f t="shared" si="788"/>
        <v>1.0007567159999999</v>
      </c>
      <c r="X1565" s="103">
        <f t="shared" si="789"/>
        <v>9.7654050000000006E-2</v>
      </c>
      <c r="Y1565" s="103">
        <f t="shared" si="790"/>
        <v>0</v>
      </c>
      <c r="Z1565" s="114" t="str">
        <f t="shared" si="798"/>
        <v>A+J=</v>
      </c>
      <c r="AA1565" s="108">
        <f t="shared" si="799"/>
        <v>45708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2.75" x14ac:dyDescent="0.2">
      <c r="A1566" s="102">
        <f t="shared" si="791"/>
        <v>45680</v>
      </c>
      <c r="B1566" s="103">
        <f t="shared" si="784"/>
        <v>129.21232405000001</v>
      </c>
      <c r="C1566" s="103">
        <f t="shared" si="796"/>
        <v>86.720484540000001</v>
      </c>
      <c r="D1566" s="104">
        <f t="shared" si="792"/>
        <v>1143.3130000000001</v>
      </c>
      <c r="E1566" s="105">
        <f t="shared" si="777"/>
        <v>1146.575</v>
      </c>
      <c r="F1566" s="106">
        <f t="shared" si="778"/>
        <v>45646</v>
      </c>
      <c r="G1566" s="107">
        <f t="shared" si="785"/>
        <v>2.8531119649648495E-3</v>
      </c>
      <c r="H1566" s="108">
        <f t="shared" si="797"/>
        <v>45708</v>
      </c>
      <c r="I1566" s="108">
        <f t="shared" si="786"/>
        <v>45708</v>
      </c>
      <c r="J1566" s="109">
        <f t="shared" si="793"/>
        <v>23</v>
      </c>
      <c r="K1566" s="109">
        <f t="shared" si="783"/>
        <v>3</v>
      </c>
      <c r="L1566" s="8">
        <f t="shared" si="794"/>
        <v>1.00037168</v>
      </c>
      <c r="M1566" s="110">
        <f t="shared" si="780"/>
        <v>1.00285311</v>
      </c>
      <c r="N1566" s="110">
        <f t="shared" si="775"/>
        <v>1.4877435770824337</v>
      </c>
      <c r="O1566" s="103">
        <f t="shared" si="779"/>
        <v>1.4882965399999999</v>
      </c>
      <c r="P1566" s="103">
        <f t="shared" si="787"/>
        <v>129.06579708000001</v>
      </c>
      <c r="Q1566" s="11">
        <f t="shared" si="800"/>
        <v>0</v>
      </c>
      <c r="R1566" s="30">
        <f t="shared" si="781"/>
        <v>0</v>
      </c>
      <c r="S1566" s="103">
        <f t="shared" si="782"/>
        <v>0</v>
      </c>
      <c r="T1566" s="113">
        <f t="shared" si="795"/>
        <v>0.1</v>
      </c>
      <c r="U1566" s="111">
        <f t="shared" si="776"/>
        <v>3</v>
      </c>
      <c r="V1566" s="111">
        <v>252</v>
      </c>
      <c r="W1566" s="110">
        <f t="shared" si="788"/>
        <v>1.001135289</v>
      </c>
      <c r="X1566" s="103">
        <f t="shared" si="789"/>
        <v>0.14652697000000001</v>
      </c>
      <c r="Y1566" s="103">
        <f t="shared" si="790"/>
        <v>0</v>
      </c>
      <c r="Z1566" s="114" t="str">
        <f t="shared" si="798"/>
        <v>A+J=</v>
      </c>
      <c r="AA1566" s="108">
        <f t="shared" si="799"/>
        <v>45708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2.75" x14ac:dyDescent="0.2">
      <c r="A1567" s="102">
        <f t="shared" si="791"/>
        <v>45681</v>
      </c>
      <c r="B1567" s="103">
        <f t="shared" si="784"/>
        <v>129.27721533000002</v>
      </c>
      <c r="C1567" s="103">
        <f t="shared" si="796"/>
        <v>86.720484540000001</v>
      </c>
      <c r="D1567" s="104">
        <f t="shared" si="792"/>
        <v>1143.3130000000001</v>
      </c>
      <c r="E1567" s="105">
        <f t="shared" si="777"/>
        <v>1146.575</v>
      </c>
      <c r="F1567" s="106">
        <f t="shared" si="778"/>
        <v>45646</v>
      </c>
      <c r="G1567" s="107">
        <f t="shared" si="785"/>
        <v>2.8531119649648495E-3</v>
      </c>
      <c r="H1567" s="108">
        <f t="shared" si="797"/>
        <v>45708</v>
      </c>
      <c r="I1567" s="108">
        <f t="shared" si="786"/>
        <v>45708</v>
      </c>
      <c r="J1567" s="109">
        <f t="shared" si="793"/>
        <v>23</v>
      </c>
      <c r="K1567" s="109">
        <f t="shared" si="783"/>
        <v>4</v>
      </c>
      <c r="L1567" s="8">
        <f t="shared" si="794"/>
        <v>1.0004956</v>
      </c>
      <c r="M1567" s="110">
        <f t="shared" si="780"/>
        <v>1.00285311</v>
      </c>
      <c r="N1567" s="110">
        <f t="shared" ref="N1567:N1630" si="801">IF(I1567&gt;I1566,N1566*M1567,N1566)</f>
        <v>1.4877435770824337</v>
      </c>
      <c r="O1567" s="103">
        <f t="shared" si="779"/>
        <v>1.4884809000000001</v>
      </c>
      <c r="P1567" s="103">
        <f t="shared" si="787"/>
        <v>129.08178487000001</v>
      </c>
      <c r="Q1567" s="11">
        <f t="shared" si="800"/>
        <v>0</v>
      </c>
      <c r="R1567" s="30">
        <f t="shared" si="781"/>
        <v>0</v>
      </c>
      <c r="S1567" s="103">
        <f t="shared" si="782"/>
        <v>0</v>
      </c>
      <c r="T1567" s="113">
        <f t="shared" si="795"/>
        <v>0.1</v>
      </c>
      <c r="U1567" s="111">
        <f t="shared" si="776"/>
        <v>4</v>
      </c>
      <c r="V1567" s="111">
        <v>252</v>
      </c>
      <c r="W1567" s="110">
        <f t="shared" si="788"/>
        <v>1.001514005</v>
      </c>
      <c r="X1567" s="103">
        <f t="shared" si="789"/>
        <v>0.19543046</v>
      </c>
      <c r="Y1567" s="103">
        <f t="shared" si="790"/>
        <v>0</v>
      </c>
      <c r="Z1567" s="114" t="str">
        <f t="shared" si="798"/>
        <v>A+J=</v>
      </c>
      <c r="AA1567" s="108">
        <f t="shared" si="799"/>
        <v>45708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2.75" x14ac:dyDescent="0.2">
      <c r="A1568" s="102">
        <f t="shared" si="791"/>
        <v>45682</v>
      </c>
      <c r="B1568" s="103">
        <f t="shared" si="784"/>
        <v>129.34214066000001</v>
      </c>
      <c r="C1568" s="103">
        <f t="shared" si="796"/>
        <v>86.720484540000001</v>
      </c>
      <c r="D1568" s="104">
        <f t="shared" si="792"/>
        <v>1143.3130000000001</v>
      </c>
      <c r="E1568" s="105">
        <f t="shared" si="777"/>
        <v>1146.575</v>
      </c>
      <c r="F1568" s="106">
        <f t="shared" si="778"/>
        <v>45646</v>
      </c>
      <c r="G1568" s="107">
        <f t="shared" si="785"/>
        <v>2.8531119649648495E-3</v>
      </c>
      <c r="H1568" s="108">
        <f t="shared" si="797"/>
        <v>45708</v>
      </c>
      <c r="I1568" s="108">
        <f t="shared" si="786"/>
        <v>45708</v>
      </c>
      <c r="J1568" s="109">
        <f t="shared" si="793"/>
        <v>23</v>
      </c>
      <c r="K1568" s="109">
        <f t="shared" si="783"/>
        <v>5</v>
      </c>
      <c r="L1568" s="8">
        <f t="shared" si="794"/>
        <v>1.0006195499999999</v>
      </c>
      <c r="M1568" s="110">
        <f t="shared" si="780"/>
        <v>1.00285311</v>
      </c>
      <c r="N1568" s="110">
        <f t="shared" si="801"/>
        <v>1.4877435770824337</v>
      </c>
      <c r="O1568" s="103">
        <f t="shared" si="779"/>
        <v>1.4886653000000001</v>
      </c>
      <c r="P1568" s="103">
        <f t="shared" si="787"/>
        <v>129.09777613</v>
      </c>
      <c r="Q1568" s="11">
        <f t="shared" si="800"/>
        <v>0</v>
      </c>
      <c r="R1568" s="30">
        <f t="shared" si="781"/>
        <v>0</v>
      </c>
      <c r="S1568" s="103">
        <f t="shared" si="782"/>
        <v>0</v>
      </c>
      <c r="T1568" s="113">
        <f t="shared" si="795"/>
        <v>0.1</v>
      </c>
      <c r="U1568" s="111">
        <f t="shared" si="776"/>
        <v>5</v>
      </c>
      <c r="V1568" s="111">
        <v>252</v>
      </c>
      <c r="W1568" s="110">
        <f t="shared" si="788"/>
        <v>1.001892864</v>
      </c>
      <c r="X1568" s="103">
        <f t="shared" si="789"/>
        <v>0.24436453</v>
      </c>
      <c r="Y1568" s="103">
        <f t="shared" si="790"/>
        <v>0</v>
      </c>
      <c r="Z1568" s="114" t="str">
        <f t="shared" si="798"/>
        <v>A+J=</v>
      </c>
      <c r="AA1568" s="108">
        <f t="shared" si="799"/>
        <v>45708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2.75" x14ac:dyDescent="0.2">
      <c r="A1569" s="102">
        <f t="shared" si="791"/>
        <v>45683</v>
      </c>
      <c r="B1569" s="103">
        <f t="shared" si="784"/>
        <v>129.34214066000001</v>
      </c>
      <c r="C1569" s="103">
        <f t="shared" si="796"/>
        <v>86.720484540000001</v>
      </c>
      <c r="D1569" s="104">
        <f t="shared" si="792"/>
        <v>1143.3130000000001</v>
      </c>
      <c r="E1569" s="105">
        <f t="shared" si="777"/>
        <v>1146.575</v>
      </c>
      <c r="F1569" s="106">
        <f t="shared" si="778"/>
        <v>45646</v>
      </c>
      <c r="G1569" s="107">
        <f t="shared" si="785"/>
        <v>2.8531119649648495E-3</v>
      </c>
      <c r="H1569" s="108">
        <f t="shared" si="797"/>
        <v>45708</v>
      </c>
      <c r="I1569" s="108">
        <f t="shared" si="786"/>
        <v>45708</v>
      </c>
      <c r="J1569" s="109">
        <f t="shared" si="793"/>
        <v>23</v>
      </c>
      <c r="K1569" s="109">
        <f t="shared" si="783"/>
        <v>5</v>
      </c>
      <c r="L1569" s="8">
        <f t="shared" si="794"/>
        <v>1.0006195499999999</v>
      </c>
      <c r="M1569" s="110">
        <f t="shared" si="780"/>
        <v>1.00285311</v>
      </c>
      <c r="N1569" s="110">
        <f t="shared" si="801"/>
        <v>1.4877435770824337</v>
      </c>
      <c r="O1569" s="103">
        <f t="shared" si="779"/>
        <v>1.4886653000000001</v>
      </c>
      <c r="P1569" s="103">
        <f t="shared" si="787"/>
        <v>129.09777613</v>
      </c>
      <c r="Q1569" s="11">
        <f t="shared" si="800"/>
        <v>0</v>
      </c>
      <c r="R1569" s="30">
        <f t="shared" si="781"/>
        <v>0</v>
      </c>
      <c r="S1569" s="103">
        <f t="shared" si="782"/>
        <v>0</v>
      </c>
      <c r="T1569" s="113">
        <f t="shared" si="795"/>
        <v>0.1</v>
      </c>
      <c r="U1569" s="111">
        <f t="shared" si="776"/>
        <v>5</v>
      </c>
      <c r="V1569" s="111">
        <v>252</v>
      </c>
      <c r="W1569" s="110">
        <f t="shared" si="788"/>
        <v>1.001892864</v>
      </c>
      <c r="X1569" s="103">
        <f t="shared" si="789"/>
        <v>0.24436453</v>
      </c>
      <c r="Y1569" s="103">
        <f t="shared" si="790"/>
        <v>0</v>
      </c>
      <c r="Z1569" s="114" t="str">
        <f t="shared" si="798"/>
        <v>A+J=</v>
      </c>
      <c r="AA1569" s="108">
        <f t="shared" si="799"/>
        <v>45708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2.75" x14ac:dyDescent="0.2">
      <c r="A1570" s="102">
        <f t="shared" si="791"/>
        <v>45684</v>
      </c>
      <c r="B1570" s="103">
        <f t="shared" si="784"/>
        <v>129.34214066000001</v>
      </c>
      <c r="C1570" s="103">
        <f t="shared" si="796"/>
        <v>86.720484540000001</v>
      </c>
      <c r="D1570" s="104">
        <f t="shared" si="792"/>
        <v>1143.3130000000001</v>
      </c>
      <c r="E1570" s="105">
        <f t="shared" si="777"/>
        <v>1146.575</v>
      </c>
      <c r="F1570" s="106">
        <f t="shared" si="778"/>
        <v>45646</v>
      </c>
      <c r="G1570" s="107">
        <f t="shared" si="785"/>
        <v>2.8531119649648495E-3</v>
      </c>
      <c r="H1570" s="108">
        <f t="shared" si="797"/>
        <v>45708</v>
      </c>
      <c r="I1570" s="108">
        <f t="shared" si="786"/>
        <v>45708</v>
      </c>
      <c r="J1570" s="109">
        <f t="shared" si="793"/>
        <v>23</v>
      </c>
      <c r="K1570" s="109">
        <f t="shared" si="783"/>
        <v>5</v>
      </c>
      <c r="L1570" s="8">
        <f t="shared" si="794"/>
        <v>1.0006195499999999</v>
      </c>
      <c r="M1570" s="110">
        <f t="shared" si="780"/>
        <v>1.00285311</v>
      </c>
      <c r="N1570" s="110">
        <f t="shared" si="801"/>
        <v>1.4877435770824337</v>
      </c>
      <c r="O1570" s="103">
        <f t="shared" si="779"/>
        <v>1.4886653000000001</v>
      </c>
      <c r="P1570" s="103">
        <f t="shared" si="787"/>
        <v>129.09777613</v>
      </c>
      <c r="Q1570" s="11">
        <f t="shared" si="800"/>
        <v>0</v>
      </c>
      <c r="R1570" s="30">
        <f t="shared" si="781"/>
        <v>0</v>
      </c>
      <c r="S1570" s="103">
        <f t="shared" si="782"/>
        <v>0</v>
      </c>
      <c r="T1570" s="113">
        <f t="shared" si="795"/>
        <v>0.1</v>
      </c>
      <c r="U1570" s="111">
        <f t="shared" si="776"/>
        <v>5</v>
      </c>
      <c r="V1570" s="111">
        <v>252</v>
      </c>
      <c r="W1570" s="110">
        <f t="shared" si="788"/>
        <v>1.001892864</v>
      </c>
      <c r="X1570" s="103">
        <f t="shared" si="789"/>
        <v>0.24436453</v>
      </c>
      <c r="Y1570" s="103">
        <f t="shared" si="790"/>
        <v>0</v>
      </c>
      <c r="Z1570" s="114" t="str">
        <f t="shared" si="798"/>
        <v>A+J=</v>
      </c>
      <c r="AA1570" s="108">
        <f t="shared" si="799"/>
        <v>45708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2.75" x14ac:dyDescent="0.2">
      <c r="A1571" s="102">
        <f t="shared" si="791"/>
        <v>45685</v>
      </c>
      <c r="B1571" s="103">
        <f t="shared" si="784"/>
        <v>129.40709755</v>
      </c>
      <c r="C1571" s="103">
        <f t="shared" si="796"/>
        <v>86.720484540000001</v>
      </c>
      <c r="D1571" s="104">
        <f t="shared" si="792"/>
        <v>1143.3130000000001</v>
      </c>
      <c r="E1571" s="105">
        <f t="shared" si="777"/>
        <v>1146.575</v>
      </c>
      <c r="F1571" s="106">
        <f t="shared" si="778"/>
        <v>45646</v>
      </c>
      <c r="G1571" s="107">
        <f t="shared" si="785"/>
        <v>2.8531119649648495E-3</v>
      </c>
      <c r="H1571" s="108">
        <f t="shared" si="797"/>
        <v>45708</v>
      </c>
      <c r="I1571" s="108">
        <f t="shared" si="786"/>
        <v>45708</v>
      </c>
      <c r="J1571" s="109">
        <f t="shared" si="793"/>
        <v>23</v>
      </c>
      <c r="K1571" s="109">
        <f t="shared" si="783"/>
        <v>6</v>
      </c>
      <c r="L1571" s="8">
        <f t="shared" si="794"/>
        <v>1.0007435</v>
      </c>
      <c r="M1571" s="110">
        <f t="shared" si="780"/>
        <v>1.00285311</v>
      </c>
      <c r="N1571" s="110">
        <f t="shared" si="801"/>
        <v>1.4877435770824337</v>
      </c>
      <c r="O1571" s="103">
        <f t="shared" si="779"/>
        <v>1.48884971</v>
      </c>
      <c r="P1571" s="103">
        <f t="shared" si="787"/>
        <v>129.11376824999999</v>
      </c>
      <c r="Q1571" s="11">
        <f t="shared" si="800"/>
        <v>0</v>
      </c>
      <c r="R1571" s="30">
        <f t="shared" si="781"/>
        <v>0</v>
      </c>
      <c r="S1571" s="103">
        <f t="shared" si="782"/>
        <v>0</v>
      </c>
      <c r="T1571" s="113">
        <f t="shared" si="795"/>
        <v>0.1</v>
      </c>
      <c r="U1571" s="111">
        <f t="shared" si="776"/>
        <v>6</v>
      </c>
      <c r="V1571" s="111">
        <v>252</v>
      </c>
      <c r="W1571" s="110">
        <f t="shared" si="788"/>
        <v>1.0022718669999999</v>
      </c>
      <c r="X1571" s="103">
        <f t="shared" si="789"/>
        <v>0.29332930000000002</v>
      </c>
      <c r="Y1571" s="103">
        <f t="shared" si="790"/>
        <v>0</v>
      </c>
      <c r="Z1571" s="114" t="str">
        <f t="shared" si="798"/>
        <v>A+J=</v>
      </c>
      <c r="AA1571" s="108">
        <f t="shared" si="799"/>
        <v>45708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2.75" x14ac:dyDescent="0.2">
      <c r="A1572" s="102">
        <f t="shared" si="791"/>
        <v>45686</v>
      </c>
      <c r="B1572" s="103">
        <f t="shared" si="784"/>
        <v>129.47208766</v>
      </c>
      <c r="C1572" s="103">
        <f t="shared" si="796"/>
        <v>86.720484540000001</v>
      </c>
      <c r="D1572" s="104">
        <f t="shared" si="792"/>
        <v>1143.3130000000001</v>
      </c>
      <c r="E1572" s="105">
        <f t="shared" si="777"/>
        <v>1146.575</v>
      </c>
      <c r="F1572" s="106">
        <f t="shared" si="778"/>
        <v>45646</v>
      </c>
      <c r="G1572" s="107">
        <f t="shared" si="785"/>
        <v>2.8531119649648495E-3</v>
      </c>
      <c r="H1572" s="108">
        <f t="shared" si="797"/>
        <v>45708</v>
      </c>
      <c r="I1572" s="108">
        <f t="shared" si="786"/>
        <v>45708</v>
      </c>
      <c r="J1572" s="109">
        <f t="shared" si="793"/>
        <v>23</v>
      </c>
      <c r="K1572" s="109">
        <f t="shared" si="783"/>
        <v>7</v>
      </c>
      <c r="L1572" s="8">
        <f t="shared" si="794"/>
        <v>1.00086747</v>
      </c>
      <c r="M1572" s="110">
        <f t="shared" si="780"/>
        <v>1.00285311</v>
      </c>
      <c r="N1572" s="110">
        <f t="shared" si="801"/>
        <v>1.4877435770824337</v>
      </c>
      <c r="O1572" s="103">
        <f t="shared" si="779"/>
        <v>1.4890341499999999</v>
      </c>
      <c r="P1572" s="103">
        <f t="shared" si="787"/>
        <v>129.12976298000001</v>
      </c>
      <c r="Q1572" s="11">
        <f t="shared" si="800"/>
        <v>0</v>
      </c>
      <c r="R1572" s="30">
        <f t="shared" si="781"/>
        <v>0</v>
      </c>
      <c r="S1572" s="103">
        <f t="shared" si="782"/>
        <v>0</v>
      </c>
      <c r="T1572" s="113">
        <f t="shared" si="795"/>
        <v>0.1</v>
      </c>
      <c r="U1572" s="111">
        <f t="shared" si="776"/>
        <v>7</v>
      </c>
      <c r="V1572" s="111">
        <v>252</v>
      </c>
      <c r="W1572" s="110">
        <f t="shared" si="788"/>
        <v>1.0026510129999999</v>
      </c>
      <c r="X1572" s="103">
        <f t="shared" si="789"/>
        <v>0.34232467999999999</v>
      </c>
      <c r="Y1572" s="103">
        <f t="shared" si="790"/>
        <v>0</v>
      </c>
      <c r="Z1572" s="114" t="str">
        <f t="shared" si="798"/>
        <v>A+J=</v>
      </c>
      <c r="AA1572" s="108">
        <f t="shared" si="799"/>
        <v>45708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2.75" x14ac:dyDescent="0.2">
      <c r="A1573" s="102">
        <f t="shared" si="791"/>
        <v>45687</v>
      </c>
      <c r="B1573" s="103">
        <f t="shared" si="784"/>
        <v>129.53711009</v>
      </c>
      <c r="C1573" s="103">
        <f t="shared" si="796"/>
        <v>86.720484540000001</v>
      </c>
      <c r="D1573" s="104">
        <f t="shared" si="792"/>
        <v>1143.3130000000001</v>
      </c>
      <c r="E1573" s="105">
        <f t="shared" si="777"/>
        <v>1146.575</v>
      </c>
      <c r="F1573" s="106">
        <f t="shared" si="778"/>
        <v>45646</v>
      </c>
      <c r="G1573" s="107">
        <f t="shared" si="785"/>
        <v>2.8531119649648495E-3</v>
      </c>
      <c r="H1573" s="108">
        <f t="shared" si="797"/>
        <v>45708</v>
      </c>
      <c r="I1573" s="108">
        <f t="shared" si="786"/>
        <v>45708</v>
      </c>
      <c r="J1573" s="109">
        <f t="shared" si="793"/>
        <v>23</v>
      </c>
      <c r="K1573" s="109">
        <f t="shared" si="783"/>
        <v>8</v>
      </c>
      <c r="L1573" s="8">
        <f t="shared" si="794"/>
        <v>1.0009914600000001</v>
      </c>
      <c r="M1573" s="110">
        <f t="shared" si="780"/>
        <v>1.00285311</v>
      </c>
      <c r="N1573" s="110">
        <f t="shared" si="801"/>
        <v>1.4877435770824337</v>
      </c>
      <c r="O1573" s="103">
        <f t="shared" si="779"/>
        <v>1.48921861</v>
      </c>
      <c r="P1573" s="103">
        <f t="shared" si="787"/>
        <v>129.14575944000001</v>
      </c>
      <c r="Q1573" s="11">
        <f t="shared" si="800"/>
        <v>0</v>
      </c>
      <c r="R1573" s="30">
        <f t="shared" si="781"/>
        <v>0</v>
      </c>
      <c r="S1573" s="103">
        <f t="shared" si="782"/>
        <v>0</v>
      </c>
      <c r="T1573" s="113">
        <f t="shared" si="795"/>
        <v>0.1</v>
      </c>
      <c r="U1573" s="111">
        <f t="shared" ref="U1573:U1636" si="802">IF(Q1572&gt;0,1,IF(K1573=K1572,U1572,U1572+1))</f>
        <v>8</v>
      </c>
      <c r="V1573" s="111">
        <v>252</v>
      </c>
      <c r="W1573" s="110">
        <f t="shared" si="788"/>
        <v>1.003030302</v>
      </c>
      <c r="X1573" s="103">
        <f t="shared" si="789"/>
        <v>0.39135065000000002</v>
      </c>
      <c r="Y1573" s="103">
        <f t="shared" si="790"/>
        <v>0</v>
      </c>
      <c r="Z1573" s="114" t="str">
        <f t="shared" si="798"/>
        <v>A+J=</v>
      </c>
      <c r="AA1573" s="108">
        <f t="shared" si="799"/>
        <v>45708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2.75" x14ac:dyDescent="0.2">
      <c r="A1574" s="102">
        <f t="shared" si="791"/>
        <v>45688</v>
      </c>
      <c r="B1574" s="103">
        <f t="shared" si="784"/>
        <v>129.60216499999999</v>
      </c>
      <c r="C1574" s="103">
        <f t="shared" si="796"/>
        <v>86.720484540000001</v>
      </c>
      <c r="D1574" s="104">
        <f t="shared" si="792"/>
        <v>1143.3130000000001</v>
      </c>
      <c r="E1574" s="105">
        <f t="shared" si="777"/>
        <v>1146.575</v>
      </c>
      <c r="F1574" s="106">
        <f t="shared" si="778"/>
        <v>45646</v>
      </c>
      <c r="G1574" s="107">
        <f t="shared" si="785"/>
        <v>2.8531119649648495E-3</v>
      </c>
      <c r="H1574" s="108">
        <f t="shared" si="797"/>
        <v>45708</v>
      </c>
      <c r="I1574" s="108">
        <f t="shared" si="786"/>
        <v>45708</v>
      </c>
      <c r="J1574" s="109">
        <f t="shared" si="793"/>
        <v>23</v>
      </c>
      <c r="K1574" s="109">
        <f t="shared" si="783"/>
        <v>9</v>
      </c>
      <c r="L1574" s="8">
        <f t="shared" si="794"/>
        <v>1.0011154600000001</v>
      </c>
      <c r="M1574" s="110">
        <f t="shared" si="780"/>
        <v>1.00285311</v>
      </c>
      <c r="N1574" s="110">
        <f t="shared" si="801"/>
        <v>1.4877435770824337</v>
      </c>
      <c r="O1574" s="103">
        <f t="shared" si="779"/>
        <v>1.4894030899999999</v>
      </c>
      <c r="P1574" s="103">
        <f t="shared" si="787"/>
        <v>129.16175763999999</v>
      </c>
      <c r="Q1574" s="11">
        <f t="shared" si="800"/>
        <v>0</v>
      </c>
      <c r="R1574" s="30">
        <f t="shared" si="781"/>
        <v>0</v>
      </c>
      <c r="S1574" s="103">
        <f t="shared" si="782"/>
        <v>0</v>
      </c>
      <c r="T1574" s="113">
        <f t="shared" si="795"/>
        <v>0.1</v>
      </c>
      <c r="U1574" s="111">
        <f t="shared" si="802"/>
        <v>9</v>
      </c>
      <c r="V1574" s="111">
        <v>252</v>
      </c>
      <c r="W1574" s="110">
        <f t="shared" si="788"/>
        <v>1.003409735</v>
      </c>
      <c r="X1574" s="103">
        <f t="shared" si="789"/>
        <v>0.44040736000000003</v>
      </c>
      <c r="Y1574" s="103">
        <f t="shared" si="790"/>
        <v>0</v>
      </c>
      <c r="Z1574" s="114" t="str">
        <f t="shared" si="798"/>
        <v>A+J=</v>
      </c>
      <c r="AA1574" s="108">
        <f t="shared" si="799"/>
        <v>45708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2.75" x14ac:dyDescent="0.2">
      <c r="A1575" s="102">
        <f t="shared" si="791"/>
        <v>45689</v>
      </c>
      <c r="B1575" s="103">
        <f t="shared" si="784"/>
        <v>129.66725313000001</v>
      </c>
      <c r="C1575" s="103">
        <f t="shared" si="796"/>
        <v>86.720484540000001</v>
      </c>
      <c r="D1575" s="104">
        <f t="shared" si="792"/>
        <v>1143.3130000000001</v>
      </c>
      <c r="E1575" s="105">
        <f t="shared" si="777"/>
        <v>1146.575</v>
      </c>
      <c r="F1575" s="106">
        <f t="shared" si="778"/>
        <v>45646</v>
      </c>
      <c r="G1575" s="107">
        <f t="shared" si="785"/>
        <v>2.8531119649648495E-3</v>
      </c>
      <c r="H1575" s="108">
        <f t="shared" si="797"/>
        <v>45708</v>
      </c>
      <c r="I1575" s="108">
        <f t="shared" si="786"/>
        <v>45708</v>
      </c>
      <c r="J1575" s="109">
        <f t="shared" si="793"/>
        <v>23</v>
      </c>
      <c r="K1575" s="109">
        <f t="shared" si="783"/>
        <v>10</v>
      </c>
      <c r="L1575" s="8">
        <f t="shared" si="794"/>
        <v>1.00123948</v>
      </c>
      <c r="M1575" s="110">
        <f t="shared" si="780"/>
        <v>1.00285311</v>
      </c>
      <c r="N1575" s="110">
        <f t="shared" si="801"/>
        <v>1.4877435770824337</v>
      </c>
      <c r="O1575" s="103">
        <f t="shared" si="779"/>
        <v>1.4895875999999999</v>
      </c>
      <c r="P1575" s="103">
        <f t="shared" si="787"/>
        <v>129.17775843000001</v>
      </c>
      <c r="Q1575" s="11">
        <f t="shared" si="800"/>
        <v>0</v>
      </c>
      <c r="R1575" s="30">
        <f t="shared" si="781"/>
        <v>0</v>
      </c>
      <c r="S1575" s="103">
        <f t="shared" si="782"/>
        <v>0</v>
      </c>
      <c r="T1575" s="113">
        <f t="shared" si="795"/>
        <v>0.1</v>
      </c>
      <c r="U1575" s="111">
        <f t="shared" si="802"/>
        <v>10</v>
      </c>
      <c r="V1575" s="111">
        <v>252</v>
      </c>
      <c r="W1575" s="110">
        <f t="shared" si="788"/>
        <v>1.003789311</v>
      </c>
      <c r="X1575" s="103">
        <f t="shared" si="789"/>
        <v>0.4894947</v>
      </c>
      <c r="Y1575" s="103">
        <f t="shared" si="790"/>
        <v>0</v>
      </c>
      <c r="Z1575" s="114" t="str">
        <f t="shared" si="798"/>
        <v>A+J=</v>
      </c>
      <c r="AA1575" s="108">
        <f t="shared" si="799"/>
        <v>45708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2.75" x14ac:dyDescent="0.2">
      <c r="A1576" s="102">
        <f t="shared" si="791"/>
        <v>45690</v>
      </c>
      <c r="B1576" s="103">
        <f t="shared" si="784"/>
        <v>129.66725313000001</v>
      </c>
      <c r="C1576" s="103">
        <f t="shared" si="796"/>
        <v>86.720484540000001</v>
      </c>
      <c r="D1576" s="104">
        <f t="shared" si="792"/>
        <v>1143.3130000000001</v>
      </c>
      <c r="E1576" s="105">
        <f t="shared" ref="E1576:E1639" si="803">IF($K1576=1,VLOOKUP($A1575,$AO$10:$AS$165,4),E1575)</f>
        <v>1146.575</v>
      </c>
      <c r="F1576" s="106">
        <f t="shared" ref="F1576:F1639" si="804">IF($K1576=1,VLOOKUP($A1575,$AO$10:$AS$165,5),F1575)</f>
        <v>45646</v>
      </c>
      <c r="G1576" s="107">
        <f t="shared" si="785"/>
        <v>2.8531119649648495E-3</v>
      </c>
      <c r="H1576" s="108">
        <f t="shared" si="797"/>
        <v>45708</v>
      </c>
      <c r="I1576" s="108">
        <f t="shared" si="786"/>
        <v>45708</v>
      </c>
      <c r="J1576" s="109">
        <f t="shared" si="793"/>
        <v>23</v>
      </c>
      <c r="K1576" s="109">
        <f t="shared" si="783"/>
        <v>10</v>
      </c>
      <c r="L1576" s="8">
        <f t="shared" si="794"/>
        <v>1.00123948</v>
      </c>
      <c r="M1576" s="110">
        <f t="shared" si="780"/>
        <v>1.00285311</v>
      </c>
      <c r="N1576" s="110">
        <f t="shared" si="801"/>
        <v>1.4877435770824337</v>
      </c>
      <c r="O1576" s="103">
        <f t="shared" si="779"/>
        <v>1.4895875999999999</v>
      </c>
      <c r="P1576" s="103">
        <f t="shared" si="787"/>
        <v>129.17775843000001</v>
      </c>
      <c r="Q1576" s="11">
        <f t="shared" si="800"/>
        <v>0</v>
      </c>
      <c r="R1576" s="30">
        <f t="shared" si="781"/>
        <v>0</v>
      </c>
      <c r="S1576" s="103">
        <f t="shared" si="782"/>
        <v>0</v>
      </c>
      <c r="T1576" s="113">
        <f t="shared" si="795"/>
        <v>0.1</v>
      </c>
      <c r="U1576" s="111">
        <f t="shared" si="802"/>
        <v>10</v>
      </c>
      <c r="V1576" s="111">
        <v>252</v>
      </c>
      <c r="W1576" s="110">
        <f t="shared" si="788"/>
        <v>1.003789311</v>
      </c>
      <c r="X1576" s="103">
        <f t="shared" si="789"/>
        <v>0.4894947</v>
      </c>
      <c r="Y1576" s="103">
        <f t="shared" si="790"/>
        <v>0</v>
      </c>
      <c r="Z1576" s="114" t="str">
        <f t="shared" si="798"/>
        <v>A+J=</v>
      </c>
      <c r="AA1576" s="108">
        <f t="shared" si="799"/>
        <v>45708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2.75" x14ac:dyDescent="0.2">
      <c r="A1577" s="102">
        <f t="shared" si="791"/>
        <v>45691</v>
      </c>
      <c r="B1577" s="103">
        <f t="shared" si="784"/>
        <v>129.66725313000001</v>
      </c>
      <c r="C1577" s="103">
        <f t="shared" si="796"/>
        <v>86.720484540000001</v>
      </c>
      <c r="D1577" s="104">
        <f t="shared" si="792"/>
        <v>1143.3130000000001</v>
      </c>
      <c r="E1577" s="105">
        <f t="shared" si="803"/>
        <v>1146.575</v>
      </c>
      <c r="F1577" s="106">
        <f t="shared" si="804"/>
        <v>45646</v>
      </c>
      <c r="G1577" s="107">
        <f t="shared" si="785"/>
        <v>2.8531119649648495E-3</v>
      </c>
      <c r="H1577" s="108">
        <f t="shared" si="797"/>
        <v>45708</v>
      </c>
      <c r="I1577" s="108">
        <f t="shared" si="786"/>
        <v>45708</v>
      </c>
      <c r="J1577" s="109">
        <f t="shared" si="793"/>
        <v>23</v>
      </c>
      <c r="K1577" s="109">
        <f t="shared" si="783"/>
        <v>10</v>
      </c>
      <c r="L1577" s="8">
        <f t="shared" si="794"/>
        <v>1.00123948</v>
      </c>
      <c r="M1577" s="110">
        <f t="shared" si="780"/>
        <v>1.00285311</v>
      </c>
      <c r="N1577" s="110">
        <f t="shared" si="801"/>
        <v>1.4877435770824337</v>
      </c>
      <c r="O1577" s="103">
        <f t="shared" ref="O1577:O1640" si="805">TRUNC(TRUNC((L1577*N1577),15),8)</f>
        <v>1.4895875999999999</v>
      </c>
      <c r="P1577" s="103">
        <f t="shared" si="787"/>
        <v>129.17775843000001</v>
      </c>
      <c r="Q1577" s="11">
        <f t="shared" si="800"/>
        <v>0</v>
      </c>
      <c r="R1577" s="30">
        <f t="shared" si="781"/>
        <v>0</v>
      </c>
      <c r="S1577" s="103">
        <f t="shared" si="782"/>
        <v>0</v>
      </c>
      <c r="T1577" s="113">
        <f t="shared" si="795"/>
        <v>0.1</v>
      </c>
      <c r="U1577" s="111">
        <f t="shared" si="802"/>
        <v>10</v>
      </c>
      <c r="V1577" s="111">
        <v>252</v>
      </c>
      <c r="W1577" s="110">
        <f t="shared" si="788"/>
        <v>1.003789311</v>
      </c>
      <c r="X1577" s="103">
        <f t="shared" si="789"/>
        <v>0.4894947</v>
      </c>
      <c r="Y1577" s="103">
        <f t="shared" si="790"/>
        <v>0</v>
      </c>
      <c r="Z1577" s="114" t="str">
        <f t="shared" si="798"/>
        <v>A+J=</v>
      </c>
      <c r="AA1577" s="108">
        <f t="shared" si="799"/>
        <v>45708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2.75" x14ac:dyDescent="0.2">
      <c r="A1578" s="102">
        <f t="shared" si="791"/>
        <v>45692</v>
      </c>
      <c r="B1578" s="103">
        <f t="shared" si="784"/>
        <v>129.73237374999999</v>
      </c>
      <c r="C1578" s="103">
        <f t="shared" si="796"/>
        <v>86.720484540000001</v>
      </c>
      <c r="D1578" s="104">
        <f t="shared" si="792"/>
        <v>1143.3130000000001</v>
      </c>
      <c r="E1578" s="105">
        <f t="shared" si="803"/>
        <v>1146.575</v>
      </c>
      <c r="F1578" s="106">
        <f t="shared" si="804"/>
        <v>45646</v>
      </c>
      <c r="G1578" s="107">
        <f t="shared" si="785"/>
        <v>2.8531119649648495E-3</v>
      </c>
      <c r="H1578" s="108">
        <f t="shared" si="797"/>
        <v>45708</v>
      </c>
      <c r="I1578" s="108">
        <f t="shared" si="786"/>
        <v>45708</v>
      </c>
      <c r="J1578" s="109">
        <f t="shared" si="793"/>
        <v>23</v>
      </c>
      <c r="K1578" s="109">
        <f t="shared" si="783"/>
        <v>11</v>
      </c>
      <c r="L1578" s="8">
        <f t="shared" si="794"/>
        <v>1.00136351</v>
      </c>
      <c r="M1578" s="110">
        <f t="shared" ref="M1578:M1641" si="806">IF(I1578&gt;I1577,L1577,M1577)</f>
        <v>1.00285311</v>
      </c>
      <c r="N1578" s="110">
        <f t="shared" si="801"/>
        <v>1.4877435770824337</v>
      </c>
      <c r="O1578" s="103">
        <f t="shared" si="805"/>
        <v>1.48977213</v>
      </c>
      <c r="P1578" s="103">
        <f t="shared" si="787"/>
        <v>129.19376095999999</v>
      </c>
      <c r="Q1578" s="11">
        <f t="shared" si="800"/>
        <v>0</v>
      </c>
      <c r="R1578" s="30">
        <f t="shared" si="781"/>
        <v>0</v>
      </c>
      <c r="S1578" s="103">
        <f t="shared" si="782"/>
        <v>0</v>
      </c>
      <c r="T1578" s="113">
        <f t="shared" si="795"/>
        <v>0.1</v>
      </c>
      <c r="U1578" s="111">
        <f t="shared" si="802"/>
        <v>11</v>
      </c>
      <c r="V1578" s="111">
        <v>252</v>
      </c>
      <c r="W1578" s="110">
        <f t="shared" si="788"/>
        <v>1.004169031</v>
      </c>
      <c r="X1578" s="103">
        <f t="shared" si="789"/>
        <v>0.53861278999999995</v>
      </c>
      <c r="Y1578" s="103">
        <f t="shared" si="790"/>
        <v>0</v>
      </c>
      <c r="Z1578" s="114" t="str">
        <f t="shared" si="798"/>
        <v>A+J=</v>
      </c>
      <c r="AA1578" s="108">
        <f t="shared" si="799"/>
        <v>45708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2.75" x14ac:dyDescent="0.2">
      <c r="A1579" s="102">
        <f t="shared" si="791"/>
        <v>45693</v>
      </c>
      <c r="B1579" s="103">
        <f t="shared" si="784"/>
        <v>129.79752687999999</v>
      </c>
      <c r="C1579" s="103">
        <f t="shared" si="796"/>
        <v>86.720484540000001</v>
      </c>
      <c r="D1579" s="104">
        <f t="shared" si="792"/>
        <v>1143.3130000000001</v>
      </c>
      <c r="E1579" s="105">
        <f t="shared" si="803"/>
        <v>1146.575</v>
      </c>
      <c r="F1579" s="106">
        <f t="shared" si="804"/>
        <v>45646</v>
      </c>
      <c r="G1579" s="107">
        <f t="shared" si="785"/>
        <v>2.8531119649648495E-3</v>
      </c>
      <c r="H1579" s="108">
        <f t="shared" si="797"/>
        <v>45708</v>
      </c>
      <c r="I1579" s="108">
        <f t="shared" si="786"/>
        <v>45708</v>
      </c>
      <c r="J1579" s="109">
        <f t="shared" si="793"/>
        <v>23</v>
      </c>
      <c r="K1579" s="109">
        <f t="shared" si="783"/>
        <v>12</v>
      </c>
      <c r="L1579" s="8">
        <f t="shared" si="794"/>
        <v>1.0014875599999999</v>
      </c>
      <c r="M1579" s="110">
        <f t="shared" si="806"/>
        <v>1.00285311</v>
      </c>
      <c r="N1579" s="110">
        <f t="shared" si="801"/>
        <v>1.4877435770824337</v>
      </c>
      <c r="O1579" s="103">
        <f t="shared" si="805"/>
        <v>1.4899566799999999</v>
      </c>
      <c r="P1579" s="103">
        <f t="shared" si="787"/>
        <v>129.20976522999999</v>
      </c>
      <c r="Q1579" s="11">
        <f t="shared" si="800"/>
        <v>0</v>
      </c>
      <c r="R1579" s="30">
        <f t="shared" ref="R1579:R1642" si="807">IF(Q1579&gt;0,VLOOKUP($A1579,$AD$10:$AI$165,6),0)</f>
        <v>0</v>
      </c>
      <c r="S1579" s="103">
        <f t="shared" ref="S1579:S1642" si="808">IF(R1579&gt;0,TRUNC(R1579*P1579,8),0)</f>
        <v>0</v>
      </c>
      <c r="T1579" s="113">
        <f t="shared" si="795"/>
        <v>0.1</v>
      </c>
      <c r="U1579" s="111">
        <f t="shared" si="802"/>
        <v>12</v>
      </c>
      <c r="V1579" s="111">
        <v>252</v>
      </c>
      <c r="W1579" s="110">
        <f t="shared" si="788"/>
        <v>1.0045488950000001</v>
      </c>
      <c r="X1579" s="103">
        <f t="shared" si="789"/>
        <v>0.58776165000000002</v>
      </c>
      <c r="Y1579" s="103">
        <f t="shared" si="790"/>
        <v>0</v>
      </c>
      <c r="Z1579" s="114" t="str">
        <f t="shared" si="798"/>
        <v>A+J=</v>
      </c>
      <c r="AA1579" s="108">
        <f t="shared" si="799"/>
        <v>45708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2.75" x14ac:dyDescent="0.2">
      <c r="A1580" s="102">
        <f t="shared" si="791"/>
        <v>45694</v>
      </c>
      <c r="B1580" s="103">
        <f t="shared" si="784"/>
        <v>129.86271238999998</v>
      </c>
      <c r="C1580" s="103">
        <f t="shared" si="796"/>
        <v>86.720484540000001</v>
      </c>
      <c r="D1580" s="104">
        <f t="shared" si="792"/>
        <v>1143.3130000000001</v>
      </c>
      <c r="E1580" s="105">
        <f t="shared" si="803"/>
        <v>1146.575</v>
      </c>
      <c r="F1580" s="106">
        <f t="shared" si="804"/>
        <v>45646</v>
      </c>
      <c r="G1580" s="107">
        <f t="shared" si="785"/>
        <v>2.8531119649648495E-3</v>
      </c>
      <c r="H1580" s="108">
        <f t="shared" si="797"/>
        <v>45708</v>
      </c>
      <c r="I1580" s="108">
        <f t="shared" si="786"/>
        <v>45708</v>
      </c>
      <c r="J1580" s="109">
        <f t="shared" si="793"/>
        <v>23</v>
      </c>
      <c r="K1580" s="109">
        <f t="shared" ref="K1580:K1643" si="809">(J1580-(NETWORKDAYS(A1580,I1580,AD$171:AD$502)-1))</f>
        <v>13</v>
      </c>
      <c r="L1580" s="8">
        <f t="shared" si="794"/>
        <v>1.00161162</v>
      </c>
      <c r="M1580" s="110">
        <f t="shared" si="806"/>
        <v>1.00285311</v>
      </c>
      <c r="N1580" s="110">
        <f t="shared" si="801"/>
        <v>1.4877435770824337</v>
      </c>
      <c r="O1580" s="103">
        <f t="shared" si="805"/>
        <v>1.49014125</v>
      </c>
      <c r="P1580" s="103">
        <f t="shared" si="787"/>
        <v>129.22577122999999</v>
      </c>
      <c r="Q1580" s="11">
        <f t="shared" si="800"/>
        <v>0</v>
      </c>
      <c r="R1580" s="30">
        <f t="shared" si="807"/>
        <v>0</v>
      </c>
      <c r="S1580" s="103">
        <f t="shared" si="808"/>
        <v>0</v>
      </c>
      <c r="T1580" s="113">
        <f t="shared" si="795"/>
        <v>0.1</v>
      </c>
      <c r="U1580" s="111">
        <f t="shared" si="802"/>
        <v>13</v>
      </c>
      <c r="V1580" s="111">
        <v>252</v>
      </c>
      <c r="W1580" s="110">
        <f t="shared" si="788"/>
        <v>1.0049289020000001</v>
      </c>
      <c r="X1580" s="103">
        <f t="shared" si="789"/>
        <v>0.63694116000000001</v>
      </c>
      <c r="Y1580" s="103">
        <f t="shared" si="790"/>
        <v>0</v>
      </c>
      <c r="Z1580" s="114" t="str">
        <f t="shared" si="798"/>
        <v>A+J=</v>
      </c>
      <c r="AA1580" s="108">
        <f t="shared" si="799"/>
        <v>45708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2.75" x14ac:dyDescent="0.2">
      <c r="A1581" s="102">
        <f t="shared" si="791"/>
        <v>45695</v>
      </c>
      <c r="B1581" s="103">
        <f t="shared" si="784"/>
        <v>129.92793128000002</v>
      </c>
      <c r="C1581" s="103">
        <f t="shared" si="796"/>
        <v>86.720484540000001</v>
      </c>
      <c r="D1581" s="104">
        <f t="shared" si="792"/>
        <v>1143.3130000000001</v>
      </c>
      <c r="E1581" s="105">
        <f t="shared" si="803"/>
        <v>1146.575</v>
      </c>
      <c r="F1581" s="106">
        <f t="shared" si="804"/>
        <v>45646</v>
      </c>
      <c r="G1581" s="107">
        <f t="shared" si="785"/>
        <v>2.8531119649648495E-3</v>
      </c>
      <c r="H1581" s="108">
        <f t="shared" si="797"/>
        <v>45708</v>
      </c>
      <c r="I1581" s="108">
        <f t="shared" si="786"/>
        <v>45708</v>
      </c>
      <c r="J1581" s="109">
        <f t="shared" si="793"/>
        <v>23</v>
      </c>
      <c r="K1581" s="109">
        <f t="shared" si="809"/>
        <v>14</v>
      </c>
      <c r="L1581" s="8">
        <f t="shared" si="794"/>
        <v>1.0017357</v>
      </c>
      <c r="M1581" s="110">
        <f t="shared" si="806"/>
        <v>1.00285311</v>
      </c>
      <c r="N1581" s="110">
        <f t="shared" si="801"/>
        <v>1.4877435770824337</v>
      </c>
      <c r="O1581" s="103">
        <f t="shared" si="805"/>
        <v>1.4903258500000001</v>
      </c>
      <c r="P1581" s="103">
        <f t="shared" si="787"/>
        <v>129.24177983000001</v>
      </c>
      <c r="Q1581" s="11">
        <f t="shared" si="800"/>
        <v>0</v>
      </c>
      <c r="R1581" s="30">
        <f t="shared" si="807"/>
        <v>0</v>
      </c>
      <c r="S1581" s="103">
        <f t="shared" si="808"/>
        <v>0</v>
      </c>
      <c r="T1581" s="113">
        <f t="shared" si="795"/>
        <v>0.1</v>
      </c>
      <c r="U1581" s="111">
        <f t="shared" si="802"/>
        <v>14</v>
      </c>
      <c r="V1581" s="111">
        <v>252</v>
      </c>
      <c r="W1581" s="110">
        <f t="shared" si="788"/>
        <v>1.005309053</v>
      </c>
      <c r="X1581" s="103">
        <f t="shared" si="789"/>
        <v>0.68615145</v>
      </c>
      <c r="Y1581" s="103">
        <f t="shared" si="790"/>
        <v>0</v>
      </c>
      <c r="Z1581" s="114" t="str">
        <f t="shared" si="798"/>
        <v>A+J=</v>
      </c>
      <c r="AA1581" s="108">
        <f t="shared" si="799"/>
        <v>45708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2.75" x14ac:dyDescent="0.2">
      <c r="A1582" s="102">
        <f t="shared" si="791"/>
        <v>45696</v>
      </c>
      <c r="B1582" s="103">
        <f t="shared" si="784"/>
        <v>129.99318357999999</v>
      </c>
      <c r="C1582" s="103">
        <f t="shared" si="796"/>
        <v>86.720484540000001</v>
      </c>
      <c r="D1582" s="104">
        <f t="shared" si="792"/>
        <v>1143.3130000000001</v>
      </c>
      <c r="E1582" s="105">
        <f t="shared" si="803"/>
        <v>1146.575</v>
      </c>
      <c r="F1582" s="106">
        <f t="shared" si="804"/>
        <v>45646</v>
      </c>
      <c r="G1582" s="107">
        <f t="shared" si="785"/>
        <v>2.8531119649648495E-3</v>
      </c>
      <c r="H1582" s="108">
        <f t="shared" si="797"/>
        <v>45708</v>
      </c>
      <c r="I1582" s="108">
        <f t="shared" si="786"/>
        <v>45708</v>
      </c>
      <c r="J1582" s="109">
        <f t="shared" si="793"/>
        <v>23</v>
      </c>
      <c r="K1582" s="109">
        <f t="shared" si="809"/>
        <v>15</v>
      </c>
      <c r="L1582" s="8">
        <f t="shared" si="794"/>
        <v>1.0018598000000001</v>
      </c>
      <c r="M1582" s="110">
        <f t="shared" si="806"/>
        <v>1.00285311</v>
      </c>
      <c r="N1582" s="110">
        <f t="shared" si="801"/>
        <v>1.4877435770824337</v>
      </c>
      <c r="O1582" s="103">
        <f t="shared" si="805"/>
        <v>1.49051048</v>
      </c>
      <c r="P1582" s="103">
        <f t="shared" si="787"/>
        <v>129.25779102999999</v>
      </c>
      <c r="Q1582" s="11">
        <f t="shared" si="800"/>
        <v>0</v>
      </c>
      <c r="R1582" s="30">
        <f t="shared" si="807"/>
        <v>0</v>
      </c>
      <c r="S1582" s="103">
        <f t="shared" si="808"/>
        <v>0</v>
      </c>
      <c r="T1582" s="113">
        <f t="shared" si="795"/>
        <v>0.1</v>
      </c>
      <c r="U1582" s="111">
        <f t="shared" si="802"/>
        <v>15</v>
      </c>
      <c r="V1582" s="111">
        <v>252</v>
      </c>
      <c r="W1582" s="110">
        <f t="shared" si="788"/>
        <v>1.005689348</v>
      </c>
      <c r="X1582" s="103">
        <f t="shared" si="789"/>
        <v>0.73539255000000003</v>
      </c>
      <c r="Y1582" s="103">
        <f t="shared" si="790"/>
        <v>0</v>
      </c>
      <c r="Z1582" s="114" t="str">
        <f t="shared" si="798"/>
        <v>A+J=</v>
      </c>
      <c r="AA1582" s="108">
        <f t="shared" si="799"/>
        <v>45708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2.75" x14ac:dyDescent="0.2">
      <c r="A1583" s="102">
        <f t="shared" si="791"/>
        <v>45697</v>
      </c>
      <c r="B1583" s="103">
        <f t="shared" si="784"/>
        <v>129.99318357999999</v>
      </c>
      <c r="C1583" s="103">
        <f t="shared" si="796"/>
        <v>86.720484540000001</v>
      </c>
      <c r="D1583" s="104">
        <f t="shared" si="792"/>
        <v>1143.3130000000001</v>
      </c>
      <c r="E1583" s="105">
        <f t="shared" si="803"/>
        <v>1146.575</v>
      </c>
      <c r="F1583" s="106">
        <f t="shared" si="804"/>
        <v>45646</v>
      </c>
      <c r="G1583" s="107">
        <f t="shared" si="785"/>
        <v>2.8531119649648495E-3</v>
      </c>
      <c r="H1583" s="108">
        <f t="shared" si="797"/>
        <v>45708</v>
      </c>
      <c r="I1583" s="108">
        <f t="shared" si="786"/>
        <v>45708</v>
      </c>
      <c r="J1583" s="109">
        <f t="shared" si="793"/>
        <v>23</v>
      </c>
      <c r="K1583" s="109">
        <f t="shared" si="809"/>
        <v>15</v>
      </c>
      <c r="L1583" s="8">
        <f t="shared" si="794"/>
        <v>1.0018598000000001</v>
      </c>
      <c r="M1583" s="110">
        <f t="shared" si="806"/>
        <v>1.00285311</v>
      </c>
      <c r="N1583" s="110">
        <f t="shared" si="801"/>
        <v>1.4877435770824337</v>
      </c>
      <c r="O1583" s="103">
        <f t="shared" si="805"/>
        <v>1.49051048</v>
      </c>
      <c r="P1583" s="103">
        <f t="shared" si="787"/>
        <v>129.25779102999999</v>
      </c>
      <c r="Q1583" s="11">
        <f t="shared" si="800"/>
        <v>0</v>
      </c>
      <c r="R1583" s="30">
        <f t="shared" si="807"/>
        <v>0</v>
      </c>
      <c r="S1583" s="103">
        <f t="shared" si="808"/>
        <v>0</v>
      </c>
      <c r="T1583" s="113">
        <f t="shared" si="795"/>
        <v>0.1</v>
      </c>
      <c r="U1583" s="111">
        <f t="shared" si="802"/>
        <v>15</v>
      </c>
      <c r="V1583" s="111">
        <v>252</v>
      </c>
      <c r="W1583" s="110">
        <f t="shared" si="788"/>
        <v>1.005689348</v>
      </c>
      <c r="X1583" s="103">
        <f t="shared" si="789"/>
        <v>0.73539255000000003</v>
      </c>
      <c r="Y1583" s="103">
        <f t="shared" si="790"/>
        <v>0</v>
      </c>
      <c r="Z1583" s="114" t="str">
        <f t="shared" si="798"/>
        <v>A+J=</v>
      </c>
      <c r="AA1583" s="108">
        <f t="shared" si="799"/>
        <v>45708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2.75" x14ac:dyDescent="0.2">
      <c r="A1584" s="102">
        <f t="shared" si="791"/>
        <v>45698</v>
      </c>
      <c r="B1584" s="103">
        <f t="shared" si="784"/>
        <v>129.99318357999999</v>
      </c>
      <c r="C1584" s="103">
        <f t="shared" si="796"/>
        <v>86.720484540000001</v>
      </c>
      <c r="D1584" s="104">
        <f t="shared" si="792"/>
        <v>1143.3130000000001</v>
      </c>
      <c r="E1584" s="105">
        <f t="shared" si="803"/>
        <v>1146.575</v>
      </c>
      <c r="F1584" s="106">
        <f t="shared" si="804"/>
        <v>45646</v>
      </c>
      <c r="G1584" s="107">
        <f t="shared" si="785"/>
        <v>2.8531119649648495E-3</v>
      </c>
      <c r="H1584" s="108">
        <f t="shared" si="797"/>
        <v>45708</v>
      </c>
      <c r="I1584" s="108">
        <f t="shared" si="786"/>
        <v>45708</v>
      </c>
      <c r="J1584" s="109">
        <f t="shared" si="793"/>
        <v>23</v>
      </c>
      <c r="K1584" s="109">
        <f t="shared" si="809"/>
        <v>15</v>
      </c>
      <c r="L1584" s="8">
        <f t="shared" si="794"/>
        <v>1.0018598000000001</v>
      </c>
      <c r="M1584" s="110">
        <f t="shared" si="806"/>
        <v>1.00285311</v>
      </c>
      <c r="N1584" s="110">
        <f t="shared" si="801"/>
        <v>1.4877435770824337</v>
      </c>
      <c r="O1584" s="103">
        <f t="shared" si="805"/>
        <v>1.49051048</v>
      </c>
      <c r="P1584" s="103">
        <f t="shared" si="787"/>
        <v>129.25779102999999</v>
      </c>
      <c r="Q1584" s="11">
        <f t="shared" si="800"/>
        <v>0</v>
      </c>
      <c r="R1584" s="30">
        <f t="shared" si="807"/>
        <v>0</v>
      </c>
      <c r="S1584" s="103">
        <f t="shared" si="808"/>
        <v>0</v>
      </c>
      <c r="T1584" s="113">
        <f t="shared" si="795"/>
        <v>0.1</v>
      </c>
      <c r="U1584" s="111">
        <f t="shared" si="802"/>
        <v>15</v>
      </c>
      <c r="V1584" s="111">
        <v>252</v>
      </c>
      <c r="W1584" s="110">
        <f t="shared" si="788"/>
        <v>1.005689348</v>
      </c>
      <c r="X1584" s="103">
        <f t="shared" si="789"/>
        <v>0.73539255000000003</v>
      </c>
      <c r="Y1584" s="103">
        <f t="shared" si="790"/>
        <v>0</v>
      </c>
      <c r="Z1584" s="114" t="str">
        <f t="shared" si="798"/>
        <v>A+J=</v>
      </c>
      <c r="AA1584" s="108">
        <f t="shared" si="799"/>
        <v>45708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2.75" x14ac:dyDescent="0.2">
      <c r="A1585" s="102">
        <f t="shared" si="791"/>
        <v>45699</v>
      </c>
      <c r="B1585" s="103">
        <f t="shared" si="784"/>
        <v>130.05846754000001</v>
      </c>
      <c r="C1585" s="103">
        <f t="shared" si="796"/>
        <v>86.720484540000001</v>
      </c>
      <c r="D1585" s="104">
        <f t="shared" si="792"/>
        <v>1143.3130000000001</v>
      </c>
      <c r="E1585" s="105">
        <f t="shared" si="803"/>
        <v>1146.575</v>
      </c>
      <c r="F1585" s="106">
        <f t="shared" si="804"/>
        <v>45646</v>
      </c>
      <c r="G1585" s="107">
        <f t="shared" si="785"/>
        <v>2.8531119649648495E-3</v>
      </c>
      <c r="H1585" s="108">
        <f t="shared" si="797"/>
        <v>45708</v>
      </c>
      <c r="I1585" s="108">
        <f t="shared" si="786"/>
        <v>45708</v>
      </c>
      <c r="J1585" s="109">
        <f t="shared" si="793"/>
        <v>23</v>
      </c>
      <c r="K1585" s="109">
        <f t="shared" si="809"/>
        <v>16</v>
      </c>
      <c r="L1585" s="8">
        <f t="shared" si="794"/>
        <v>1.0019839100000001</v>
      </c>
      <c r="M1585" s="110">
        <f t="shared" si="806"/>
        <v>1.00285311</v>
      </c>
      <c r="N1585" s="110">
        <f t="shared" si="801"/>
        <v>1.4877435770824337</v>
      </c>
      <c r="O1585" s="103">
        <f t="shared" si="805"/>
        <v>1.49069512</v>
      </c>
      <c r="P1585" s="103">
        <f t="shared" si="787"/>
        <v>129.27380310000001</v>
      </c>
      <c r="Q1585" s="11">
        <f t="shared" si="800"/>
        <v>0</v>
      </c>
      <c r="R1585" s="30">
        <f t="shared" si="807"/>
        <v>0</v>
      </c>
      <c r="S1585" s="103">
        <f t="shared" si="808"/>
        <v>0</v>
      </c>
      <c r="T1585" s="113">
        <f t="shared" si="795"/>
        <v>0.1</v>
      </c>
      <c r="U1585" s="111">
        <f t="shared" si="802"/>
        <v>16</v>
      </c>
      <c r="V1585" s="111">
        <v>252</v>
      </c>
      <c r="W1585" s="110">
        <f t="shared" si="788"/>
        <v>1.0060697869999999</v>
      </c>
      <c r="X1585" s="103">
        <f t="shared" si="789"/>
        <v>0.78466444000000002</v>
      </c>
      <c r="Y1585" s="103">
        <f t="shared" si="790"/>
        <v>0</v>
      </c>
      <c r="Z1585" s="114" t="str">
        <f t="shared" si="798"/>
        <v>A+J=</v>
      </c>
      <c r="AA1585" s="108">
        <f t="shared" si="799"/>
        <v>45708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2.75" x14ac:dyDescent="0.2">
      <c r="A1586" s="102">
        <f t="shared" si="791"/>
        <v>45700</v>
      </c>
      <c r="B1586" s="103">
        <f t="shared" si="784"/>
        <v>130.12378406000002</v>
      </c>
      <c r="C1586" s="103">
        <f t="shared" si="796"/>
        <v>86.720484540000001</v>
      </c>
      <c r="D1586" s="104">
        <f t="shared" si="792"/>
        <v>1143.3130000000001</v>
      </c>
      <c r="E1586" s="105">
        <f t="shared" si="803"/>
        <v>1146.575</v>
      </c>
      <c r="F1586" s="106">
        <f t="shared" si="804"/>
        <v>45646</v>
      </c>
      <c r="G1586" s="107">
        <f t="shared" si="785"/>
        <v>2.8531119649648495E-3</v>
      </c>
      <c r="H1586" s="108">
        <f t="shared" si="797"/>
        <v>45708</v>
      </c>
      <c r="I1586" s="108">
        <f t="shared" si="786"/>
        <v>45708</v>
      </c>
      <c r="J1586" s="109">
        <f t="shared" si="793"/>
        <v>23</v>
      </c>
      <c r="K1586" s="109">
        <f t="shared" si="809"/>
        <v>17</v>
      </c>
      <c r="L1586" s="8">
        <f t="shared" si="794"/>
        <v>1.00210803</v>
      </c>
      <c r="M1586" s="110">
        <f t="shared" si="806"/>
        <v>1.00285311</v>
      </c>
      <c r="N1586" s="110">
        <f t="shared" si="801"/>
        <v>1.4877435770824337</v>
      </c>
      <c r="O1586" s="103">
        <f t="shared" si="805"/>
        <v>1.49087978</v>
      </c>
      <c r="P1586" s="103">
        <f t="shared" si="787"/>
        <v>129.28981691000001</v>
      </c>
      <c r="Q1586" s="11">
        <f t="shared" si="800"/>
        <v>0</v>
      </c>
      <c r="R1586" s="30">
        <f t="shared" si="807"/>
        <v>0</v>
      </c>
      <c r="S1586" s="103">
        <f t="shared" si="808"/>
        <v>0</v>
      </c>
      <c r="T1586" s="113">
        <f t="shared" si="795"/>
        <v>0.1</v>
      </c>
      <c r="U1586" s="111">
        <f t="shared" si="802"/>
        <v>17</v>
      </c>
      <c r="V1586" s="111">
        <v>252</v>
      </c>
      <c r="W1586" s="110">
        <f t="shared" si="788"/>
        <v>1.00645037</v>
      </c>
      <c r="X1586" s="103">
        <f t="shared" si="789"/>
        <v>0.83396714999999999</v>
      </c>
      <c r="Y1586" s="103">
        <f t="shared" si="790"/>
        <v>0</v>
      </c>
      <c r="Z1586" s="114" t="str">
        <f t="shared" si="798"/>
        <v>A+J=</v>
      </c>
      <c r="AA1586" s="108">
        <f t="shared" si="799"/>
        <v>45708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2.75" x14ac:dyDescent="0.2">
      <c r="A1587" s="102">
        <f t="shared" si="791"/>
        <v>45701</v>
      </c>
      <c r="B1587" s="103">
        <f t="shared" si="784"/>
        <v>130.18913387000001</v>
      </c>
      <c r="C1587" s="103">
        <f t="shared" si="796"/>
        <v>86.720484540000001</v>
      </c>
      <c r="D1587" s="104">
        <f t="shared" si="792"/>
        <v>1143.3130000000001</v>
      </c>
      <c r="E1587" s="105">
        <f t="shared" si="803"/>
        <v>1146.575</v>
      </c>
      <c r="F1587" s="106">
        <f t="shared" si="804"/>
        <v>45646</v>
      </c>
      <c r="G1587" s="107">
        <f t="shared" si="785"/>
        <v>2.8531119649648495E-3</v>
      </c>
      <c r="H1587" s="108">
        <f t="shared" si="797"/>
        <v>45708</v>
      </c>
      <c r="I1587" s="108">
        <f t="shared" si="786"/>
        <v>45708</v>
      </c>
      <c r="J1587" s="109">
        <f t="shared" si="793"/>
        <v>23</v>
      </c>
      <c r="K1587" s="109">
        <f t="shared" si="809"/>
        <v>18</v>
      </c>
      <c r="L1587" s="8">
        <f t="shared" si="794"/>
        <v>1.0022321700000001</v>
      </c>
      <c r="M1587" s="110">
        <f t="shared" si="806"/>
        <v>1.00285311</v>
      </c>
      <c r="N1587" s="110">
        <f t="shared" si="801"/>
        <v>1.4877435770824337</v>
      </c>
      <c r="O1587" s="103">
        <f t="shared" si="805"/>
        <v>1.49106447</v>
      </c>
      <c r="P1587" s="103">
        <f t="shared" si="787"/>
        <v>129.30583331</v>
      </c>
      <c r="Q1587" s="11">
        <f t="shared" si="800"/>
        <v>0</v>
      </c>
      <c r="R1587" s="30">
        <f t="shared" si="807"/>
        <v>0</v>
      </c>
      <c r="S1587" s="103">
        <f t="shared" si="808"/>
        <v>0</v>
      </c>
      <c r="T1587" s="113">
        <f t="shared" si="795"/>
        <v>0.1</v>
      </c>
      <c r="U1587" s="111">
        <f t="shared" si="802"/>
        <v>18</v>
      </c>
      <c r="V1587" s="111">
        <v>252</v>
      </c>
      <c r="W1587" s="110">
        <f t="shared" si="788"/>
        <v>1.006831096</v>
      </c>
      <c r="X1587" s="103">
        <f t="shared" si="789"/>
        <v>0.88330056000000001</v>
      </c>
      <c r="Y1587" s="103">
        <f t="shared" si="790"/>
        <v>0</v>
      </c>
      <c r="Z1587" s="114" t="str">
        <f t="shared" si="798"/>
        <v>A+J=</v>
      </c>
      <c r="AA1587" s="108">
        <f t="shared" si="799"/>
        <v>45708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2.75" x14ac:dyDescent="0.2">
      <c r="A1588" s="102">
        <f t="shared" si="791"/>
        <v>45702</v>
      </c>
      <c r="B1588" s="103">
        <f t="shared" si="784"/>
        <v>130.25451724999999</v>
      </c>
      <c r="C1588" s="103">
        <f t="shared" si="796"/>
        <v>86.720484540000001</v>
      </c>
      <c r="D1588" s="104">
        <f t="shared" si="792"/>
        <v>1143.3130000000001</v>
      </c>
      <c r="E1588" s="105">
        <f t="shared" si="803"/>
        <v>1146.575</v>
      </c>
      <c r="F1588" s="106">
        <f t="shared" si="804"/>
        <v>45646</v>
      </c>
      <c r="G1588" s="107">
        <f t="shared" si="785"/>
        <v>2.8531119649648495E-3</v>
      </c>
      <c r="H1588" s="108">
        <f t="shared" si="797"/>
        <v>45708</v>
      </c>
      <c r="I1588" s="108">
        <f t="shared" si="786"/>
        <v>45708</v>
      </c>
      <c r="J1588" s="109">
        <f t="shared" si="793"/>
        <v>23</v>
      </c>
      <c r="K1588" s="109">
        <f t="shared" si="809"/>
        <v>19</v>
      </c>
      <c r="L1588" s="8">
        <f t="shared" si="794"/>
        <v>1.00235633</v>
      </c>
      <c r="M1588" s="110">
        <f t="shared" si="806"/>
        <v>1.00285311</v>
      </c>
      <c r="N1588" s="110">
        <f t="shared" si="801"/>
        <v>1.4877435770824337</v>
      </c>
      <c r="O1588" s="103">
        <f t="shared" si="805"/>
        <v>1.49124919</v>
      </c>
      <c r="P1588" s="103">
        <f t="shared" si="787"/>
        <v>129.32185232</v>
      </c>
      <c r="Q1588" s="11">
        <f t="shared" si="800"/>
        <v>0</v>
      </c>
      <c r="R1588" s="30">
        <f t="shared" si="807"/>
        <v>0</v>
      </c>
      <c r="S1588" s="103">
        <f t="shared" si="808"/>
        <v>0</v>
      </c>
      <c r="T1588" s="113">
        <f t="shared" si="795"/>
        <v>0.1</v>
      </c>
      <c r="U1588" s="111">
        <f t="shared" si="802"/>
        <v>19</v>
      </c>
      <c r="V1588" s="111">
        <v>252</v>
      </c>
      <c r="W1588" s="110">
        <f t="shared" si="788"/>
        <v>1.0072119669999999</v>
      </c>
      <c r="X1588" s="103">
        <f t="shared" si="789"/>
        <v>0.93266492999999995</v>
      </c>
      <c r="Y1588" s="103">
        <f t="shared" si="790"/>
        <v>0</v>
      </c>
      <c r="Z1588" s="114" t="str">
        <f t="shared" si="798"/>
        <v>A+J=</v>
      </c>
      <c r="AA1588" s="108">
        <f t="shared" si="799"/>
        <v>45708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2.75" x14ac:dyDescent="0.2">
      <c r="A1589" s="102">
        <f t="shared" si="791"/>
        <v>45703</v>
      </c>
      <c r="B1589" s="103">
        <f t="shared" si="784"/>
        <v>130.31993233</v>
      </c>
      <c r="C1589" s="103">
        <f t="shared" si="796"/>
        <v>86.720484540000001</v>
      </c>
      <c r="D1589" s="104">
        <f t="shared" si="792"/>
        <v>1143.3130000000001</v>
      </c>
      <c r="E1589" s="105">
        <f t="shared" si="803"/>
        <v>1146.575</v>
      </c>
      <c r="F1589" s="106">
        <f t="shared" si="804"/>
        <v>45646</v>
      </c>
      <c r="G1589" s="107">
        <f t="shared" si="785"/>
        <v>2.8531119649648495E-3</v>
      </c>
      <c r="H1589" s="108">
        <f t="shared" si="797"/>
        <v>45708</v>
      </c>
      <c r="I1589" s="108">
        <f t="shared" si="786"/>
        <v>45708</v>
      </c>
      <c r="J1589" s="109">
        <f t="shared" si="793"/>
        <v>23</v>
      </c>
      <c r="K1589" s="109">
        <f t="shared" si="809"/>
        <v>20</v>
      </c>
      <c r="L1589" s="8">
        <f t="shared" si="794"/>
        <v>1.0024805000000001</v>
      </c>
      <c r="M1589" s="110">
        <f t="shared" si="806"/>
        <v>1.00285311</v>
      </c>
      <c r="N1589" s="110">
        <f t="shared" si="801"/>
        <v>1.4877435770824337</v>
      </c>
      <c r="O1589" s="103">
        <f t="shared" si="805"/>
        <v>1.49143392</v>
      </c>
      <c r="P1589" s="103">
        <f t="shared" si="787"/>
        <v>129.33787219999999</v>
      </c>
      <c r="Q1589" s="11">
        <f t="shared" si="800"/>
        <v>0</v>
      </c>
      <c r="R1589" s="30">
        <f t="shared" si="807"/>
        <v>0</v>
      </c>
      <c r="S1589" s="103">
        <f t="shared" si="808"/>
        <v>0</v>
      </c>
      <c r="T1589" s="113">
        <f t="shared" si="795"/>
        <v>0.1</v>
      </c>
      <c r="U1589" s="111">
        <f t="shared" si="802"/>
        <v>20</v>
      </c>
      <c r="V1589" s="111">
        <v>252</v>
      </c>
      <c r="W1589" s="110">
        <f t="shared" si="788"/>
        <v>1.007592982</v>
      </c>
      <c r="X1589" s="103">
        <f t="shared" si="789"/>
        <v>0.98206013000000003</v>
      </c>
      <c r="Y1589" s="103">
        <f t="shared" si="790"/>
        <v>0</v>
      </c>
      <c r="Z1589" s="114" t="str">
        <f t="shared" si="798"/>
        <v>A+J=</v>
      </c>
      <c r="AA1589" s="108">
        <f t="shared" si="799"/>
        <v>45708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2.75" x14ac:dyDescent="0.2">
      <c r="A1590" s="102">
        <f t="shared" si="791"/>
        <v>45704</v>
      </c>
      <c r="B1590" s="103">
        <f t="shared" si="784"/>
        <v>130.31993233</v>
      </c>
      <c r="C1590" s="103">
        <f t="shared" si="796"/>
        <v>86.720484540000001</v>
      </c>
      <c r="D1590" s="104">
        <f t="shared" si="792"/>
        <v>1143.3130000000001</v>
      </c>
      <c r="E1590" s="105">
        <f t="shared" si="803"/>
        <v>1146.575</v>
      </c>
      <c r="F1590" s="106">
        <f t="shared" si="804"/>
        <v>45646</v>
      </c>
      <c r="G1590" s="107">
        <f t="shared" si="785"/>
        <v>2.8531119649648495E-3</v>
      </c>
      <c r="H1590" s="108">
        <f t="shared" si="797"/>
        <v>45708</v>
      </c>
      <c r="I1590" s="108">
        <f t="shared" si="786"/>
        <v>45708</v>
      </c>
      <c r="J1590" s="109">
        <f t="shared" si="793"/>
        <v>23</v>
      </c>
      <c r="K1590" s="109">
        <f t="shared" si="809"/>
        <v>20</v>
      </c>
      <c r="L1590" s="8">
        <f t="shared" si="794"/>
        <v>1.0024805000000001</v>
      </c>
      <c r="M1590" s="110">
        <f t="shared" si="806"/>
        <v>1.00285311</v>
      </c>
      <c r="N1590" s="110">
        <f t="shared" si="801"/>
        <v>1.4877435770824337</v>
      </c>
      <c r="O1590" s="103">
        <f t="shared" si="805"/>
        <v>1.49143392</v>
      </c>
      <c r="P1590" s="103">
        <f t="shared" si="787"/>
        <v>129.33787219999999</v>
      </c>
      <c r="Q1590" s="11">
        <f t="shared" si="800"/>
        <v>0</v>
      </c>
      <c r="R1590" s="30">
        <f t="shared" si="807"/>
        <v>0</v>
      </c>
      <c r="S1590" s="103">
        <f t="shared" si="808"/>
        <v>0</v>
      </c>
      <c r="T1590" s="113">
        <f t="shared" si="795"/>
        <v>0.1</v>
      </c>
      <c r="U1590" s="111">
        <f t="shared" si="802"/>
        <v>20</v>
      </c>
      <c r="V1590" s="111">
        <v>252</v>
      </c>
      <c r="W1590" s="110">
        <f t="shared" si="788"/>
        <v>1.007592982</v>
      </c>
      <c r="X1590" s="103">
        <f t="shared" si="789"/>
        <v>0.98206013000000003</v>
      </c>
      <c r="Y1590" s="103">
        <f t="shared" si="790"/>
        <v>0</v>
      </c>
      <c r="Z1590" s="114" t="str">
        <f t="shared" si="798"/>
        <v>A+J=</v>
      </c>
      <c r="AA1590" s="108">
        <f t="shared" si="799"/>
        <v>45708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2.75" x14ac:dyDescent="0.2">
      <c r="A1591" s="102">
        <f t="shared" si="791"/>
        <v>45705</v>
      </c>
      <c r="B1591" s="103">
        <f t="shared" si="784"/>
        <v>130.31993233</v>
      </c>
      <c r="C1591" s="103">
        <f t="shared" si="796"/>
        <v>86.720484540000001</v>
      </c>
      <c r="D1591" s="104">
        <f t="shared" si="792"/>
        <v>1143.3130000000001</v>
      </c>
      <c r="E1591" s="105">
        <f t="shared" si="803"/>
        <v>1146.575</v>
      </c>
      <c r="F1591" s="106">
        <f t="shared" si="804"/>
        <v>45646</v>
      </c>
      <c r="G1591" s="107">
        <f t="shared" si="785"/>
        <v>2.8531119649648495E-3</v>
      </c>
      <c r="H1591" s="108">
        <f t="shared" si="797"/>
        <v>45708</v>
      </c>
      <c r="I1591" s="108">
        <f t="shared" si="786"/>
        <v>45708</v>
      </c>
      <c r="J1591" s="109">
        <f t="shared" si="793"/>
        <v>23</v>
      </c>
      <c r="K1591" s="109">
        <f t="shared" si="809"/>
        <v>20</v>
      </c>
      <c r="L1591" s="8">
        <f t="shared" si="794"/>
        <v>1.0024805000000001</v>
      </c>
      <c r="M1591" s="110">
        <f t="shared" si="806"/>
        <v>1.00285311</v>
      </c>
      <c r="N1591" s="110">
        <f t="shared" si="801"/>
        <v>1.4877435770824337</v>
      </c>
      <c r="O1591" s="103">
        <f t="shared" si="805"/>
        <v>1.49143392</v>
      </c>
      <c r="P1591" s="103">
        <f t="shared" si="787"/>
        <v>129.33787219999999</v>
      </c>
      <c r="Q1591" s="11">
        <f t="shared" si="800"/>
        <v>0</v>
      </c>
      <c r="R1591" s="30">
        <f t="shared" si="807"/>
        <v>0</v>
      </c>
      <c r="S1591" s="103">
        <f t="shared" si="808"/>
        <v>0</v>
      </c>
      <c r="T1591" s="113">
        <f t="shared" si="795"/>
        <v>0.1</v>
      </c>
      <c r="U1591" s="111">
        <f t="shared" si="802"/>
        <v>20</v>
      </c>
      <c r="V1591" s="111">
        <v>252</v>
      </c>
      <c r="W1591" s="110">
        <f t="shared" si="788"/>
        <v>1.007592982</v>
      </c>
      <c r="X1591" s="103">
        <f t="shared" si="789"/>
        <v>0.98206013000000003</v>
      </c>
      <c r="Y1591" s="103">
        <f t="shared" si="790"/>
        <v>0</v>
      </c>
      <c r="Z1591" s="114" t="str">
        <f t="shared" si="798"/>
        <v>A+J=</v>
      </c>
      <c r="AA1591" s="108">
        <f t="shared" si="799"/>
        <v>45708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2.75" x14ac:dyDescent="0.2">
      <c r="A1592" s="102">
        <f t="shared" si="791"/>
        <v>45706</v>
      </c>
      <c r="B1592" s="103">
        <f t="shared" si="784"/>
        <v>130.38538072999998</v>
      </c>
      <c r="C1592" s="103">
        <f t="shared" si="796"/>
        <v>86.720484540000001</v>
      </c>
      <c r="D1592" s="104">
        <f t="shared" si="792"/>
        <v>1143.3130000000001</v>
      </c>
      <c r="E1592" s="105">
        <f t="shared" si="803"/>
        <v>1146.575</v>
      </c>
      <c r="F1592" s="106">
        <f t="shared" si="804"/>
        <v>45646</v>
      </c>
      <c r="G1592" s="107">
        <f t="shared" si="785"/>
        <v>2.8531119649648495E-3</v>
      </c>
      <c r="H1592" s="108">
        <f t="shared" si="797"/>
        <v>45708</v>
      </c>
      <c r="I1592" s="108">
        <f t="shared" si="786"/>
        <v>45708</v>
      </c>
      <c r="J1592" s="109">
        <f t="shared" si="793"/>
        <v>23</v>
      </c>
      <c r="K1592" s="109">
        <f t="shared" si="809"/>
        <v>21</v>
      </c>
      <c r="L1592" s="8">
        <f t="shared" si="794"/>
        <v>1.0026046900000001</v>
      </c>
      <c r="M1592" s="110">
        <f t="shared" si="806"/>
        <v>1.00285311</v>
      </c>
      <c r="N1592" s="110">
        <f t="shared" si="801"/>
        <v>1.4877435770824337</v>
      </c>
      <c r="O1592" s="103">
        <f t="shared" si="805"/>
        <v>1.49161868</v>
      </c>
      <c r="P1592" s="103">
        <f t="shared" si="787"/>
        <v>129.35389466999999</v>
      </c>
      <c r="Q1592" s="11">
        <f t="shared" si="800"/>
        <v>0</v>
      </c>
      <c r="R1592" s="30">
        <f t="shared" si="807"/>
        <v>0</v>
      </c>
      <c r="S1592" s="103">
        <f t="shared" si="808"/>
        <v>0</v>
      </c>
      <c r="T1592" s="113">
        <f t="shared" si="795"/>
        <v>0.1</v>
      </c>
      <c r="U1592" s="111">
        <f t="shared" si="802"/>
        <v>21</v>
      </c>
      <c r="V1592" s="111">
        <v>252</v>
      </c>
      <c r="W1592" s="110">
        <f t="shared" si="788"/>
        <v>1.00797414</v>
      </c>
      <c r="X1592" s="103">
        <f t="shared" si="789"/>
        <v>1.03148606</v>
      </c>
      <c r="Y1592" s="103">
        <f t="shared" si="790"/>
        <v>0</v>
      </c>
      <c r="Z1592" s="114" t="str">
        <f t="shared" si="798"/>
        <v>A+J=</v>
      </c>
      <c r="AA1592" s="108">
        <f t="shared" si="799"/>
        <v>45708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2.75" x14ac:dyDescent="0.2">
      <c r="A1593" s="102">
        <f t="shared" si="791"/>
        <v>45707</v>
      </c>
      <c r="B1593" s="103">
        <f t="shared" si="784"/>
        <v>130.45086186</v>
      </c>
      <c r="C1593" s="103">
        <f t="shared" si="796"/>
        <v>86.720484540000001</v>
      </c>
      <c r="D1593" s="104">
        <f t="shared" si="792"/>
        <v>1143.3130000000001</v>
      </c>
      <c r="E1593" s="105">
        <f t="shared" si="803"/>
        <v>1146.575</v>
      </c>
      <c r="F1593" s="106">
        <f t="shared" si="804"/>
        <v>45646</v>
      </c>
      <c r="G1593" s="107">
        <f t="shared" si="785"/>
        <v>2.8531119649648495E-3</v>
      </c>
      <c r="H1593" s="108">
        <f t="shared" si="797"/>
        <v>45708</v>
      </c>
      <c r="I1593" s="108">
        <f t="shared" si="786"/>
        <v>45708</v>
      </c>
      <c r="J1593" s="109">
        <f t="shared" si="793"/>
        <v>23</v>
      </c>
      <c r="K1593" s="109">
        <f t="shared" si="809"/>
        <v>22</v>
      </c>
      <c r="L1593" s="8">
        <f t="shared" si="794"/>
        <v>1.00272889</v>
      </c>
      <c r="M1593" s="110">
        <f t="shared" si="806"/>
        <v>1.00285311</v>
      </c>
      <c r="N1593" s="110">
        <f t="shared" si="801"/>
        <v>1.4877435770824337</v>
      </c>
      <c r="O1593" s="103">
        <f t="shared" si="805"/>
        <v>1.4918034600000001</v>
      </c>
      <c r="P1593" s="103">
        <f t="shared" si="787"/>
        <v>129.36991888</v>
      </c>
      <c r="Q1593" s="11">
        <f t="shared" si="800"/>
        <v>0</v>
      </c>
      <c r="R1593" s="30">
        <f t="shared" si="807"/>
        <v>0</v>
      </c>
      <c r="S1593" s="103">
        <f t="shared" si="808"/>
        <v>0</v>
      </c>
      <c r="T1593" s="113">
        <f t="shared" si="795"/>
        <v>0.1</v>
      </c>
      <c r="U1593" s="111">
        <f t="shared" si="802"/>
        <v>22</v>
      </c>
      <c r="V1593" s="111">
        <v>252</v>
      </c>
      <c r="W1593" s="110">
        <f t="shared" si="788"/>
        <v>1.0083554429999999</v>
      </c>
      <c r="X1593" s="103">
        <f t="shared" si="789"/>
        <v>1.0809429800000001</v>
      </c>
      <c r="Y1593" s="103">
        <f t="shared" si="790"/>
        <v>0</v>
      </c>
      <c r="Z1593" s="114" t="str">
        <f t="shared" si="798"/>
        <v>A+J=</v>
      </c>
      <c r="AA1593" s="108">
        <f t="shared" si="799"/>
        <v>45708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2.75" x14ac:dyDescent="0.2">
      <c r="A1594" s="102">
        <f t="shared" si="791"/>
        <v>45708</v>
      </c>
      <c r="B1594" s="103">
        <f t="shared" si="784"/>
        <v>130.5163766</v>
      </c>
      <c r="C1594" s="103">
        <f t="shared" si="796"/>
        <v>86.720484540000001</v>
      </c>
      <c r="D1594" s="104">
        <f t="shared" si="792"/>
        <v>1143.3130000000001</v>
      </c>
      <c r="E1594" s="105">
        <f t="shared" si="803"/>
        <v>1146.575</v>
      </c>
      <c r="F1594" s="106">
        <f t="shared" si="804"/>
        <v>45646</v>
      </c>
      <c r="G1594" s="107">
        <f t="shared" si="785"/>
        <v>2.8531119649648495E-3</v>
      </c>
      <c r="H1594" s="108">
        <f t="shared" si="797"/>
        <v>45736</v>
      </c>
      <c r="I1594" s="108">
        <f t="shared" si="786"/>
        <v>45708</v>
      </c>
      <c r="J1594" s="109">
        <f t="shared" si="793"/>
        <v>23</v>
      </c>
      <c r="K1594" s="109">
        <f t="shared" si="809"/>
        <v>23</v>
      </c>
      <c r="L1594" s="8">
        <f t="shared" si="794"/>
        <v>1.00285311</v>
      </c>
      <c r="M1594" s="110">
        <f t="shared" si="806"/>
        <v>1.00285311</v>
      </c>
      <c r="N1594" s="110">
        <f t="shared" si="801"/>
        <v>1.4877435770824337</v>
      </c>
      <c r="O1594" s="103">
        <f t="shared" si="805"/>
        <v>1.49198827</v>
      </c>
      <c r="P1594" s="103">
        <f t="shared" si="787"/>
        <v>129.38594570000001</v>
      </c>
      <c r="Q1594" s="11">
        <f t="shared" si="800"/>
        <v>52</v>
      </c>
      <c r="R1594" s="30">
        <f t="shared" si="807"/>
        <v>0.110079</v>
      </c>
      <c r="S1594" s="103">
        <f t="shared" si="808"/>
        <v>14.24267551</v>
      </c>
      <c r="T1594" s="113">
        <f t="shared" si="795"/>
        <v>0.1</v>
      </c>
      <c r="U1594" s="111">
        <f t="shared" si="802"/>
        <v>23</v>
      </c>
      <c r="V1594" s="111">
        <v>252</v>
      </c>
      <c r="W1594" s="110">
        <f t="shared" si="788"/>
        <v>1.0087368910000001</v>
      </c>
      <c r="X1594" s="103">
        <f t="shared" si="789"/>
        <v>1.1304308999999999</v>
      </c>
      <c r="Y1594" s="103">
        <f t="shared" si="790"/>
        <v>15.37310641</v>
      </c>
      <c r="Z1594" s="114" t="str">
        <f t="shared" si="798"/>
        <v>A+J=</v>
      </c>
      <c r="AA1594" s="108">
        <f t="shared" si="799"/>
        <v>45708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2.75" x14ac:dyDescent="0.2">
      <c r="A1595" s="102">
        <f t="shared" si="791"/>
        <v>45709</v>
      </c>
      <c r="B1595" s="103">
        <f t="shared" si="784"/>
        <v>115.20505967</v>
      </c>
      <c r="C1595" s="103">
        <f t="shared" si="796"/>
        <v>77.174380330000005</v>
      </c>
      <c r="D1595" s="104">
        <f t="shared" si="792"/>
        <v>1143.3130000000001</v>
      </c>
      <c r="E1595" s="105">
        <f t="shared" si="803"/>
        <v>1146.575</v>
      </c>
      <c r="F1595" s="106">
        <f t="shared" si="804"/>
        <v>45677</v>
      </c>
      <c r="G1595" s="107">
        <f t="shared" si="785"/>
        <v>2.8531119649648495E-3</v>
      </c>
      <c r="H1595" s="108">
        <f t="shared" si="797"/>
        <v>45736</v>
      </c>
      <c r="I1595" s="108">
        <f t="shared" si="786"/>
        <v>45736</v>
      </c>
      <c r="J1595" s="109">
        <f t="shared" si="793"/>
        <v>18</v>
      </c>
      <c r="K1595" s="109">
        <f t="shared" si="809"/>
        <v>1</v>
      </c>
      <c r="L1595" s="8">
        <f t="shared" si="794"/>
        <v>1.0001582899999999</v>
      </c>
      <c r="M1595" s="110">
        <f t="shared" si="806"/>
        <v>1.00285311</v>
      </c>
      <c r="N1595" s="110">
        <f t="shared" si="801"/>
        <v>1.4919882731596432</v>
      </c>
      <c r="O1595" s="103">
        <f t="shared" si="805"/>
        <v>1.49222443</v>
      </c>
      <c r="P1595" s="103">
        <f t="shared" si="787"/>
        <v>115.16149569</v>
      </c>
      <c r="Q1595" s="11">
        <f t="shared" si="800"/>
        <v>0</v>
      </c>
      <c r="R1595" s="30">
        <f t="shared" si="807"/>
        <v>0</v>
      </c>
      <c r="S1595" s="103">
        <f t="shared" si="808"/>
        <v>0</v>
      </c>
      <c r="T1595" s="113">
        <f t="shared" si="795"/>
        <v>0.1</v>
      </c>
      <c r="U1595" s="111">
        <f t="shared" si="802"/>
        <v>1</v>
      </c>
      <c r="V1595" s="111">
        <v>252</v>
      </c>
      <c r="W1595" s="110">
        <f t="shared" si="788"/>
        <v>1.0003782859999999</v>
      </c>
      <c r="X1595" s="103">
        <f t="shared" si="789"/>
        <v>4.3563980000000002E-2</v>
      </c>
      <c r="Y1595" s="103">
        <f t="shared" si="790"/>
        <v>0</v>
      </c>
      <c r="Z1595" s="114" t="str">
        <f t="shared" si="798"/>
        <v>A+J=</v>
      </c>
      <c r="AA1595" s="108">
        <f t="shared" si="799"/>
        <v>45736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2.75" x14ac:dyDescent="0.2">
      <c r="A1596" s="102">
        <f t="shared" si="791"/>
        <v>45710</v>
      </c>
      <c r="B1596" s="103">
        <f t="shared" si="784"/>
        <v>115.26688417</v>
      </c>
      <c r="C1596" s="103">
        <f t="shared" si="796"/>
        <v>77.174380330000005</v>
      </c>
      <c r="D1596" s="104">
        <f t="shared" si="792"/>
        <v>1143.3130000000001</v>
      </c>
      <c r="E1596" s="105">
        <f t="shared" si="803"/>
        <v>1146.575</v>
      </c>
      <c r="F1596" s="106">
        <f t="shared" si="804"/>
        <v>45677</v>
      </c>
      <c r="G1596" s="107">
        <f t="shared" si="785"/>
        <v>2.8531119649648495E-3</v>
      </c>
      <c r="H1596" s="108">
        <f t="shared" si="797"/>
        <v>45736</v>
      </c>
      <c r="I1596" s="108">
        <f t="shared" si="786"/>
        <v>45736</v>
      </c>
      <c r="J1596" s="109">
        <f t="shared" si="793"/>
        <v>18</v>
      </c>
      <c r="K1596" s="109">
        <f t="shared" si="809"/>
        <v>2</v>
      </c>
      <c r="L1596" s="8">
        <f t="shared" si="794"/>
        <v>1.0003166100000001</v>
      </c>
      <c r="M1596" s="110">
        <f t="shared" si="806"/>
        <v>1.00285311</v>
      </c>
      <c r="N1596" s="110">
        <f t="shared" si="801"/>
        <v>1.4919882731596432</v>
      </c>
      <c r="O1596" s="103">
        <f t="shared" si="805"/>
        <v>1.4924606499999999</v>
      </c>
      <c r="P1596" s="103">
        <f t="shared" si="787"/>
        <v>115.17972583</v>
      </c>
      <c r="Q1596" s="11">
        <f t="shared" si="800"/>
        <v>0</v>
      </c>
      <c r="R1596" s="30">
        <f t="shared" si="807"/>
        <v>0</v>
      </c>
      <c r="S1596" s="103">
        <f t="shared" si="808"/>
        <v>0</v>
      </c>
      <c r="T1596" s="113">
        <f t="shared" si="795"/>
        <v>0.1</v>
      </c>
      <c r="U1596" s="111">
        <f t="shared" si="802"/>
        <v>2</v>
      </c>
      <c r="V1596" s="111">
        <v>252</v>
      </c>
      <c r="W1596" s="110">
        <f t="shared" si="788"/>
        <v>1.0007567159999999</v>
      </c>
      <c r="X1596" s="103">
        <f t="shared" si="789"/>
        <v>8.7158340000000001E-2</v>
      </c>
      <c r="Y1596" s="103">
        <f t="shared" si="790"/>
        <v>0</v>
      </c>
      <c r="Z1596" s="114" t="str">
        <f t="shared" si="798"/>
        <v>A+J=</v>
      </c>
      <c r="AA1596" s="108">
        <f t="shared" si="799"/>
        <v>45736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2.75" x14ac:dyDescent="0.2">
      <c r="A1597" s="102">
        <f t="shared" si="791"/>
        <v>45711</v>
      </c>
      <c r="B1597" s="103">
        <f t="shared" si="784"/>
        <v>115.26688417</v>
      </c>
      <c r="C1597" s="103">
        <f t="shared" si="796"/>
        <v>77.174380330000005</v>
      </c>
      <c r="D1597" s="104">
        <f t="shared" si="792"/>
        <v>1143.3130000000001</v>
      </c>
      <c r="E1597" s="105">
        <f t="shared" si="803"/>
        <v>1146.575</v>
      </c>
      <c r="F1597" s="106">
        <f t="shared" si="804"/>
        <v>45677</v>
      </c>
      <c r="G1597" s="107">
        <f t="shared" si="785"/>
        <v>2.8531119649648495E-3</v>
      </c>
      <c r="H1597" s="108">
        <f t="shared" si="797"/>
        <v>45736</v>
      </c>
      <c r="I1597" s="108">
        <f t="shared" si="786"/>
        <v>45736</v>
      </c>
      <c r="J1597" s="109">
        <f t="shared" si="793"/>
        <v>18</v>
      </c>
      <c r="K1597" s="109">
        <f t="shared" si="809"/>
        <v>2</v>
      </c>
      <c r="L1597" s="8">
        <f t="shared" si="794"/>
        <v>1.0003166100000001</v>
      </c>
      <c r="M1597" s="110">
        <f t="shared" si="806"/>
        <v>1.00285311</v>
      </c>
      <c r="N1597" s="110">
        <f t="shared" si="801"/>
        <v>1.4919882731596432</v>
      </c>
      <c r="O1597" s="103">
        <f t="shared" si="805"/>
        <v>1.4924606499999999</v>
      </c>
      <c r="P1597" s="103">
        <f t="shared" si="787"/>
        <v>115.17972583</v>
      </c>
      <c r="Q1597" s="11">
        <f t="shared" si="800"/>
        <v>0</v>
      </c>
      <c r="R1597" s="30">
        <f t="shared" si="807"/>
        <v>0</v>
      </c>
      <c r="S1597" s="103">
        <f t="shared" si="808"/>
        <v>0</v>
      </c>
      <c r="T1597" s="113">
        <f t="shared" si="795"/>
        <v>0.1</v>
      </c>
      <c r="U1597" s="111">
        <f t="shared" si="802"/>
        <v>2</v>
      </c>
      <c r="V1597" s="111">
        <v>252</v>
      </c>
      <c r="W1597" s="110">
        <f t="shared" si="788"/>
        <v>1.0007567159999999</v>
      </c>
      <c r="X1597" s="103">
        <f t="shared" si="789"/>
        <v>8.7158340000000001E-2</v>
      </c>
      <c r="Y1597" s="103">
        <f t="shared" si="790"/>
        <v>0</v>
      </c>
      <c r="Z1597" s="114" t="str">
        <f t="shared" si="798"/>
        <v>A+J=</v>
      </c>
      <c r="AA1597" s="108">
        <f t="shared" si="799"/>
        <v>45736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2.75" x14ac:dyDescent="0.2">
      <c r="A1598" s="102">
        <f t="shared" si="791"/>
        <v>45712</v>
      </c>
      <c r="B1598" s="103">
        <f t="shared" si="784"/>
        <v>115.26688417</v>
      </c>
      <c r="C1598" s="103">
        <f t="shared" si="796"/>
        <v>77.174380330000005</v>
      </c>
      <c r="D1598" s="104">
        <f t="shared" si="792"/>
        <v>1143.3130000000001</v>
      </c>
      <c r="E1598" s="105">
        <f t="shared" si="803"/>
        <v>1146.575</v>
      </c>
      <c r="F1598" s="106">
        <f t="shared" si="804"/>
        <v>45677</v>
      </c>
      <c r="G1598" s="107">
        <f t="shared" si="785"/>
        <v>2.8531119649648495E-3</v>
      </c>
      <c r="H1598" s="108">
        <f t="shared" si="797"/>
        <v>45736</v>
      </c>
      <c r="I1598" s="108">
        <f t="shared" si="786"/>
        <v>45736</v>
      </c>
      <c r="J1598" s="109">
        <f t="shared" si="793"/>
        <v>18</v>
      </c>
      <c r="K1598" s="109">
        <f t="shared" si="809"/>
        <v>2</v>
      </c>
      <c r="L1598" s="8">
        <f t="shared" si="794"/>
        <v>1.0003166100000001</v>
      </c>
      <c r="M1598" s="110">
        <f t="shared" si="806"/>
        <v>1.00285311</v>
      </c>
      <c r="N1598" s="110">
        <f t="shared" si="801"/>
        <v>1.4919882731596432</v>
      </c>
      <c r="O1598" s="103">
        <f t="shared" si="805"/>
        <v>1.4924606499999999</v>
      </c>
      <c r="P1598" s="103">
        <f t="shared" si="787"/>
        <v>115.17972583</v>
      </c>
      <c r="Q1598" s="11">
        <f t="shared" si="800"/>
        <v>0</v>
      </c>
      <c r="R1598" s="30">
        <f t="shared" si="807"/>
        <v>0</v>
      </c>
      <c r="S1598" s="103">
        <f t="shared" si="808"/>
        <v>0</v>
      </c>
      <c r="T1598" s="113">
        <f t="shared" si="795"/>
        <v>0.1</v>
      </c>
      <c r="U1598" s="111">
        <f t="shared" si="802"/>
        <v>2</v>
      </c>
      <c r="V1598" s="111">
        <v>252</v>
      </c>
      <c r="W1598" s="110">
        <f t="shared" si="788"/>
        <v>1.0007567159999999</v>
      </c>
      <c r="X1598" s="103">
        <f t="shared" si="789"/>
        <v>8.7158340000000001E-2</v>
      </c>
      <c r="Y1598" s="103">
        <f t="shared" si="790"/>
        <v>0</v>
      </c>
      <c r="Z1598" s="114" t="str">
        <f t="shared" si="798"/>
        <v>A+J=</v>
      </c>
      <c r="AA1598" s="108">
        <f t="shared" si="799"/>
        <v>45736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2.75" x14ac:dyDescent="0.2">
      <c r="A1599" s="102">
        <f t="shared" si="791"/>
        <v>45713</v>
      </c>
      <c r="B1599" s="103">
        <f t="shared" si="784"/>
        <v>115.32874047</v>
      </c>
      <c r="C1599" s="103">
        <f t="shared" si="796"/>
        <v>77.174380330000005</v>
      </c>
      <c r="D1599" s="104">
        <f t="shared" si="792"/>
        <v>1143.3130000000001</v>
      </c>
      <c r="E1599" s="105">
        <f t="shared" si="803"/>
        <v>1146.575</v>
      </c>
      <c r="F1599" s="106">
        <f t="shared" si="804"/>
        <v>45677</v>
      </c>
      <c r="G1599" s="107">
        <f t="shared" si="785"/>
        <v>2.8531119649648495E-3</v>
      </c>
      <c r="H1599" s="108">
        <f t="shared" si="797"/>
        <v>45736</v>
      </c>
      <c r="I1599" s="108">
        <f t="shared" si="786"/>
        <v>45736</v>
      </c>
      <c r="J1599" s="109">
        <f t="shared" si="793"/>
        <v>18</v>
      </c>
      <c r="K1599" s="109">
        <f t="shared" si="809"/>
        <v>3</v>
      </c>
      <c r="L1599" s="8">
        <f t="shared" si="794"/>
        <v>1.0004749500000001</v>
      </c>
      <c r="M1599" s="110">
        <f t="shared" si="806"/>
        <v>1.00285311</v>
      </c>
      <c r="N1599" s="110">
        <f t="shared" si="801"/>
        <v>1.4919882731596432</v>
      </c>
      <c r="O1599" s="103">
        <f t="shared" si="805"/>
        <v>1.4926968899999999</v>
      </c>
      <c r="P1599" s="103">
        <f t="shared" si="787"/>
        <v>115.1979575</v>
      </c>
      <c r="Q1599" s="11">
        <f t="shared" si="800"/>
        <v>0</v>
      </c>
      <c r="R1599" s="30">
        <f t="shared" si="807"/>
        <v>0</v>
      </c>
      <c r="S1599" s="103">
        <f t="shared" si="808"/>
        <v>0</v>
      </c>
      <c r="T1599" s="113">
        <f t="shared" si="795"/>
        <v>0.1</v>
      </c>
      <c r="U1599" s="111">
        <f t="shared" si="802"/>
        <v>3</v>
      </c>
      <c r="V1599" s="111">
        <v>252</v>
      </c>
      <c r="W1599" s="110">
        <f t="shared" si="788"/>
        <v>1.001135289</v>
      </c>
      <c r="X1599" s="103">
        <f t="shared" si="789"/>
        <v>0.13078297</v>
      </c>
      <c r="Y1599" s="103">
        <f t="shared" si="790"/>
        <v>0</v>
      </c>
      <c r="Z1599" s="114" t="str">
        <f t="shared" si="798"/>
        <v>A+J=</v>
      </c>
      <c r="AA1599" s="108">
        <f t="shared" si="799"/>
        <v>45736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2.75" x14ac:dyDescent="0.2">
      <c r="A1600" s="102">
        <f t="shared" si="791"/>
        <v>45714</v>
      </c>
      <c r="B1600" s="103">
        <f t="shared" si="784"/>
        <v>115.39063014999999</v>
      </c>
      <c r="C1600" s="103">
        <f t="shared" si="796"/>
        <v>77.174380330000005</v>
      </c>
      <c r="D1600" s="104">
        <f t="shared" si="792"/>
        <v>1143.3130000000001</v>
      </c>
      <c r="E1600" s="105">
        <f t="shared" si="803"/>
        <v>1146.575</v>
      </c>
      <c r="F1600" s="106">
        <f t="shared" si="804"/>
        <v>45677</v>
      </c>
      <c r="G1600" s="107">
        <f t="shared" si="785"/>
        <v>2.8531119649648495E-3</v>
      </c>
      <c r="H1600" s="108">
        <f t="shared" si="797"/>
        <v>45736</v>
      </c>
      <c r="I1600" s="108">
        <f t="shared" si="786"/>
        <v>45736</v>
      </c>
      <c r="J1600" s="109">
        <f t="shared" si="793"/>
        <v>18</v>
      </c>
      <c r="K1600" s="109">
        <f t="shared" si="809"/>
        <v>4</v>
      </c>
      <c r="L1600" s="8">
        <f t="shared" si="794"/>
        <v>1.0006333199999999</v>
      </c>
      <c r="M1600" s="110">
        <f t="shared" si="806"/>
        <v>1.00285311</v>
      </c>
      <c r="N1600" s="110">
        <f t="shared" si="801"/>
        <v>1.4919882731596432</v>
      </c>
      <c r="O1600" s="103">
        <f t="shared" si="805"/>
        <v>1.4929331699999999</v>
      </c>
      <c r="P1600" s="103">
        <f t="shared" si="787"/>
        <v>115.21619226</v>
      </c>
      <c r="Q1600" s="11">
        <f t="shared" si="800"/>
        <v>0</v>
      </c>
      <c r="R1600" s="30">
        <f t="shared" si="807"/>
        <v>0</v>
      </c>
      <c r="S1600" s="103">
        <f t="shared" si="808"/>
        <v>0</v>
      </c>
      <c r="T1600" s="113">
        <f t="shared" si="795"/>
        <v>0.1</v>
      </c>
      <c r="U1600" s="111">
        <f t="shared" si="802"/>
        <v>4</v>
      </c>
      <c r="V1600" s="111">
        <v>252</v>
      </c>
      <c r="W1600" s="110">
        <f t="shared" si="788"/>
        <v>1.001514005</v>
      </c>
      <c r="X1600" s="103">
        <f t="shared" si="789"/>
        <v>0.17443789000000001</v>
      </c>
      <c r="Y1600" s="103">
        <f t="shared" si="790"/>
        <v>0</v>
      </c>
      <c r="Z1600" s="114" t="str">
        <f t="shared" si="798"/>
        <v>A+J=</v>
      </c>
      <c r="AA1600" s="108">
        <f t="shared" si="799"/>
        <v>45736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2.75" x14ac:dyDescent="0.2">
      <c r="A1601" s="102">
        <f t="shared" si="791"/>
        <v>45715</v>
      </c>
      <c r="B1601" s="103">
        <f t="shared" si="784"/>
        <v>115.45255321</v>
      </c>
      <c r="C1601" s="103">
        <f t="shared" si="796"/>
        <v>77.174380330000005</v>
      </c>
      <c r="D1601" s="104">
        <f t="shared" si="792"/>
        <v>1143.3130000000001</v>
      </c>
      <c r="E1601" s="105">
        <f t="shared" si="803"/>
        <v>1146.575</v>
      </c>
      <c r="F1601" s="106">
        <f t="shared" si="804"/>
        <v>45677</v>
      </c>
      <c r="G1601" s="107">
        <f t="shared" si="785"/>
        <v>2.8531119649648495E-3</v>
      </c>
      <c r="H1601" s="108">
        <f t="shared" si="797"/>
        <v>45736</v>
      </c>
      <c r="I1601" s="108">
        <f t="shared" si="786"/>
        <v>45736</v>
      </c>
      <c r="J1601" s="109">
        <f t="shared" si="793"/>
        <v>18</v>
      </c>
      <c r="K1601" s="109">
        <f t="shared" si="809"/>
        <v>5</v>
      </c>
      <c r="L1601" s="8">
        <f t="shared" si="794"/>
        <v>1.0007917099999999</v>
      </c>
      <c r="M1601" s="110">
        <f t="shared" si="806"/>
        <v>1.00285311</v>
      </c>
      <c r="N1601" s="110">
        <f t="shared" si="801"/>
        <v>1.4919882731596432</v>
      </c>
      <c r="O1601" s="103">
        <f t="shared" si="805"/>
        <v>1.4931694900000001</v>
      </c>
      <c r="P1601" s="103">
        <f t="shared" si="787"/>
        <v>115.23443011000001</v>
      </c>
      <c r="Q1601" s="11">
        <f t="shared" si="800"/>
        <v>0</v>
      </c>
      <c r="R1601" s="30">
        <f t="shared" si="807"/>
        <v>0</v>
      </c>
      <c r="S1601" s="103">
        <f t="shared" si="808"/>
        <v>0</v>
      </c>
      <c r="T1601" s="113">
        <f t="shared" si="795"/>
        <v>0.1</v>
      </c>
      <c r="U1601" s="111">
        <f t="shared" si="802"/>
        <v>5</v>
      </c>
      <c r="V1601" s="111">
        <v>252</v>
      </c>
      <c r="W1601" s="110">
        <f t="shared" si="788"/>
        <v>1.001892864</v>
      </c>
      <c r="X1601" s="103">
        <f t="shared" si="789"/>
        <v>0.21812309999999999</v>
      </c>
      <c r="Y1601" s="103">
        <f t="shared" si="790"/>
        <v>0</v>
      </c>
      <c r="Z1601" s="114" t="str">
        <f t="shared" si="798"/>
        <v>A+J=</v>
      </c>
      <c r="AA1601" s="108">
        <f t="shared" si="799"/>
        <v>45736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2.75" x14ac:dyDescent="0.2">
      <c r="A1602" s="102">
        <f t="shared" si="791"/>
        <v>45716</v>
      </c>
      <c r="B1602" s="103">
        <f t="shared" si="784"/>
        <v>115.51450979000001</v>
      </c>
      <c r="C1602" s="103">
        <f t="shared" si="796"/>
        <v>77.174380330000005</v>
      </c>
      <c r="D1602" s="104">
        <f t="shared" si="792"/>
        <v>1143.3130000000001</v>
      </c>
      <c r="E1602" s="105">
        <f t="shared" si="803"/>
        <v>1146.575</v>
      </c>
      <c r="F1602" s="106">
        <f t="shared" si="804"/>
        <v>45677</v>
      </c>
      <c r="G1602" s="107">
        <f t="shared" si="785"/>
        <v>2.8531119649648495E-3</v>
      </c>
      <c r="H1602" s="108">
        <f t="shared" si="797"/>
        <v>45736</v>
      </c>
      <c r="I1602" s="108">
        <f t="shared" si="786"/>
        <v>45736</v>
      </c>
      <c r="J1602" s="109">
        <f t="shared" si="793"/>
        <v>18</v>
      </c>
      <c r="K1602" s="109">
        <f t="shared" si="809"/>
        <v>6</v>
      </c>
      <c r="L1602" s="8">
        <f t="shared" si="794"/>
        <v>1.0009501300000001</v>
      </c>
      <c r="M1602" s="110">
        <f t="shared" si="806"/>
        <v>1.00285311</v>
      </c>
      <c r="N1602" s="110">
        <f t="shared" si="801"/>
        <v>1.4919882731596432</v>
      </c>
      <c r="O1602" s="103">
        <f t="shared" si="805"/>
        <v>1.49340585</v>
      </c>
      <c r="P1602" s="103">
        <f t="shared" si="787"/>
        <v>115.25267105</v>
      </c>
      <c r="Q1602" s="11">
        <f t="shared" si="800"/>
        <v>0</v>
      </c>
      <c r="R1602" s="30">
        <f t="shared" si="807"/>
        <v>0</v>
      </c>
      <c r="S1602" s="103">
        <f t="shared" si="808"/>
        <v>0</v>
      </c>
      <c r="T1602" s="113">
        <f t="shared" si="795"/>
        <v>0.1</v>
      </c>
      <c r="U1602" s="111">
        <f t="shared" si="802"/>
        <v>6</v>
      </c>
      <c r="V1602" s="111">
        <v>252</v>
      </c>
      <c r="W1602" s="110">
        <f t="shared" si="788"/>
        <v>1.0022718669999999</v>
      </c>
      <c r="X1602" s="103">
        <f t="shared" si="789"/>
        <v>0.26183874000000001</v>
      </c>
      <c r="Y1602" s="103">
        <f t="shared" si="790"/>
        <v>0</v>
      </c>
      <c r="Z1602" s="114" t="str">
        <f t="shared" si="798"/>
        <v>A+J=</v>
      </c>
      <c r="AA1602" s="108">
        <f t="shared" si="799"/>
        <v>45736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2.75" x14ac:dyDescent="0.2">
      <c r="A1603" s="102">
        <f t="shared" si="791"/>
        <v>45717</v>
      </c>
      <c r="B1603" s="103">
        <f t="shared" si="784"/>
        <v>115.57649899</v>
      </c>
      <c r="C1603" s="103">
        <f t="shared" si="796"/>
        <v>77.174380330000005</v>
      </c>
      <c r="D1603" s="104">
        <f t="shared" si="792"/>
        <v>1143.3130000000001</v>
      </c>
      <c r="E1603" s="105">
        <f t="shared" si="803"/>
        <v>1146.575</v>
      </c>
      <c r="F1603" s="106">
        <f t="shared" si="804"/>
        <v>45677</v>
      </c>
      <c r="G1603" s="107">
        <f t="shared" si="785"/>
        <v>2.8531119649648495E-3</v>
      </c>
      <c r="H1603" s="108">
        <f t="shared" si="797"/>
        <v>45736</v>
      </c>
      <c r="I1603" s="108">
        <f t="shared" si="786"/>
        <v>45736</v>
      </c>
      <c r="J1603" s="109">
        <f t="shared" si="793"/>
        <v>18</v>
      </c>
      <c r="K1603" s="109">
        <f t="shared" si="809"/>
        <v>7</v>
      </c>
      <c r="L1603" s="8">
        <f t="shared" si="794"/>
        <v>1.00110857</v>
      </c>
      <c r="M1603" s="110">
        <f t="shared" si="806"/>
        <v>1.00285311</v>
      </c>
      <c r="N1603" s="110">
        <f t="shared" si="801"/>
        <v>1.4919882731596432</v>
      </c>
      <c r="O1603" s="103">
        <f t="shared" si="805"/>
        <v>1.49364224</v>
      </c>
      <c r="P1603" s="103">
        <f t="shared" si="787"/>
        <v>115.2709143</v>
      </c>
      <c r="Q1603" s="11">
        <f t="shared" si="800"/>
        <v>0</v>
      </c>
      <c r="R1603" s="30">
        <f t="shared" si="807"/>
        <v>0</v>
      </c>
      <c r="S1603" s="103">
        <f t="shared" si="808"/>
        <v>0</v>
      </c>
      <c r="T1603" s="113">
        <f t="shared" si="795"/>
        <v>0.1</v>
      </c>
      <c r="U1603" s="111">
        <f t="shared" si="802"/>
        <v>7</v>
      </c>
      <c r="V1603" s="111">
        <v>252</v>
      </c>
      <c r="W1603" s="110">
        <f t="shared" si="788"/>
        <v>1.0026510129999999</v>
      </c>
      <c r="X1603" s="103">
        <f t="shared" si="789"/>
        <v>0.30558468999999999</v>
      </c>
      <c r="Y1603" s="103">
        <f t="shared" si="790"/>
        <v>0</v>
      </c>
      <c r="Z1603" s="114" t="str">
        <f t="shared" si="798"/>
        <v>A+J=</v>
      </c>
      <c r="AA1603" s="108">
        <f t="shared" si="799"/>
        <v>45736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2.75" x14ac:dyDescent="0.2">
      <c r="A1604" s="102">
        <f t="shared" si="791"/>
        <v>45718</v>
      </c>
      <c r="B1604" s="103">
        <f t="shared" si="784"/>
        <v>115.57649899</v>
      </c>
      <c r="C1604" s="103">
        <f t="shared" si="796"/>
        <v>77.174380330000005</v>
      </c>
      <c r="D1604" s="104">
        <f t="shared" si="792"/>
        <v>1143.3130000000001</v>
      </c>
      <c r="E1604" s="105">
        <f t="shared" si="803"/>
        <v>1146.575</v>
      </c>
      <c r="F1604" s="106">
        <f t="shared" si="804"/>
        <v>45677</v>
      </c>
      <c r="G1604" s="107">
        <f t="shared" si="785"/>
        <v>2.8531119649648495E-3</v>
      </c>
      <c r="H1604" s="108">
        <f t="shared" si="797"/>
        <v>45736</v>
      </c>
      <c r="I1604" s="108">
        <f t="shared" si="786"/>
        <v>45736</v>
      </c>
      <c r="J1604" s="109">
        <f t="shared" si="793"/>
        <v>18</v>
      </c>
      <c r="K1604" s="109">
        <f t="shared" si="809"/>
        <v>7</v>
      </c>
      <c r="L1604" s="8">
        <f t="shared" si="794"/>
        <v>1.00110857</v>
      </c>
      <c r="M1604" s="110">
        <f t="shared" si="806"/>
        <v>1.00285311</v>
      </c>
      <c r="N1604" s="110">
        <f t="shared" si="801"/>
        <v>1.4919882731596432</v>
      </c>
      <c r="O1604" s="103">
        <f t="shared" si="805"/>
        <v>1.49364224</v>
      </c>
      <c r="P1604" s="103">
        <f t="shared" si="787"/>
        <v>115.2709143</v>
      </c>
      <c r="Q1604" s="11">
        <f t="shared" si="800"/>
        <v>0</v>
      </c>
      <c r="R1604" s="30">
        <f t="shared" si="807"/>
        <v>0</v>
      </c>
      <c r="S1604" s="103">
        <f t="shared" si="808"/>
        <v>0</v>
      </c>
      <c r="T1604" s="113">
        <f t="shared" si="795"/>
        <v>0.1</v>
      </c>
      <c r="U1604" s="111">
        <f t="shared" si="802"/>
        <v>7</v>
      </c>
      <c r="V1604" s="111">
        <v>252</v>
      </c>
      <c r="W1604" s="110">
        <f t="shared" si="788"/>
        <v>1.0026510129999999</v>
      </c>
      <c r="X1604" s="103">
        <f t="shared" si="789"/>
        <v>0.30558468999999999</v>
      </c>
      <c r="Y1604" s="103">
        <f t="shared" si="790"/>
        <v>0</v>
      </c>
      <c r="Z1604" s="114" t="str">
        <f t="shared" si="798"/>
        <v>A+J=</v>
      </c>
      <c r="AA1604" s="108">
        <f t="shared" si="799"/>
        <v>45736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2.75" x14ac:dyDescent="0.2">
      <c r="A1605" s="102">
        <f t="shared" si="791"/>
        <v>45719</v>
      </c>
      <c r="B1605" s="103">
        <f t="shared" si="784"/>
        <v>115.57649899</v>
      </c>
      <c r="C1605" s="103">
        <f t="shared" si="796"/>
        <v>77.174380330000005</v>
      </c>
      <c r="D1605" s="104">
        <f t="shared" si="792"/>
        <v>1143.3130000000001</v>
      </c>
      <c r="E1605" s="105">
        <f t="shared" si="803"/>
        <v>1146.575</v>
      </c>
      <c r="F1605" s="106">
        <f t="shared" si="804"/>
        <v>45677</v>
      </c>
      <c r="G1605" s="107">
        <f t="shared" si="785"/>
        <v>2.8531119649648495E-3</v>
      </c>
      <c r="H1605" s="108">
        <f t="shared" si="797"/>
        <v>45736</v>
      </c>
      <c r="I1605" s="108">
        <f t="shared" si="786"/>
        <v>45736</v>
      </c>
      <c r="J1605" s="109">
        <f t="shared" si="793"/>
        <v>18</v>
      </c>
      <c r="K1605" s="109">
        <f t="shared" si="809"/>
        <v>7</v>
      </c>
      <c r="L1605" s="8">
        <f t="shared" si="794"/>
        <v>1.00110857</v>
      </c>
      <c r="M1605" s="110">
        <f t="shared" si="806"/>
        <v>1.00285311</v>
      </c>
      <c r="N1605" s="110">
        <f t="shared" si="801"/>
        <v>1.4919882731596432</v>
      </c>
      <c r="O1605" s="103">
        <f t="shared" si="805"/>
        <v>1.49364224</v>
      </c>
      <c r="P1605" s="103">
        <f t="shared" si="787"/>
        <v>115.2709143</v>
      </c>
      <c r="Q1605" s="11">
        <f t="shared" si="800"/>
        <v>0</v>
      </c>
      <c r="R1605" s="30">
        <f t="shared" si="807"/>
        <v>0</v>
      </c>
      <c r="S1605" s="103">
        <f t="shared" si="808"/>
        <v>0</v>
      </c>
      <c r="T1605" s="113">
        <f t="shared" si="795"/>
        <v>0.1</v>
      </c>
      <c r="U1605" s="111">
        <f t="shared" si="802"/>
        <v>7</v>
      </c>
      <c r="V1605" s="111">
        <v>252</v>
      </c>
      <c r="W1605" s="110">
        <f t="shared" si="788"/>
        <v>1.0026510129999999</v>
      </c>
      <c r="X1605" s="103">
        <f t="shared" si="789"/>
        <v>0.30558468999999999</v>
      </c>
      <c r="Y1605" s="103">
        <f t="shared" si="790"/>
        <v>0</v>
      </c>
      <c r="Z1605" s="114" t="str">
        <f t="shared" si="798"/>
        <v>A+J=</v>
      </c>
      <c r="AA1605" s="108">
        <f t="shared" si="799"/>
        <v>45736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2.75" x14ac:dyDescent="0.2">
      <c r="A1606" s="102">
        <f t="shared" si="791"/>
        <v>45720</v>
      </c>
      <c r="B1606" s="103">
        <f t="shared" si="784"/>
        <v>115.57649899</v>
      </c>
      <c r="C1606" s="103">
        <f t="shared" si="796"/>
        <v>77.174380330000005</v>
      </c>
      <c r="D1606" s="104">
        <f t="shared" si="792"/>
        <v>1143.3130000000001</v>
      </c>
      <c r="E1606" s="105">
        <f t="shared" si="803"/>
        <v>1146.575</v>
      </c>
      <c r="F1606" s="106">
        <f t="shared" si="804"/>
        <v>45677</v>
      </c>
      <c r="G1606" s="107">
        <f t="shared" si="785"/>
        <v>2.8531119649648495E-3</v>
      </c>
      <c r="H1606" s="108">
        <f t="shared" si="797"/>
        <v>45736</v>
      </c>
      <c r="I1606" s="108">
        <f t="shared" si="786"/>
        <v>45736</v>
      </c>
      <c r="J1606" s="109">
        <f t="shared" si="793"/>
        <v>18</v>
      </c>
      <c r="K1606" s="109">
        <f t="shared" si="809"/>
        <v>7</v>
      </c>
      <c r="L1606" s="8">
        <f t="shared" si="794"/>
        <v>1.00110857</v>
      </c>
      <c r="M1606" s="110">
        <f t="shared" si="806"/>
        <v>1.00285311</v>
      </c>
      <c r="N1606" s="110">
        <f t="shared" si="801"/>
        <v>1.4919882731596432</v>
      </c>
      <c r="O1606" s="103">
        <f t="shared" si="805"/>
        <v>1.49364224</v>
      </c>
      <c r="P1606" s="103">
        <f t="shared" si="787"/>
        <v>115.2709143</v>
      </c>
      <c r="Q1606" s="11">
        <f t="shared" si="800"/>
        <v>0</v>
      </c>
      <c r="R1606" s="30">
        <f t="shared" si="807"/>
        <v>0</v>
      </c>
      <c r="S1606" s="103">
        <f t="shared" si="808"/>
        <v>0</v>
      </c>
      <c r="T1606" s="113">
        <f t="shared" si="795"/>
        <v>0.1</v>
      </c>
      <c r="U1606" s="111">
        <f t="shared" si="802"/>
        <v>7</v>
      </c>
      <c r="V1606" s="111">
        <v>252</v>
      </c>
      <c r="W1606" s="110">
        <f t="shared" si="788"/>
        <v>1.0026510129999999</v>
      </c>
      <c r="X1606" s="103">
        <f t="shared" si="789"/>
        <v>0.30558468999999999</v>
      </c>
      <c r="Y1606" s="103">
        <f t="shared" si="790"/>
        <v>0</v>
      </c>
      <c r="Z1606" s="114" t="str">
        <f t="shared" si="798"/>
        <v>A+J=</v>
      </c>
      <c r="AA1606" s="108">
        <f t="shared" si="799"/>
        <v>45736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2.75" x14ac:dyDescent="0.2">
      <c r="A1607" s="102">
        <f t="shared" si="791"/>
        <v>45721</v>
      </c>
      <c r="B1607" s="103">
        <f t="shared" si="784"/>
        <v>115.57649899</v>
      </c>
      <c r="C1607" s="103">
        <f t="shared" si="796"/>
        <v>77.174380330000005</v>
      </c>
      <c r="D1607" s="104">
        <f t="shared" si="792"/>
        <v>1143.3130000000001</v>
      </c>
      <c r="E1607" s="105">
        <f t="shared" si="803"/>
        <v>1146.575</v>
      </c>
      <c r="F1607" s="106">
        <f t="shared" si="804"/>
        <v>45677</v>
      </c>
      <c r="G1607" s="107">
        <f t="shared" si="785"/>
        <v>2.8531119649648495E-3</v>
      </c>
      <c r="H1607" s="108">
        <f t="shared" si="797"/>
        <v>45736</v>
      </c>
      <c r="I1607" s="108">
        <f t="shared" si="786"/>
        <v>45736</v>
      </c>
      <c r="J1607" s="109">
        <f t="shared" si="793"/>
        <v>18</v>
      </c>
      <c r="K1607" s="109">
        <f t="shared" si="809"/>
        <v>7</v>
      </c>
      <c r="L1607" s="8">
        <f t="shared" si="794"/>
        <v>1.00110857</v>
      </c>
      <c r="M1607" s="110">
        <f t="shared" si="806"/>
        <v>1.00285311</v>
      </c>
      <c r="N1607" s="110">
        <f t="shared" si="801"/>
        <v>1.4919882731596432</v>
      </c>
      <c r="O1607" s="103">
        <f t="shared" si="805"/>
        <v>1.49364224</v>
      </c>
      <c r="P1607" s="103">
        <f t="shared" si="787"/>
        <v>115.2709143</v>
      </c>
      <c r="Q1607" s="11">
        <f t="shared" si="800"/>
        <v>0</v>
      </c>
      <c r="R1607" s="30">
        <f t="shared" si="807"/>
        <v>0</v>
      </c>
      <c r="S1607" s="103">
        <f t="shared" si="808"/>
        <v>0</v>
      </c>
      <c r="T1607" s="113">
        <f t="shared" si="795"/>
        <v>0.1</v>
      </c>
      <c r="U1607" s="111">
        <f t="shared" si="802"/>
        <v>7</v>
      </c>
      <c r="V1607" s="111">
        <v>252</v>
      </c>
      <c r="W1607" s="110">
        <f t="shared" si="788"/>
        <v>1.0026510129999999</v>
      </c>
      <c r="X1607" s="103">
        <f t="shared" si="789"/>
        <v>0.30558468999999999</v>
      </c>
      <c r="Y1607" s="103">
        <f t="shared" si="790"/>
        <v>0</v>
      </c>
      <c r="Z1607" s="114" t="str">
        <f t="shared" si="798"/>
        <v>A+J=</v>
      </c>
      <c r="AA1607" s="108">
        <f t="shared" si="799"/>
        <v>45736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2.75" x14ac:dyDescent="0.2">
      <c r="A1608" s="102">
        <f t="shared" si="791"/>
        <v>45722</v>
      </c>
      <c r="B1608" s="103">
        <f t="shared" si="784"/>
        <v>115.63852238000001</v>
      </c>
      <c r="C1608" s="103">
        <f t="shared" si="796"/>
        <v>77.174380330000005</v>
      </c>
      <c r="D1608" s="104">
        <f t="shared" si="792"/>
        <v>1143.3130000000001</v>
      </c>
      <c r="E1608" s="105">
        <f t="shared" si="803"/>
        <v>1146.575</v>
      </c>
      <c r="F1608" s="106">
        <f t="shared" si="804"/>
        <v>45677</v>
      </c>
      <c r="G1608" s="107">
        <f t="shared" si="785"/>
        <v>2.8531119649648495E-3</v>
      </c>
      <c r="H1608" s="108">
        <f t="shared" si="797"/>
        <v>45736</v>
      </c>
      <c r="I1608" s="108">
        <f t="shared" si="786"/>
        <v>45736</v>
      </c>
      <c r="J1608" s="109">
        <f t="shared" si="793"/>
        <v>18</v>
      </c>
      <c r="K1608" s="109">
        <f t="shared" si="809"/>
        <v>8</v>
      </c>
      <c r="L1608" s="8">
        <f t="shared" si="794"/>
        <v>1.0012670400000001</v>
      </c>
      <c r="M1608" s="110">
        <f t="shared" si="806"/>
        <v>1.00285311</v>
      </c>
      <c r="N1608" s="110">
        <f t="shared" si="801"/>
        <v>1.4919882731596432</v>
      </c>
      <c r="O1608" s="103">
        <f t="shared" si="805"/>
        <v>1.4938786799999999</v>
      </c>
      <c r="P1608" s="103">
        <f t="shared" si="787"/>
        <v>115.28916141000001</v>
      </c>
      <c r="Q1608" s="11">
        <f t="shared" si="800"/>
        <v>0</v>
      </c>
      <c r="R1608" s="30">
        <f t="shared" si="807"/>
        <v>0</v>
      </c>
      <c r="S1608" s="103">
        <f t="shared" si="808"/>
        <v>0</v>
      </c>
      <c r="T1608" s="113">
        <f t="shared" si="795"/>
        <v>0.1</v>
      </c>
      <c r="U1608" s="111">
        <f t="shared" si="802"/>
        <v>8</v>
      </c>
      <c r="V1608" s="111">
        <v>252</v>
      </c>
      <c r="W1608" s="110">
        <f t="shared" si="788"/>
        <v>1.003030302</v>
      </c>
      <c r="X1608" s="103">
        <f t="shared" si="789"/>
        <v>0.34936096999999999</v>
      </c>
      <c r="Y1608" s="103">
        <f t="shared" si="790"/>
        <v>0</v>
      </c>
      <c r="Z1608" s="114" t="str">
        <f t="shared" si="798"/>
        <v>A+J=</v>
      </c>
      <c r="AA1608" s="108">
        <f t="shared" si="799"/>
        <v>45736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2.75" x14ac:dyDescent="0.2">
      <c r="A1609" s="102">
        <f t="shared" si="791"/>
        <v>45723</v>
      </c>
      <c r="B1609" s="103">
        <f t="shared" si="784"/>
        <v>115.70057778</v>
      </c>
      <c r="C1609" s="103">
        <f t="shared" si="796"/>
        <v>77.174380330000005</v>
      </c>
      <c r="D1609" s="104">
        <f t="shared" si="792"/>
        <v>1143.3130000000001</v>
      </c>
      <c r="E1609" s="105">
        <f t="shared" si="803"/>
        <v>1146.575</v>
      </c>
      <c r="F1609" s="106">
        <f t="shared" si="804"/>
        <v>45677</v>
      </c>
      <c r="G1609" s="107">
        <f t="shared" si="785"/>
        <v>2.8531119649648495E-3</v>
      </c>
      <c r="H1609" s="108">
        <f t="shared" si="797"/>
        <v>45736</v>
      </c>
      <c r="I1609" s="108">
        <f t="shared" si="786"/>
        <v>45736</v>
      </c>
      <c r="J1609" s="109">
        <f t="shared" si="793"/>
        <v>18</v>
      </c>
      <c r="K1609" s="109">
        <f t="shared" si="809"/>
        <v>9</v>
      </c>
      <c r="L1609" s="8">
        <f t="shared" si="794"/>
        <v>1.0014255299999999</v>
      </c>
      <c r="M1609" s="110">
        <f t="shared" si="806"/>
        <v>1.00285311</v>
      </c>
      <c r="N1609" s="110">
        <f t="shared" si="801"/>
        <v>1.4919882731596432</v>
      </c>
      <c r="O1609" s="103">
        <f t="shared" si="805"/>
        <v>1.4941151399999999</v>
      </c>
      <c r="P1609" s="103">
        <f t="shared" si="787"/>
        <v>115.30741007</v>
      </c>
      <c r="Q1609" s="11">
        <f t="shared" si="800"/>
        <v>0</v>
      </c>
      <c r="R1609" s="30">
        <f t="shared" si="807"/>
        <v>0</v>
      </c>
      <c r="S1609" s="103">
        <f t="shared" si="808"/>
        <v>0</v>
      </c>
      <c r="T1609" s="113">
        <f t="shared" si="795"/>
        <v>0.1</v>
      </c>
      <c r="U1609" s="111">
        <f t="shared" si="802"/>
        <v>9</v>
      </c>
      <c r="V1609" s="111">
        <v>252</v>
      </c>
      <c r="W1609" s="110">
        <f t="shared" si="788"/>
        <v>1.003409735</v>
      </c>
      <c r="X1609" s="103">
        <f t="shared" si="789"/>
        <v>0.39316771</v>
      </c>
      <c r="Y1609" s="103">
        <f t="shared" si="790"/>
        <v>0</v>
      </c>
      <c r="Z1609" s="114" t="str">
        <f t="shared" si="798"/>
        <v>A+J=</v>
      </c>
      <c r="AA1609" s="108">
        <f t="shared" si="799"/>
        <v>45736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2.75" x14ac:dyDescent="0.2">
      <c r="A1610" s="102">
        <f t="shared" si="791"/>
        <v>45724</v>
      </c>
      <c r="B1610" s="103">
        <f t="shared" ref="B1610:B1673" si="810">(P1610+X1610)</f>
        <v>115.76266738</v>
      </c>
      <c r="C1610" s="103">
        <f t="shared" si="796"/>
        <v>77.174380330000005</v>
      </c>
      <c r="D1610" s="104">
        <f t="shared" si="792"/>
        <v>1143.3130000000001</v>
      </c>
      <c r="E1610" s="105">
        <f t="shared" si="803"/>
        <v>1146.575</v>
      </c>
      <c r="F1610" s="106">
        <f t="shared" si="804"/>
        <v>45677</v>
      </c>
      <c r="G1610" s="107">
        <f t="shared" ref="G1610:G1673" si="811">(E1610/D1610)-1</f>
        <v>2.8531119649648495E-3</v>
      </c>
      <c r="H1610" s="108">
        <f t="shared" si="797"/>
        <v>45736</v>
      </c>
      <c r="I1610" s="108">
        <f t="shared" ref="I1610:I1673" si="812">IF(A1610&gt;I1609,H1610,I1609)</f>
        <v>45736</v>
      </c>
      <c r="J1610" s="109">
        <f t="shared" si="793"/>
        <v>18</v>
      </c>
      <c r="K1610" s="109">
        <f t="shared" si="809"/>
        <v>10</v>
      </c>
      <c r="L1610" s="8">
        <f t="shared" si="794"/>
        <v>1.0015840499999999</v>
      </c>
      <c r="M1610" s="110">
        <f t="shared" si="806"/>
        <v>1.00285311</v>
      </c>
      <c r="N1610" s="110">
        <f t="shared" si="801"/>
        <v>1.4919882731596432</v>
      </c>
      <c r="O1610" s="103">
        <f t="shared" si="805"/>
        <v>1.49435165</v>
      </c>
      <c r="P1610" s="103">
        <f t="shared" ref="P1610:P1673" si="813">TRUNC(C1610*O1610,8)</f>
        <v>115.32566258</v>
      </c>
      <c r="Q1610" s="11">
        <f t="shared" si="800"/>
        <v>0</v>
      </c>
      <c r="R1610" s="30">
        <f t="shared" si="807"/>
        <v>0</v>
      </c>
      <c r="S1610" s="103">
        <f t="shared" si="808"/>
        <v>0</v>
      </c>
      <c r="T1610" s="113">
        <f t="shared" si="795"/>
        <v>0.1</v>
      </c>
      <c r="U1610" s="111">
        <f t="shared" si="802"/>
        <v>10</v>
      </c>
      <c r="V1610" s="111">
        <v>252</v>
      </c>
      <c r="W1610" s="110">
        <f t="shared" ref="W1610:W1673" si="814">ROUND((1+T1610)^TRUNC((U1610/V1610),9),9)</f>
        <v>1.003789311</v>
      </c>
      <c r="X1610" s="103">
        <f t="shared" ref="X1610:X1673" si="815">TRUNC((P1610*(W1610-1)),8)</f>
        <v>0.43700480000000003</v>
      </c>
      <c r="Y1610" s="103">
        <f t="shared" ref="Y1610:Y1673" si="816">IF(Q1610&gt;0,S1610+X1610,0)</f>
        <v>0</v>
      </c>
      <c r="Z1610" s="114" t="str">
        <f t="shared" si="798"/>
        <v>A+J=</v>
      </c>
      <c r="AA1610" s="108">
        <f t="shared" si="799"/>
        <v>45736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2.75" x14ac:dyDescent="0.2">
      <c r="A1611" s="102">
        <f t="shared" ref="A1611:A1674" si="817">(A1610+1)</f>
        <v>45725</v>
      </c>
      <c r="B1611" s="103">
        <f t="shared" si="810"/>
        <v>115.76266738</v>
      </c>
      <c r="C1611" s="103">
        <f t="shared" si="796"/>
        <v>77.174380330000005</v>
      </c>
      <c r="D1611" s="104">
        <f t="shared" ref="D1611:D1674" si="818">IF(E1611=E1610,D1610,E1610)</f>
        <v>1143.3130000000001</v>
      </c>
      <c r="E1611" s="105">
        <f t="shared" si="803"/>
        <v>1146.575</v>
      </c>
      <c r="F1611" s="106">
        <f t="shared" si="804"/>
        <v>45677</v>
      </c>
      <c r="G1611" s="107">
        <f t="shared" si="811"/>
        <v>2.8531119649648495E-3</v>
      </c>
      <c r="H1611" s="108">
        <f t="shared" si="797"/>
        <v>45736</v>
      </c>
      <c r="I1611" s="108">
        <f t="shared" si="812"/>
        <v>45736</v>
      </c>
      <c r="J1611" s="109">
        <f t="shared" ref="J1611:J1674" si="819">IF(I1611=I1610,J1610,NETWORKDAYS(I1610,I1611,$AD$171:$AD$502)-1)</f>
        <v>18</v>
      </c>
      <c r="K1611" s="109">
        <f t="shared" si="809"/>
        <v>10</v>
      </c>
      <c r="L1611" s="8">
        <f t="shared" ref="L1611:L1674" si="820">IF(E1611&lt;D1611,1,TRUNC((E1611/D1611)^TRUNC((K1611/J1611),9),8))</f>
        <v>1.0015840499999999</v>
      </c>
      <c r="M1611" s="110">
        <f t="shared" si="806"/>
        <v>1.00285311</v>
      </c>
      <c r="N1611" s="110">
        <f t="shared" si="801"/>
        <v>1.4919882731596432</v>
      </c>
      <c r="O1611" s="103">
        <f t="shared" si="805"/>
        <v>1.49435165</v>
      </c>
      <c r="P1611" s="103">
        <f t="shared" si="813"/>
        <v>115.32566258</v>
      </c>
      <c r="Q1611" s="11">
        <f t="shared" si="800"/>
        <v>0</v>
      </c>
      <c r="R1611" s="30">
        <f t="shared" si="807"/>
        <v>0</v>
      </c>
      <c r="S1611" s="103">
        <f t="shared" si="808"/>
        <v>0</v>
      </c>
      <c r="T1611" s="113">
        <f t="shared" ref="T1611:T1674" si="821">(T1610)</f>
        <v>0.1</v>
      </c>
      <c r="U1611" s="111">
        <f t="shared" si="802"/>
        <v>10</v>
      </c>
      <c r="V1611" s="111">
        <v>252</v>
      </c>
      <c r="W1611" s="110">
        <f t="shared" si="814"/>
        <v>1.003789311</v>
      </c>
      <c r="X1611" s="103">
        <f t="shared" si="815"/>
        <v>0.43700480000000003</v>
      </c>
      <c r="Y1611" s="103">
        <f t="shared" si="816"/>
        <v>0</v>
      </c>
      <c r="Z1611" s="114" t="str">
        <f t="shared" si="798"/>
        <v>A+J=</v>
      </c>
      <c r="AA1611" s="108">
        <f t="shared" si="799"/>
        <v>45736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2.75" x14ac:dyDescent="0.2">
      <c r="A1612" s="102">
        <f t="shared" si="817"/>
        <v>45726</v>
      </c>
      <c r="B1612" s="103">
        <f t="shared" si="810"/>
        <v>115.76266738</v>
      </c>
      <c r="C1612" s="103">
        <f t="shared" ref="C1612:C1675" si="822">TRUNC(IF(Q1611&gt;0,VLOOKUP(A1611,$AD$12:$AE$165,2),C1611),8)</f>
        <v>77.174380330000005</v>
      </c>
      <c r="D1612" s="104">
        <f t="shared" si="818"/>
        <v>1143.3130000000001</v>
      </c>
      <c r="E1612" s="105">
        <f t="shared" si="803"/>
        <v>1146.575</v>
      </c>
      <c r="F1612" s="106">
        <f t="shared" si="804"/>
        <v>45677</v>
      </c>
      <c r="G1612" s="107">
        <f t="shared" si="811"/>
        <v>2.8531119649648495E-3</v>
      </c>
      <c r="H1612" s="108">
        <f t="shared" ref="H1612:H1675" si="823">IF(DAY(A1612)=H$9,VLOOKUP(A1612,AH$118:AN$450,4),H1611)</f>
        <v>45736</v>
      </c>
      <c r="I1612" s="108">
        <f t="shared" si="812"/>
        <v>45736</v>
      </c>
      <c r="J1612" s="109">
        <f t="shared" si="819"/>
        <v>18</v>
      </c>
      <c r="K1612" s="109">
        <f t="shared" si="809"/>
        <v>10</v>
      </c>
      <c r="L1612" s="8">
        <f t="shared" si="820"/>
        <v>1.0015840499999999</v>
      </c>
      <c r="M1612" s="110">
        <f t="shared" si="806"/>
        <v>1.00285311</v>
      </c>
      <c r="N1612" s="110">
        <f t="shared" si="801"/>
        <v>1.4919882731596432</v>
      </c>
      <c r="O1612" s="103">
        <f t="shared" si="805"/>
        <v>1.49435165</v>
      </c>
      <c r="P1612" s="103">
        <f t="shared" si="813"/>
        <v>115.32566258</v>
      </c>
      <c r="Q1612" s="11">
        <f t="shared" si="800"/>
        <v>0</v>
      </c>
      <c r="R1612" s="30">
        <f t="shared" si="807"/>
        <v>0</v>
      </c>
      <c r="S1612" s="103">
        <f t="shared" si="808"/>
        <v>0</v>
      </c>
      <c r="T1612" s="113">
        <f t="shared" si="821"/>
        <v>0.1</v>
      </c>
      <c r="U1612" s="111">
        <f t="shared" si="802"/>
        <v>10</v>
      </c>
      <c r="V1612" s="111">
        <v>252</v>
      </c>
      <c r="W1612" s="110">
        <f t="shared" si="814"/>
        <v>1.003789311</v>
      </c>
      <c r="X1612" s="103">
        <f t="shared" si="815"/>
        <v>0.43700480000000003</v>
      </c>
      <c r="Y1612" s="103">
        <f t="shared" si="816"/>
        <v>0</v>
      </c>
      <c r="Z1612" s="114" t="str">
        <f t="shared" ref="Z1612:Z1675" si="824">IF($Q1611&gt;0,VLOOKUP($A1611,$AD$10:$AM$165,9),Z1611)</f>
        <v>A+J=</v>
      </c>
      <c r="AA1612" s="108">
        <f t="shared" ref="AA1612:AA1675" si="825">IF($Q1611&gt;0,VLOOKUP($A1611,$AD$10:$AM$165,10),AA1611)</f>
        <v>45736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2.75" x14ac:dyDescent="0.2">
      <c r="A1613" s="102">
        <f t="shared" si="817"/>
        <v>45727</v>
      </c>
      <c r="B1613" s="103">
        <f t="shared" si="810"/>
        <v>115.82479132</v>
      </c>
      <c r="C1613" s="103">
        <f t="shared" si="822"/>
        <v>77.174380330000005</v>
      </c>
      <c r="D1613" s="104">
        <f t="shared" si="818"/>
        <v>1143.3130000000001</v>
      </c>
      <c r="E1613" s="105">
        <f t="shared" si="803"/>
        <v>1146.575</v>
      </c>
      <c r="F1613" s="106">
        <f t="shared" si="804"/>
        <v>45677</v>
      </c>
      <c r="G1613" s="107">
        <f t="shared" si="811"/>
        <v>2.8531119649648495E-3</v>
      </c>
      <c r="H1613" s="108">
        <f t="shared" si="823"/>
        <v>45736</v>
      </c>
      <c r="I1613" s="108">
        <f t="shared" si="812"/>
        <v>45736</v>
      </c>
      <c r="J1613" s="109">
        <f t="shared" si="819"/>
        <v>18</v>
      </c>
      <c r="K1613" s="109">
        <f t="shared" si="809"/>
        <v>11</v>
      </c>
      <c r="L1613" s="8">
        <f t="shared" si="820"/>
        <v>1.0017426</v>
      </c>
      <c r="M1613" s="110">
        <f t="shared" si="806"/>
        <v>1.00285311</v>
      </c>
      <c r="N1613" s="110">
        <f t="shared" si="801"/>
        <v>1.4919882731596432</v>
      </c>
      <c r="O1613" s="103">
        <f t="shared" si="805"/>
        <v>1.4945882100000001</v>
      </c>
      <c r="P1613" s="103">
        <f t="shared" si="813"/>
        <v>115.34391895</v>
      </c>
      <c r="Q1613" s="11">
        <f t="shared" ref="Q1613:Q1676" si="826">IF(VLOOKUP(A1613,AD$10:AK$165,8)=VLOOKUP(A1612,AD$10:AK$165,8),0,VLOOKUP(A1613,AD$10:AK$165,8))</f>
        <v>0</v>
      </c>
      <c r="R1613" s="30">
        <f t="shared" si="807"/>
        <v>0</v>
      </c>
      <c r="S1613" s="103">
        <f t="shared" si="808"/>
        <v>0</v>
      </c>
      <c r="T1613" s="113">
        <f t="shared" si="821"/>
        <v>0.1</v>
      </c>
      <c r="U1613" s="111">
        <f t="shared" si="802"/>
        <v>11</v>
      </c>
      <c r="V1613" s="111">
        <v>252</v>
      </c>
      <c r="W1613" s="110">
        <f t="shared" si="814"/>
        <v>1.004169031</v>
      </c>
      <c r="X1613" s="103">
        <f t="shared" si="815"/>
        <v>0.48087236999999999</v>
      </c>
      <c r="Y1613" s="103">
        <f t="shared" si="816"/>
        <v>0</v>
      </c>
      <c r="Z1613" s="114" t="str">
        <f t="shared" si="824"/>
        <v>A+J=</v>
      </c>
      <c r="AA1613" s="108">
        <f t="shared" si="825"/>
        <v>45736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2.75" x14ac:dyDescent="0.2">
      <c r="A1614" s="102">
        <f t="shared" si="817"/>
        <v>45728</v>
      </c>
      <c r="B1614" s="103">
        <f t="shared" si="810"/>
        <v>115.88694728999999</v>
      </c>
      <c r="C1614" s="103">
        <f t="shared" si="822"/>
        <v>77.174380330000005</v>
      </c>
      <c r="D1614" s="104">
        <f t="shared" si="818"/>
        <v>1143.3130000000001</v>
      </c>
      <c r="E1614" s="105">
        <f t="shared" si="803"/>
        <v>1146.575</v>
      </c>
      <c r="F1614" s="106">
        <f t="shared" si="804"/>
        <v>45677</v>
      </c>
      <c r="G1614" s="107">
        <f t="shared" si="811"/>
        <v>2.8531119649648495E-3</v>
      </c>
      <c r="H1614" s="108">
        <f t="shared" si="823"/>
        <v>45736</v>
      </c>
      <c r="I1614" s="108">
        <f t="shared" si="812"/>
        <v>45736</v>
      </c>
      <c r="J1614" s="109">
        <f t="shared" si="819"/>
        <v>18</v>
      </c>
      <c r="K1614" s="109">
        <f t="shared" si="809"/>
        <v>12</v>
      </c>
      <c r="L1614" s="8">
        <f t="shared" si="820"/>
        <v>1.00190117</v>
      </c>
      <c r="M1614" s="110">
        <f t="shared" si="806"/>
        <v>1.00285311</v>
      </c>
      <c r="N1614" s="110">
        <f t="shared" si="801"/>
        <v>1.4919882731596432</v>
      </c>
      <c r="O1614" s="103">
        <f t="shared" si="805"/>
        <v>1.49482479</v>
      </c>
      <c r="P1614" s="103">
        <f t="shared" si="813"/>
        <v>115.36217687</v>
      </c>
      <c r="Q1614" s="11">
        <f t="shared" si="826"/>
        <v>0</v>
      </c>
      <c r="R1614" s="30">
        <f t="shared" si="807"/>
        <v>0</v>
      </c>
      <c r="S1614" s="103">
        <f t="shared" si="808"/>
        <v>0</v>
      </c>
      <c r="T1614" s="113">
        <f t="shared" si="821"/>
        <v>0.1</v>
      </c>
      <c r="U1614" s="111">
        <f t="shared" si="802"/>
        <v>12</v>
      </c>
      <c r="V1614" s="111">
        <v>252</v>
      </c>
      <c r="W1614" s="110">
        <f t="shared" si="814"/>
        <v>1.0045488950000001</v>
      </c>
      <c r="X1614" s="103">
        <f t="shared" si="815"/>
        <v>0.52477041999999996</v>
      </c>
      <c r="Y1614" s="103">
        <f t="shared" si="816"/>
        <v>0</v>
      </c>
      <c r="Z1614" s="114" t="str">
        <f t="shared" si="824"/>
        <v>A+J=</v>
      </c>
      <c r="AA1614" s="108">
        <f t="shared" si="825"/>
        <v>45736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2.75" x14ac:dyDescent="0.2">
      <c r="A1615" s="102">
        <f t="shared" si="817"/>
        <v>45729</v>
      </c>
      <c r="B1615" s="103">
        <f t="shared" si="810"/>
        <v>115.94913674</v>
      </c>
      <c r="C1615" s="103">
        <f t="shared" si="822"/>
        <v>77.174380330000005</v>
      </c>
      <c r="D1615" s="104">
        <f t="shared" si="818"/>
        <v>1143.3130000000001</v>
      </c>
      <c r="E1615" s="105">
        <f t="shared" si="803"/>
        <v>1146.575</v>
      </c>
      <c r="F1615" s="106">
        <f t="shared" si="804"/>
        <v>45677</v>
      </c>
      <c r="G1615" s="107">
        <f t="shared" si="811"/>
        <v>2.8531119649648495E-3</v>
      </c>
      <c r="H1615" s="108">
        <f t="shared" si="823"/>
        <v>45736</v>
      </c>
      <c r="I1615" s="108">
        <f t="shared" si="812"/>
        <v>45736</v>
      </c>
      <c r="J1615" s="109">
        <f t="shared" si="819"/>
        <v>18</v>
      </c>
      <c r="K1615" s="109">
        <f t="shared" si="809"/>
        <v>13</v>
      </c>
      <c r="L1615" s="8">
        <f t="shared" si="820"/>
        <v>1.0020597600000001</v>
      </c>
      <c r="M1615" s="110">
        <f t="shared" si="806"/>
        <v>1.00285311</v>
      </c>
      <c r="N1615" s="110">
        <f t="shared" si="801"/>
        <v>1.4919882731596432</v>
      </c>
      <c r="O1615" s="103">
        <f t="shared" si="805"/>
        <v>1.4950614099999999</v>
      </c>
      <c r="P1615" s="103">
        <f t="shared" si="813"/>
        <v>115.38043786999999</v>
      </c>
      <c r="Q1615" s="11">
        <f t="shared" si="826"/>
        <v>0</v>
      </c>
      <c r="R1615" s="30">
        <f t="shared" si="807"/>
        <v>0</v>
      </c>
      <c r="S1615" s="103">
        <f t="shared" si="808"/>
        <v>0</v>
      </c>
      <c r="T1615" s="113">
        <f t="shared" si="821"/>
        <v>0.1</v>
      </c>
      <c r="U1615" s="111">
        <f t="shared" si="802"/>
        <v>13</v>
      </c>
      <c r="V1615" s="111">
        <v>252</v>
      </c>
      <c r="W1615" s="110">
        <f t="shared" si="814"/>
        <v>1.0049289020000001</v>
      </c>
      <c r="X1615" s="103">
        <f t="shared" si="815"/>
        <v>0.56869886999999997</v>
      </c>
      <c r="Y1615" s="103">
        <f t="shared" si="816"/>
        <v>0</v>
      </c>
      <c r="Z1615" s="114" t="str">
        <f t="shared" si="824"/>
        <v>A+J=</v>
      </c>
      <c r="AA1615" s="108">
        <f t="shared" si="825"/>
        <v>45736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2.75" x14ac:dyDescent="0.2">
      <c r="A1616" s="102">
        <f t="shared" si="817"/>
        <v>45730</v>
      </c>
      <c r="B1616" s="103">
        <f t="shared" si="810"/>
        <v>116.01135977999999</v>
      </c>
      <c r="C1616" s="103">
        <f t="shared" si="822"/>
        <v>77.174380330000005</v>
      </c>
      <c r="D1616" s="104">
        <f t="shared" si="818"/>
        <v>1143.3130000000001</v>
      </c>
      <c r="E1616" s="105">
        <f t="shared" si="803"/>
        <v>1146.575</v>
      </c>
      <c r="F1616" s="106">
        <f t="shared" si="804"/>
        <v>45677</v>
      </c>
      <c r="G1616" s="107">
        <f t="shared" si="811"/>
        <v>2.8531119649648495E-3</v>
      </c>
      <c r="H1616" s="108">
        <f t="shared" si="823"/>
        <v>45736</v>
      </c>
      <c r="I1616" s="108">
        <f t="shared" si="812"/>
        <v>45736</v>
      </c>
      <c r="J1616" s="109">
        <f t="shared" si="819"/>
        <v>18</v>
      </c>
      <c r="K1616" s="109">
        <f t="shared" si="809"/>
        <v>14</v>
      </c>
      <c r="L1616" s="8">
        <f t="shared" si="820"/>
        <v>1.00221838</v>
      </c>
      <c r="M1616" s="110">
        <f t="shared" si="806"/>
        <v>1.00285311</v>
      </c>
      <c r="N1616" s="110">
        <f t="shared" si="801"/>
        <v>1.4919882731596432</v>
      </c>
      <c r="O1616" s="103">
        <f t="shared" si="805"/>
        <v>1.49529807</v>
      </c>
      <c r="P1616" s="103">
        <f t="shared" si="813"/>
        <v>115.39870196</v>
      </c>
      <c r="Q1616" s="11">
        <f t="shared" si="826"/>
        <v>0</v>
      </c>
      <c r="R1616" s="30">
        <f t="shared" si="807"/>
        <v>0</v>
      </c>
      <c r="S1616" s="103">
        <f t="shared" si="808"/>
        <v>0</v>
      </c>
      <c r="T1616" s="113">
        <f t="shared" si="821"/>
        <v>0.1</v>
      </c>
      <c r="U1616" s="111">
        <f t="shared" si="802"/>
        <v>14</v>
      </c>
      <c r="V1616" s="111">
        <v>252</v>
      </c>
      <c r="W1616" s="110">
        <f t="shared" si="814"/>
        <v>1.005309053</v>
      </c>
      <c r="X1616" s="103">
        <f t="shared" si="815"/>
        <v>0.61265782000000002</v>
      </c>
      <c r="Y1616" s="103">
        <f t="shared" si="816"/>
        <v>0</v>
      </c>
      <c r="Z1616" s="114" t="str">
        <f t="shared" si="824"/>
        <v>A+J=</v>
      </c>
      <c r="AA1616" s="108">
        <f t="shared" si="825"/>
        <v>45736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2.75" x14ac:dyDescent="0.2">
      <c r="A1617" s="102">
        <f t="shared" si="817"/>
        <v>45731</v>
      </c>
      <c r="B1617" s="103">
        <f t="shared" si="810"/>
        <v>116.07361487999999</v>
      </c>
      <c r="C1617" s="103">
        <f t="shared" si="822"/>
        <v>77.174380330000005</v>
      </c>
      <c r="D1617" s="104">
        <f t="shared" si="818"/>
        <v>1143.3130000000001</v>
      </c>
      <c r="E1617" s="105">
        <f t="shared" si="803"/>
        <v>1146.575</v>
      </c>
      <c r="F1617" s="106">
        <f t="shared" si="804"/>
        <v>45677</v>
      </c>
      <c r="G1617" s="107">
        <f t="shared" si="811"/>
        <v>2.8531119649648495E-3</v>
      </c>
      <c r="H1617" s="108">
        <f t="shared" si="823"/>
        <v>45736</v>
      </c>
      <c r="I1617" s="108">
        <f t="shared" si="812"/>
        <v>45736</v>
      </c>
      <c r="J1617" s="109">
        <f t="shared" si="819"/>
        <v>18</v>
      </c>
      <c r="K1617" s="109">
        <f t="shared" si="809"/>
        <v>15</v>
      </c>
      <c r="L1617" s="8">
        <f t="shared" si="820"/>
        <v>1.00237702</v>
      </c>
      <c r="M1617" s="110">
        <f t="shared" si="806"/>
        <v>1.00285311</v>
      </c>
      <c r="N1617" s="110">
        <f t="shared" si="801"/>
        <v>1.4919882731596432</v>
      </c>
      <c r="O1617" s="103">
        <f t="shared" si="805"/>
        <v>1.49553475</v>
      </c>
      <c r="P1617" s="103">
        <f t="shared" si="813"/>
        <v>115.41696759</v>
      </c>
      <c r="Q1617" s="11">
        <f t="shared" si="826"/>
        <v>0</v>
      </c>
      <c r="R1617" s="30">
        <f t="shared" si="807"/>
        <v>0</v>
      </c>
      <c r="S1617" s="103">
        <f t="shared" si="808"/>
        <v>0</v>
      </c>
      <c r="T1617" s="113">
        <f t="shared" si="821"/>
        <v>0.1</v>
      </c>
      <c r="U1617" s="111">
        <f t="shared" si="802"/>
        <v>15</v>
      </c>
      <c r="V1617" s="111">
        <v>252</v>
      </c>
      <c r="W1617" s="110">
        <f t="shared" si="814"/>
        <v>1.005689348</v>
      </c>
      <c r="X1617" s="103">
        <f t="shared" si="815"/>
        <v>0.65664728999999999</v>
      </c>
      <c r="Y1617" s="103">
        <f t="shared" si="816"/>
        <v>0</v>
      </c>
      <c r="Z1617" s="114" t="str">
        <f t="shared" si="824"/>
        <v>A+J=</v>
      </c>
      <c r="AA1617" s="108">
        <f t="shared" si="825"/>
        <v>45736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2.75" x14ac:dyDescent="0.2">
      <c r="A1618" s="102">
        <f t="shared" si="817"/>
        <v>45732</v>
      </c>
      <c r="B1618" s="103">
        <f t="shared" si="810"/>
        <v>116.07361487999999</v>
      </c>
      <c r="C1618" s="103">
        <f t="shared" si="822"/>
        <v>77.174380330000005</v>
      </c>
      <c r="D1618" s="104">
        <f t="shared" si="818"/>
        <v>1143.3130000000001</v>
      </c>
      <c r="E1618" s="105">
        <f t="shared" si="803"/>
        <v>1146.575</v>
      </c>
      <c r="F1618" s="106">
        <f t="shared" si="804"/>
        <v>45677</v>
      </c>
      <c r="G1618" s="107">
        <f t="shared" si="811"/>
        <v>2.8531119649648495E-3</v>
      </c>
      <c r="H1618" s="108">
        <f t="shared" si="823"/>
        <v>45736</v>
      </c>
      <c r="I1618" s="108">
        <f t="shared" si="812"/>
        <v>45736</v>
      </c>
      <c r="J1618" s="109">
        <f t="shared" si="819"/>
        <v>18</v>
      </c>
      <c r="K1618" s="109">
        <f t="shared" si="809"/>
        <v>15</v>
      </c>
      <c r="L1618" s="8">
        <f t="shared" si="820"/>
        <v>1.00237702</v>
      </c>
      <c r="M1618" s="110">
        <f t="shared" si="806"/>
        <v>1.00285311</v>
      </c>
      <c r="N1618" s="110">
        <f t="shared" si="801"/>
        <v>1.4919882731596432</v>
      </c>
      <c r="O1618" s="103">
        <f t="shared" si="805"/>
        <v>1.49553475</v>
      </c>
      <c r="P1618" s="103">
        <f t="shared" si="813"/>
        <v>115.41696759</v>
      </c>
      <c r="Q1618" s="11">
        <f t="shared" si="826"/>
        <v>0</v>
      </c>
      <c r="R1618" s="30">
        <f t="shared" si="807"/>
        <v>0</v>
      </c>
      <c r="S1618" s="103">
        <f t="shared" si="808"/>
        <v>0</v>
      </c>
      <c r="T1618" s="113">
        <f t="shared" si="821"/>
        <v>0.1</v>
      </c>
      <c r="U1618" s="111">
        <f t="shared" si="802"/>
        <v>15</v>
      </c>
      <c r="V1618" s="111">
        <v>252</v>
      </c>
      <c r="W1618" s="110">
        <f t="shared" si="814"/>
        <v>1.005689348</v>
      </c>
      <c r="X1618" s="103">
        <f t="shared" si="815"/>
        <v>0.65664728999999999</v>
      </c>
      <c r="Y1618" s="103">
        <f t="shared" si="816"/>
        <v>0</v>
      </c>
      <c r="Z1618" s="114" t="str">
        <f t="shared" si="824"/>
        <v>A+J=</v>
      </c>
      <c r="AA1618" s="108">
        <f t="shared" si="825"/>
        <v>45736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2.75" x14ac:dyDescent="0.2">
      <c r="A1619" s="102">
        <f t="shared" si="817"/>
        <v>45733</v>
      </c>
      <c r="B1619" s="103">
        <f t="shared" si="810"/>
        <v>116.07361487999999</v>
      </c>
      <c r="C1619" s="103">
        <f t="shared" si="822"/>
        <v>77.174380330000005</v>
      </c>
      <c r="D1619" s="104">
        <f t="shared" si="818"/>
        <v>1143.3130000000001</v>
      </c>
      <c r="E1619" s="105">
        <f t="shared" si="803"/>
        <v>1146.575</v>
      </c>
      <c r="F1619" s="106">
        <f t="shared" si="804"/>
        <v>45677</v>
      </c>
      <c r="G1619" s="107">
        <f t="shared" si="811"/>
        <v>2.8531119649648495E-3</v>
      </c>
      <c r="H1619" s="108">
        <f t="shared" si="823"/>
        <v>45736</v>
      </c>
      <c r="I1619" s="108">
        <f t="shared" si="812"/>
        <v>45736</v>
      </c>
      <c r="J1619" s="109">
        <f t="shared" si="819"/>
        <v>18</v>
      </c>
      <c r="K1619" s="109">
        <f t="shared" si="809"/>
        <v>15</v>
      </c>
      <c r="L1619" s="8">
        <f t="shared" si="820"/>
        <v>1.00237702</v>
      </c>
      <c r="M1619" s="110">
        <f t="shared" si="806"/>
        <v>1.00285311</v>
      </c>
      <c r="N1619" s="110">
        <f t="shared" si="801"/>
        <v>1.4919882731596432</v>
      </c>
      <c r="O1619" s="103">
        <f t="shared" si="805"/>
        <v>1.49553475</v>
      </c>
      <c r="P1619" s="103">
        <f t="shared" si="813"/>
        <v>115.41696759</v>
      </c>
      <c r="Q1619" s="11">
        <f t="shared" si="826"/>
        <v>0</v>
      </c>
      <c r="R1619" s="30">
        <f t="shared" si="807"/>
        <v>0</v>
      </c>
      <c r="S1619" s="103">
        <f t="shared" si="808"/>
        <v>0</v>
      </c>
      <c r="T1619" s="113">
        <f t="shared" si="821"/>
        <v>0.1</v>
      </c>
      <c r="U1619" s="111">
        <f t="shared" si="802"/>
        <v>15</v>
      </c>
      <c r="V1619" s="111">
        <v>252</v>
      </c>
      <c r="W1619" s="110">
        <f t="shared" si="814"/>
        <v>1.005689348</v>
      </c>
      <c r="X1619" s="103">
        <f t="shared" si="815"/>
        <v>0.65664728999999999</v>
      </c>
      <c r="Y1619" s="103">
        <f t="shared" si="816"/>
        <v>0</v>
      </c>
      <c r="Z1619" s="114" t="str">
        <f t="shared" si="824"/>
        <v>A+J=</v>
      </c>
      <c r="AA1619" s="108">
        <f t="shared" si="825"/>
        <v>45736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2.75" x14ac:dyDescent="0.2">
      <c r="A1620" s="102">
        <f t="shared" si="817"/>
        <v>45734</v>
      </c>
      <c r="B1620" s="103">
        <f t="shared" si="810"/>
        <v>116.13590515</v>
      </c>
      <c r="C1620" s="103">
        <f t="shared" si="822"/>
        <v>77.174380330000005</v>
      </c>
      <c r="D1620" s="104">
        <f t="shared" si="818"/>
        <v>1143.3130000000001</v>
      </c>
      <c r="E1620" s="105">
        <f t="shared" si="803"/>
        <v>1146.575</v>
      </c>
      <c r="F1620" s="106">
        <f t="shared" si="804"/>
        <v>45677</v>
      </c>
      <c r="G1620" s="107">
        <f t="shared" si="811"/>
        <v>2.8531119649648495E-3</v>
      </c>
      <c r="H1620" s="108">
        <f t="shared" si="823"/>
        <v>45736</v>
      </c>
      <c r="I1620" s="108">
        <f t="shared" si="812"/>
        <v>45736</v>
      </c>
      <c r="J1620" s="109">
        <f t="shared" si="819"/>
        <v>18</v>
      </c>
      <c r="K1620" s="109">
        <f t="shared" si="809"/>
        <v>16</v>
      </c>
      <c r="L1620" s="8">
        <f t="shared" si="820"/>
        <v>1.00253569</v>
      </c>
      <c r="M1620" s="110">
        <f t="shared" si="806"/>
        <v>1.00285311</v>
      </c>
      <c r="N1620" s="110">
        <f t="shared" si="801"/>
        <v>1.4919882731596432</v>
      </c>
      <c r="O1620" s="103">
        <f t="shared" si="805"/>
        <v>1.4957714900000001</v>
      </c>
      <c r="P1620" s="103">
        <f t="shared" si="813"/>
        <v>115.43523784999999</v>
      </c>
      <c r="Q1620" s="11">
        <f t="shared" si="826"/>
        <v>0</v>
      </c>
      <c r="R1620" s="30">
        <f t="shared" si="807"/>
        <v>0</v>
      </c>
      <c r="S1620" s="103">
        <f t="shared" si="808"/>
        <v>0</v>
      </c>
      <c r="T1620" s="113">
        <f t="shared" si="821"/>
        <v>0.1</v>
      </c>
      <c r="U1620" s="111">
        <f t="shared" si="802"/>
        <v>16</v>
      </c>
      <c r="V1620" s="111">
        <v>252</v>
      </c>
      <c r="W1620" s="110">
        <f t="shared" si="814"/>
        <v>1.0060697869999999</v>
      </c>
      <c r="X1620" s="103">
        <f t="shared" si="815"/>
        <v>0.70066729999999999</v>
      </c>
      <c r="Y1620" s="103">
        <f t="shared" si="816"/>
        <v>0</v>
      </c>
      <c r="Z1620" s="114" t="str">
        <f t="shared" si="824"/>
        <v>A+J=</v>
      </c>
      <c r="AA1620" s="108">
        <f t="shared" si="825"/>
        <v>45736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2.75" x14ac:dyDescent="0.2">
      <c r="A1621" s="102">
        <f t="shared" si="817"/>
        <v>45735</v>
      </c>
      <c r="B1621" s="103">
        <f t="shared" si="810"/>
        <v>116.19822905999999</v>
      </c>
      <c r="C1621" s="103">
        <f t="shared" si="822"/>
        <v>77.174380330000005</v>
      </c>
      <c r="D1621" s="104">
        <f t="shared" si="818"/>
        <v>1143.3130000000001</v>
      </c>
      <c r="E1621" s="105">
        <f t="shared" si="803"/>
        <v>1146.575</v>
      </c>
      <c r="F1621" s="106">
        <f t="shared" si="804"/>
        <v>45677</v>
      </c>
      <c r="G1621" s="107">
        <f t="shared" si="811"/>
        <v>2.8531119649648495E-3</v>
      </c>
      <c r="H1621" s="108">
        <f t="shared" si="823"/>
        <v>45736</v>
      </c>
      <c r="I1621" s="108">
        <f t="shared" si="812"/>
        <v>45736</v>
      </c>
      <c r="J1621" s="109">
        <f t="shared" si="819"/>
        <v>18</v>
      </c>
      <c r="K1621" s="109">
        <f t="shared" si="809"/>
        <v>17</v>
      </c>
      <c r="L1621" s="8">
        <f t="shared" si="820"/>
        <v>1.00269439</v>
      </c>
      <c r="M1621" s="110">
        <f t="shared" si="806"/>
        <v>1.00285311</v>
      </c>
      <c r="N1621" s="110">
        <f t="shared" si="801"/>
        <v>1.4919882731596432</v>
      </c>
      <c r="O1621" s="103">
        <f t="shared" si="805"/>
        <v>1.4960082699999999</v>
      </c>
      <c r="P1621" s="103">
        <f t="shared" si="813"/>
        <v>115.45351119999999</v>
      </c>
      <c r="Q1621" s="11">
        <f t="shared" si="826"/>
        <v>0</v>
      </c>
      <c r="R1621" s="30">
        <f t="shared" si="807"/>
        <v>0</v>
      </c>
      <c r="S1621" s="103">
        <f t="shared" si="808"/>
        <v>0</v>
      </c>
      <c r="T1621" s="113">
        <f t="shared" si="821"/>
        <v>0.1</v>
      </c>
      <c r="U1621" s="111">
        <f t="shared" si="802"/>
        <v>17</v>
      </c>
      <c r="V1621" s="111">
        <v>252</v>
      </c>
      <c r="W1621" s="110">
        <f t="shared" si="814"/>
        <v>1.00645037</v>
      </c>
      <c r="X1621" s="103">
        <f t="shared" si="815"/>
        <v>0.74471785999999995</v>
      </c>
      <c r="Y1621" s="103">
        <f t="shared" si="816"/>
        <v>0</v>
      </c>
      <c r="Z1621" s="114" t="str">
        <f t="shared" si="824"/>
        <v>A+J=</v>
      </c>
      <c r="AA1621" s="108">
        <f t="shared" si="825"/>
        <v>45736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2.75" x14ac:dyDescent="0.2">
      <c r="A1622" s="102">
        <f t="shared" si="817"/>
        <v>45736</v>
      </c>
      <c r="B1622" s="103">
        <f t="shared" si="810"/>
        <v>116.26058494</v>
      </c>
      <c r="C1622" s="103">
        <f t="shared" si="822"/>
        <v>77.174380330000005</v>
      </c>
      <c r="D1622" s="104">
        <f t="shared" si="818"/>
        <v>1143.3130000000001</v>
      </c>
      <c r="E1622" s="105">
        <f t="shared" si="803"/>
        <v>1146.575</v>
      </c>
      <c r="F1622" s="106">
        <f t="shared" si="804"/>
        <v>45677</v>
      </c>
      <c r="G1622" s="107">
        <f t="shared" si="811"/>
        <v>2.8531119649648495E-3</v>
      </c>
      <c r="H1622" s="108">
        <f t="shared" si="823"/>
        <v>45769</v>
      </c>
      <c r="I1622" s="108">
        <f t="shared" si="812"/>
        <v>45736</v>
      </c>
      <c r="J1622" s="109">
        <f t="shared" si="819"/>
        <v>18</v>
      </c>
      <c r="K1622" s="109">
        <f t="shared" si="809"/>
        <v>18</v>
      </c>
      <c r="L1622" s="8">
        <f t="shared" si="820"/>
        <v>1.00285311</v>
      </c>
      <c r="M1622" s="110">
        <f t="shared" si="806"/>
        <v>1.00285311</v>
      </c>
      <c r="N1622" s="110">
        <f t="shared" si="801"/>
        <v>1.4919882731596432</v>
      </c>
      <c r="O1622" s="103">
        <f t="shared" si="805"/>
        <v>1.4962450700000001</v>
      </c>
      <c r="P1622" s="103">
        <f t="shared" si="813"/>
        <v>115.47178608999999</v>
      </c>
      <c r="Q1622" s="11">
        <f t="shared" si="826"/>
        <v>53</v>
      </c>
      <c r="R1622" s="30">
        <f t="shared" si="807"/>
        <v>0.11187899999999999</v>
      </c>
      <c r="S1622" s="103">
        <f t="shared" si="808"/>
        <v>12.918867949999999</v>
      </c>
      <c r="T1622" s="113">
        <f t="shared" si="821"/>
        <v>0.1</v>
      </c>
      <c r="U1622" s="111">
        <f t="shared" si="802"/>
        <v>18</v>
      </c>
      <c r="V1622" s="111">
        <v>252</v>
      </c>
      <c r="W1622" s="110">
        <f t="shared" si="814"/>
        <v>1.006831096</v>
      </c>
      <c r="X1622" s="103">
        <f t="shared" si="815"/>
        <v>0.78879885000000005</v>
      </c>
      <c r="Y1622" s="103">
        <f t="shared" si="816"/>
        <v>13.707666799999998</v>
      </c>
      <c r="Z1622" s="114" t="str">
        <f t="shared" si="824"/>
        <v>A+J=</v>
      </c>
      <c r="AA1622" s="108">
        <f t="shared" si="825"/>
        <v>45736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2.75" x14ac:dyDescent="0.2">
      <c r="A1623" s="102">
        <f t="shared" si="817"/>
        <v>45737</v>
      </c>
      <c r="B1623" s="103">
        <f t="shared" si="810"/>
        <v>102.60563139999999</v>
      </c>
      <c r="C1623" s="103">
        <f t="shared" si="822"/>
        <v>68.540187840000002</v>
      </c>
      <c r="D1623" s="104">
        <f t="shared" si="818"/>
        <v>1143.3130000000001</v>
      </c>
      <c r="E1623" s="105">
        <f t="shared" si="803"/>
        <v>1146.575</v>
      </c>
      <c r="F1623" s="106">
        <f t="shared" si="804"/>
        <v>45708</v>
      </c>
      <c r="G1623" s="107">
        <f t="shared" si="811"/>
        <v>2.8531119649648495E-3</v>
      </c>
      <c r="H1623" s="108">
        <f t="shared" si="823"/>
        <v>45769</v>
      </c>
      <c r="I1623" s="108">
        <f t="shared" si="812"/>
        <v>45769</v>
      </c>
      <c r="J1623" s="109">
        <f t="shared" si="819"/>
        <v>21</v>
      </c>
      <c r="K1623" s="109">
        <f t="shared" si="809"/>
        <v>1</v>
      </c>
      <c r="L1623" s="8">
        <f t="shared" si="820"/>
        <v>1.0001356699999999</v>
      </c>
      <c r="M1623" s="110">
        <f t="shared" si="806"/>
        <v>1.00285311</v>
      </c>
      <c r="N1623" s="110">
        <f t="shared" si="801"/>
        <v>1.4962450798216778</v>
      </c>
      <c r="O1623" s="103">
        <f t="shared" si="805"/>
        <v>1.49644807</v>
      </c>
      <c r="P1623" s="103">
        <f t="shared" si="813"/>
        <v>102.56683181</v>
      </c>
      <c r="Q1623" s="11">
        <f t="shared" si="826"/>
        <v>0</v>
      </c>
      <c r="R1623" s="30">
        <f t="shared" si="807"/>
        <v>0</v>
      </c>
      <c r="S1623" s="103">
        <f t="shared" si="808"/>
        <v>0</v>
      </c>
      <c r="T1623" s="113">
        <f t="shared" si="821"/>
        <v>0.1</v>
      </c>
      <c r="U1623" s="111">
        <f t="shared" si="802"/>
        <v>1</v>
      </c>
      <c r="V1623" s="111">
        <v>252</v>
      </c>
      <c r="W1623" s="110">
        <f t="shared" si="814"/>
        <v>1.0003782859999999</v>
      </c>
      <c r="X1623" s="103">
        <f t="shared" si="815"/>
        <v>3.8799590000000002E-2</v>
      </c>
      <c r="Y1623" s="103">
        <f t="shared" si="816"/>
        <v>0</v>
      </c>
      <c r="Z1623" s="114" t="str">
        <f t="shared" si="824"/>
        <v>A+J=</v>
      </c>
      <c r="AA1623" s="108">
        <f t="shared" si="825"/>
        <v>45769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2.75" x14ac:dyDescent="0.2">
      <c r="A1624" s="102">
        <f t="shared" si="817"/>
        <v>45738</v>
      </c>
      <c r="B1624" s="103">
        <f t="shared" si="810"/>
        <v>102.6583727</v>
      </c>
      <c r="C1624" s="103">
        <f t="shared" si="822"/>
        <v>68.540187840000002</v>
      </c>
      <c r="D1624" s="104">
        <f t="shared" si="818"/>
        <v>1143.3130000000001</v>
      </c>
      <c r="E1624" s="105">
        <f t="shared" si="803"/>
        <v>1146.575</v>
      </c>
      <c r="F1624" s="106">
        <f t="shared" si="804"/>
        <v>45708</v>
      </c>
      <c r="G1624" s="107">
        <f t="shared" si="811"/>
        <v>2.8531119649648495E-3</v>
      </c>
      <c r="H1624" s="108">
        <f t="shared" si="823"/>
        <v>45769</v>
      </c>
      <c r="I1624" s="108">
        <f t="shared" si="812"/>
        <v>45769</v>
      </c>
      <c r="J1624" s="109">
        <f t="shared" si="819"/>
        <v>21</v>
      </c>
      <c r="K1624" s="109">
        <f t="shared" si="809"/>
        <v>2</v>
      </c>
      <c r="L1624" s="8">
        <f t="shared" si="820"/>
        <v>1.0002713700000001</v>
      </c>
      <c r="M1624" s="110">
        <f t="shared" si="806"/>
        <v>1.00285311</v>
      </c>
      <c r="N1624" s="110">
        <f t="shared" si="801"/>
        <v>1.4962450798216778</v>
      </c>
      <c r="O1624" s="103">
        <f t="shared" si="805"/>
        <v>1.49665111</v>
      </c>
      <c r="P1624" s="103">
        <f t="shared" si="813"/>
        <v>102.58074821</v>
      </c>
      <c r="Q1624" s="11">
        <f t="shared" si="826"/>
        <v>0</v>
      </c>
      <c r="R1624" s="30">
        <f t="shared" si="807"/>
        <v>0</v>
      </c>
      <c r="S1624" s="103">
        <f t="shared" si="808"/>
        <v>0</v>
      </c>
      <c r="T1624" s="113">
        <f t="shared" si="821"/>
        <v>0.1</v>
      </c>
      <c r="U1624" s="111">
        <f t="shared" si="802"/>
        <v>2</v>
      </c>
      <c r="V1624" s="111">
        <v>252</v>
      </c>
      <c r="W1624" s="110">
        <f t="shared" si="814"/>
        <v>1.0007567159999999</v>
      </c>
      <c r="X1624" s="103">
        <f t="shared" si="815"/>
        <v>7.7624490000000004E-2</v>
      </c>
      <c r="Y1624" s="103">
        <f t="shared" si="816"/>
        <v>0</v>
      </c>
      <c r="Z1624" s="114" t="str">
        <f t="shared" si="824"/>
        <v>A+J=</v>
      </c>
      <c r="AA1624" s="108">
        <f t="shared" si="825"/>
        <v>45769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2.75" x14ac:dyDescent="0.2">
      <c r="A1625" s="102">
        <f t="shared" si="817"/>
        <v>45739</v>
      </c>
      <c r="B1625" s="103">
        <f t="shared" si="810"/>
        <v>102.6583727</v>
      </c>
      <c r="C1625" s="103">
        <f t="shared" si="822"/>
        <v>68.540187840000002</v>
      </c>
      <c r="D1625" s="104">
        <f t="shared" si="818"/>
        <v>1143.3130000000001</v>
      </c>
      <c r="E1625" s="105">
        <f t="shared" si="803"/>
        <v>1146.575</v>
      </c>
      <c r="F1625" s="106">
        <f t="shared" si="804"/>
        <v>45708</v>
      </c>
      <c r="G1625" s="107">
        <f t="shared" si="811"/>
        <v>2.8531119649648495E-3</v>
      </c>
      <c r="H1625" s="108">
        <f t="shared" si="823"/>
        <v>45769</v>
      </c>
      <c r="I1625" s="108">
        <f t="shared" si="812"/>
        <v>45769</v>
      </c>
      <c r="J1625" s="109">
        <f t="shared" si="819"/>
        <v>21</v>
      </c>
      <c r="K1625" s="109">
        <f t="shared" si="809"/>
        <v>2</v>
      </c>
      <c r="L1625" s="8">
        <f t="shared" si="820"/>
        <v>1.0002713700000001</v>
      </c>
      <c r="M1625" s="110">
        <f t="shared" si="806"/>
        <v>1.00285311</v>
      </c>
      <c r="N1625" s="110">
        <f t="shared" si="801"/>
        <v>1.4962450798216778</v>
      </c>
      <c r="O1625" s="103">
        <f t="shared" si="805"/>
        <v>1.49665111</v>
      </c>
      <c r="P1625" s="103">
        <f t="shared" si="813"/>
        <v>102.58074821</v>
      </c>
      <c r="Q1625" s="11">
        <f t="shared" si="826"/>
        <v>0</v>
      </c>
      <c r="R1625" s="30">
        <f t="shared" si="807"/>
        <v>0</v>
      </c>
      <c r="S1625" s="103">
        <f t="shared" si="808"/>
        <v>0</v>
      </c>
      <c r="T1625" s="113">
        <f t="shared" si="821"/>
        <v>0.1</v>
      </c>
      <c r="U1625" s="111">
        <f t="shared" si="802"/>
        <v>2</v>
      </c>
      <c r="V1625" s="111">
        <v>252</v>
      </c>
      <c r="W1625" s="110">
        <f t="shared" si="814"/>
        <v>1.0007567159999999</v>
      </c>
      <c r="X1625" s="103">
        <f t="shared" si="815"/>
        <v>7.7624490000000004E-2</v>
      </c>
      <c r="Y1625" s="103">
        <f t="shared" si="816"/>
        <v>0</v>
      </c>
      <c r="Z1625" s="114" t="str">
        <f t="shared" si="824"/>
        <v>A+J=</v>
      </c>
      <c r="AA1625" s="108">
        <f t="shared" si="825"/>
        <v>45769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2.75" x14ac:dyDescent="0.2">
      <c r="A1626" s="102">
        <f t="shared" si="817"/>
        <v>45740</v>
      </c>
      <c r="B1626" s="103">
        <f t="shared" si="810"/>
        <v>102.6583727</v>
      </c>
      <c r="C1626" s="103">
        <f t="shared" si="822"/>
        <v>68.540187840000002</v>
      </c>
      <c r="D1626" s="104">
        <f t="shared" si="818"/>
        <v>1143.3130000000001</v>
      </c>
      <c r="E1626" s="105">
        <f t="shared" si="803"/>
        <v>1146.575</v>
      </c>
      <c r="F1626" s="106">
        <f t="shared" si="804"/>
        <v>45708</v>
      </c>
      <c r="G1626" s="107">
        <f t="shared" si="811"/>
        <v>2.8531119649648495E-3</v>
      </c>
      <c r="H1626" s="108">
        <f t="shared" si="823"/>
        <v>45769</v>
      </c>
      <c r="I1626" s="108">
        <f t="shared" si="812"/>
        <v>45769</v>
      </c>
      <c r="J1626" s="109">
        <f t="shared" si="819"/>
        <v>21</v>
      </c>
      <c r="K1626" s="109">
        <f t="shared" si="809"/>
        <v>2</v>
      </c>
      <c r="L1626" s="8">
        <f t="shared" si="820"/>
        <v>1.0002713700000001</v>
      </c>
      <c r="M1626" s="110">
        <f t="shared" si="806"/>
        <v>1.00285311</v>
      </c>
      <c r="N1626" s="110">
        <f t="shared" si="801"/>
        <v>1.4962450798216778</v>
      </c>
      <c r="O1626" s="103">
        <f t="shared" si="805"/>
        <v>1.49665111</v>
      </c>
      <c r="P1626" s="103">
        <f t="shared" si="813"/>
        <v>102.58074821</v>
      </c>
      <c r="Q1626" s="11">
        <f t="shared" si="826"/>
        <v>0</v>
      </c>
      <c r="R1626" s="30">
        <f t="shared" si="807"/>
        <v>0</v>
      </c>
      <c r="S1626" s="103">
        <f t="shared" si="808"/>
        <v>0</v>
      </c>
      <c r="T1626" s="113">
        <f t="shared" si="821"/>
        <v>0.1</v>
      </c>
      <c r="U1626" s="111">
        <f t="shared" si="802"/>
        <v>2</v>
      </c>
      <c r="V1626" s="111">
        <v>252</v>
      </c>
      <c r="W1626" s="110">
        <f t="shared" si="814"/>
        <v>1.0007567159999999</v>
      </c>
      <c r="X1626" s="103">
        <f t="shared" si="815"/>
        <v>7.7624490000000004E-2</v>
      </c>
      <c r="Y1626" s="103">
        <f t="shared" si="816"/>
        <v>0</v>
      </c>
      <c r="Z1626" s="114" t="str">
        <f t="shared" si="824"/>
        <v>A+J=</v>
      </c>
      <c r="AA1626" s="108">
        <f t="shared" si="825"/>
        <v>45769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2.75" x14ac:dyDescent="0.2">
      <c r="A1627" s="102">
        <f t="shared" si="817"/>
        <v>45741</v>
      </c>
      <c r="B1627" s="103">
        <f t="shared" si="810"/>
        <v>102.71114057</v>
      </c>
      <c r="C1627" s="103">
        <f t="shared" si="822"/>
        <v>68.540187840000002</v>
      </c>
      <c r="D1627" s="104">
        <f t="shared" si="818"/>
        <v>1143.3130000000001</v>
      </c>
      <c r="E1627" s="105">
        <f t="shared" si="803"/>
        <v>1146.575</v>
      </c>
      <c r="F1627" s="106">
        <f t="shared" si="804"/>
        <v>45708</v>
      </c>
      <c r="G1627" s="107">
        <f t="shared" si="811"/>
        <v>2.8531119649648495E-3</v>
      </c>
      <c r="H1627" s="108">
        <f t="shared" si="823"/>
        <v>45769</v>
      </c>
      <c r="I1627" s="108">
        <f t="shared" si="812"/>
        <v>45769</v>
      </c>
      <c r="J1627" s="109">
        <f t="shared" si="819"/>
        <v>21</v>
      </c>
      <c r="K1627" s="109">
        <f t="shared" si="809"/>
        <v>3</v>
      </c>
      <c r="L1627" s="8">
        <f t="shared" si="820"/>
        <v>1.00040708</v>
      </c>
      <c r="M1627" s="110">
        <f t="shared" si="806"/>
        <v>1.00285311</v>
      </c>
      <c r="N1627" s="110">
        <f t="shared" si="801"/>
        <v>1.4962450798216778</v>
      </c>
      <c r="O1627" s="103">
        <f t="shared" si="805"/>
        <v>1.49685417</v>
      </c>
      <c r="P1627" s="103">
        <f t="shared" si="813"/>
        <v>102.59466598</v>
      </c>
      <c r="Q1627" s="11">
        <f t="shared" si="826"/>
        <v>0</v>
      </c>
      <c r="R1627" s="30">
        <f t="shared" si="807"/>
        <v>0</v>
      </c>
      <c r="S1627" s="103">
        <f t="shared" si="808"/>
        <v>0</v>
      </c>
      <c r="T1627" s="113">
        <f t="shared" si="821"/>
        <v>0.1</v>
      </c>
      <c r="U1627" s="111">
        <f t="shared" si="802"/>
        <v>3</v>
      </c>
      <c r="V1627" s="111">
        <v>252</v>
      </c>
      <c r="W1627" s="110">
        <f t="shared" si="814"/>
        <v>1.001135289</v>
      </c>
      <c r="X1627" s="103">
        <f t="shared" si="815"/>
        <v>0.11647459</v>
      </c>
      <c r="Y1627" s="103">
        <f t="shared" si="816"/>
        <v>0</v>
      </c>
      <c r="Z1627" s="114" t="str">
        <f t="shared" si="824"/>
        <v>A+J=</v>
      </c>
      <c r="AA1627" s="108">
        <f t="shared" si="825"/>
        <v>45769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2.75" x14ac:dyDescent="0.2">
      <c r="A1628" s="102">
        <f t="shared" si="817"/>
        <v>45742</v>
      </c>
      <c r="B1628" s="103">
        <f t="shared" si="810"/>
        <v>102.76393639999999</v>
      </c>
      <c r="C1628" s="103">
        <f t="shared" si="822"/>
        <v>68.540187840000002</v>
      </c>
      <c r="D1628" s="104">
        <f t="shared" si="818"/>
        <v>1143.3130000000001</v>
      </c>
      <c r="E1628" s="105">
        <f t="shared" si="803"/>
        <v>1146.575</v>
      </c>
      <c r="F1628" s="106">
        <f t="shared" si="804"/>
        <v>45708</v>
      </c>
      <c r="G1628" s="107">
        <f t="shared" si="811"/>
        <v>2.8531119649648495E-3</v>
      </c>
      <c r="H1628" s="108">
        <f t="shared" si="823"/>
        <v>45769</v>
      </c>
      <c r="I1628" s="108">
        <f t="shared" si="812"/>
        <v>45769</v>
      </c>
      <c r="J1628" s="109">
        <f t="shared" si="819"/>
        <v>21</v>
      </c>
      <c r="K1628" s="109">
        <f t="shared" si="809"/>
        <v>4</v>
      </c>
      <c r="L1628" s="8">
        <f t="shared" si="820"/>
        <v>1.0005428199999999</v>
      </c>
      <c r="M1628" s="110">
        <f t="shared" si="806"/>
        <v>1.00285311</v>
      </c>
      <c r="N1628" s="110">
        <f t="shared" si="801"/>
        <v>1.4962450798216778</v>
      </c>
      <c r="O1628" s="103">
        <f t="shared" si="805"/>
        <v>1.49705727</v>
      </c>
      <c r="P1628" s="103">
        <f t="shared" si="813"/>
        <v>102.60858648999999</v>
      </c>
      <c r="Q1628" s="11">
        <f t="shared" si="826"/>
        <v>0</v>
      </c>
      <c r="R1628" s="30">
        <f t="shared" si="807"/>
        <v>0</v>
      </c>
      <c r="S1628" s="103">
        <f t="shared" si="808"/>
        <v>0</v>
      </c>
      <c r="T1628" s="113">
        <f t="shared" si="821"/>
        <v>0.1</v>
      </c>
      <c r="U1628" s="111">
        <f t="shared" si="802"/>
        <v>4</v>
      </c>
      <c r="V1628" s="111">
        <v>252</v>
      </c>
      <c r="W1628" s="110">
        <f t="shared" si="814"/>
        <v>1.001514005</v>
      </c>
      <c r="X1628" s="103">
        <f t="shared" si="815"/>
        <v>0.15534991000000001</v>
      </c>
      <c r="Y1628" s="103">
        <f t="shared" si="816"/>
        <v>0</v>
      </c>
      <c r="Z1628" s="114" t="str">
        <f t="shared" si="824"/>
        <v>A+J=</v>
      </c>
      <c r="AA1628" s="108">
        <f t="shared" si="825"/>
        <v>45769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2.75" x14ac:dyDescent="0.2">
      <c r="A1629" s="102">
        <f t="shared" si="817"/>
        <v>45743</v>
      </c>
      <c r="B1629" s="103">
        <f t="shared" si="810"/>
        <v>102.81675814</v>
      </c>
      <c r="C1629" s="103">
        <f t="shared" si="822"/>
        <v>68.540187840000002</v>
      </c>
      <c r="D1629" s="104">
        <f t="shared" si="818"/>
        <v>1143.3130000000001</v>
      </c>
      <c r="E1629" s="105">
        <f t="shared" si="803"/>
        <v>1146.575</v>
      </c>
      <c r="F1629" s="106">
        <f t="shared" si="804"/>
        <v>45708</v>
      </c>
      <c r="G1629" s="107">
        <f t="shared" si="811"/>
        <v>2.8531119649648495E-3</v>
      </c>
      <c r="H1629" s="108">
        <f t="shared" si="823"/>
        <v>45769</v>
      </c>
      <c r="I1629" s="108">
        <f t="shared" si="812"/>
        <v>45769</v>
      </c>
      <c r="J1629" s="109">
        <f t="shared" si="819"/>
        <v>21</v>
      </c>
      <c r="K1629" s="109">
        <f t="shared" si="809"/>
        <v>5</v>
      </c>
      <c r="L1629" s="8">
        <f t="shared" si="820"/>
        <v>1.00067857</v>
      </c>
      <c r="M1629" s="110">
        <f t="shared" si="806"/>
        <v>1.00285311</v>
      </c>
      <c r="N1629" s="110">
        <f t="shared" si="801"/>
        <v>1.4962450798216778</v>
      </c>
      <c r="O1629" s="103">
        <f t="shared" si="805"/>
        <v>1.4972603799999999</v>
      </c>
      <c r="P1629" s="103">
        <f t="shared" si="813"/>
        <v>102.62250769000001</v>
      </c>
      <c r="Q1629" s="11">
        <f t="shared" si="826"/>
        <v>0</v>
      </c>
      <c r="R1629" s="30">
        <f t="shared" si="807"/>
        <v>0</v>
      </c>
      <c r="S1629" s="103">
        <f t="shared" si="808"/>
        <v>0</v>
      </c>
      <c r="T1629" s="113">
        <f t="shared" si="821"/>
        <v>0.1</v>
      </c>
      <c r="U1629" s="111">
        <f t="shared" si="802"/>
        <v>5</v>
      </c>
      <c r="V1629" s="111">
        <v>252</v>
      </c>
      <c r="W1629" s="110">
        <f t="shared" si="814"/>
        <v>1.001892864</v>
      </c>
      <c r="X1629" s="103">
        <f t="shared" si="815"/>
        <v>0.19425044999999999</v>
      </c>
      <c r="Y1629" s="103">
        <f t="shared" si="816"/>
        <v>0</v>
      </c>
      <c r="Z1629" s="114" t="str">
        <f t="shared" si="824"/>
        <v>A+J=</v>
      </c>
      <c r="AA1629" s="108">
        <f t="shared" si="825"/>
        <v>45769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2.75" x14ac:dyDescent="0.2">
      <c r="A1630" s="102">
        <f t="shared" si="817"/>
        <v>45744</v>
      </c>
      <c r="B1630" s="103">
        <f t="shared" si="810"/>
        <v>102.86960793999999</v>
      </c>
      <c r="C1630" s="103">
        <f t="shared" si="822"/>
        <v>68.540187840000002</v>
      </c>
      <c r="D1630" s="104">
        <f t="shared" si="818"/>
        <v>1143.3130000000001</v>
      </c>
      <c r="E1630" s="105">
        <f t="shared" si="803"/>
        <v>1146.575</v>
      </c>
      <c r="F1630" s="106">
        <f t="shared" si="804"/>
        <v>45708</v>
      </c>
      <c r="G1630" s="107">
        <f t="shared" si="811"/>
        <v>2.8531119649648495E-3</v>
      </c>
      <c r="H1630" s="108">
        <f t="shared" si="823"/>
        <v>45769</v>
      </c>
      <c r="I1630" s="108">
        <f t="shared" si="812"/>
        <v>45769</v>
      </c>
      <c r="J1630" s="109">
        <f t="shared" si="819"/>
        <v>21</v>
      </c>
      <c r="K1630" s="109">
        <f t="shared" si="809"/>
        <v>6</v>
      </c>
      <c r="L1630" s="8">
        <f t="shared" si="820"/>
        <v>1.00081434</v>
      </c>
      <c r="M1630" s="110">
        <f t="shared" si="806"/>
        <v>1.00285311</v>
      </c>
      <c r="N1630" s="110">
        <f t="shared" si="801"/>
        <v>1.4962450798216778</v>
      </c>
      <c r="O1630" s="103">
        <f t="shared" si="805"/>
        <v>1.4974635300000001</v>
      </c>
      <c r="P1630" s="103">
        <f t="shared" si="813"/>
        <v>102.63643162</v>
      </c>
      <c r="Q1630" s="11">
        <f t="shared" si="826"/>
        <v>0</v>
      </c>
      <c r="R1630" s="30">
        <f t="shared" si="807"/>
        <v>0</v>
      </c>
      <c r="S1630" s="103">
        <f t="shared" si="808"/>
        <v>0</v>
      </c>
      <c r="T1630" s="113">
        <f t="shared" si="821"/>
        <v>0.1</v>
      </c>
      <c r="U1630" s="111">
        <f t="shared" si="802"/>
        <v>6</v>
      </c>
      <c r="V1630" s="111">
        <v>252</v>
      </c>
      <c r="W1630" s="110">
        <f t="shared" si="814"/>
        <v>1.0022718669999999</v>
      </c>
      <c r="X1630" s="103">
        <f t="shared" si="815"/>
        <v>0.23317631999999999</v>
      </c>
      <c r="Y1630" s="103">
        <f t="shared" si="816"/>
        <v>0</v>
      </c>
      <c r="Z1630" s="114" t="str">
        <f t="shared" si="824"/>
        <v>A+J=</v>
      </c>
      <c r="AA1630" s="108">
        <f t="shared" si="825"/>
        <v>45769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2.75" x14ac:dyDescent="0.2">
      <c r="A1631" s="102">
        <f t="shared" si="817"/>
        <v>45745</v>
      </c>
      <c r="B1631" s="103">
        <f t="shared" si="810"/>
        <v>102.92248436</v>
      </c>
      <c r="C1631" s="103">
        <f t="shared" si="822"/>
        <v>68.540187840000002</v>
      </c>
      <c r="D1631" s="104">
        <f t="shared" si="818"/>
        <v>1143.3130000000001</v>
      </c>
      <c r="E1631" s="105">
        <f t="shared" si="803"/>
        <v>1146.575</v>
      </c>
      <c r="F1631" s="106">
        <f t="shared" si="804"/>
        <v>45708</v>
      </c>
      <c r="G1631" s="107">
        <f t="shared" si="811"/>
        <v>2.8531119649648495E-3</v>
      </c>
      <c r="H1631" s="108">
        <f t="shared" si="823"/>
        <v>45769</v>
      </c>
      <c r="I1631" s="108">
        <f t="shared" si="812"/>
        <v>45769</v>
      </c>
      <c r="J1631" s="109">
        <f t="shared" si="819"/>
        <v>21</v>
      </c>
      <c r="K1631" s="109">
        <f t="shared" si="809"/>
        <v>7</v>
      </c>
      <c r="L1631" s="8">
        <f t="shared" si="820"/>
        <v>1.0009501300000001</v>
      </c>
      <c r="M1631" s="110">
        <f t="shared" si="806"/>
        <v>1.00285311</v>
      </c>
      <c r="N1631" s="110">
        <f t="shared" ref="N1631:N1694" si="827">IF(I1631&gt;I1630,N1630*M1631,N1630)</f>
        <v>1.4962450798216778</v>
      </c>
      <c r="O1631" s="103">
        <f t="shared" si="805"/>
        <v>1.4976666999999999</v>
      </c>
      <c r="P1631" s="103">
        <f t="shared" si="813"/>
        <v>102.65035693</v>
      </c>
      <c r="Q1631" s="11">
        <f t="shared" si="826"/>
        <v>0</v>
      </c>
      <c r="R1631" s="30">
        <f t="shared" si="807"/>
        <v>0</v>
      </c>
      <c r="S1631" s="103">
        <f t="shared" si="808"/>
        <v>0</v>
      </c>
      <c r="T1631" s="113">
        <f t="shared" si="821"/>
        <v>0.1</v>
      </c>
      <c r="U1631" s="111">
        <f t="shared" si="802"/>
        <v>7</v>
      </c>
      <c r="V1631" s="111">
        <v>252</v>
      </c>
      <c r="W1631" s="110">
        <f t="shared" si="814"/>
        <v>1.0026510129999999</v>
      </c>
      <c r="X1631" s="103">
        <f t="shared" si="815"/>
        <v>0.27212743</v>
      </c>
      <c r="Y1631" s="103">
        <f t="shared" si="816"/>
        <v>0</v>
      </c>
      <c r="Z1631" s="114" t="str">
        <f t="shared" si="824"/>
        <v>A+J=</v>
      </c>
      <c r="AA1631" s="108">
        <f t="shared" si="825"/>
        <v>45769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2.75" x14ac:dyDescent="0.2">
      <c r="A1632" s="102">
        <f t="shared" si="817"/>
        <v>45746</v>
      </c>
      <c r="B1632" s="103">
        <f t="shared" si="810"/>
        <v>102.92248436</v>
      </c>
      <c r="C1632" s="103">
        <f t="shared" si="822"/>
        <v>68.540187840000002</v>
      </c>
      <c r="D1632" s="104">
        <f t="shared" si="818"/>
        <v>1143.3130000000001</v>
      </c>
      <c r="E1632" s="105">
        <f t="shared" si="803"/>
        <v>1146.575</v>
      </c>
      <c r="F1632" s="106">
        <f t="shared" si="804"/>
        <v>45708</v>
      </c>
      <c r="G1632" s="107">
        <f t="shared" si="811"/>
        <v>2.8531119649648495E-3</v>
      </c>
      <c r="H1632" s="108">
        <f t="shared" si="823"/>
        <v>45769</v>
      </c>
      <c r="I1632" s="108">
        <f t="shared" si="812"/>
        <v>45769</v>
      </c>
      <c r="J1632" s="109">
        <f t="shared" si="819"/>
        <v>21</v>
      </c>
      <c r="K1632" s="109">
        <f t="shared" si="809"/>
        <v>7</v>
      </c>
      <c r="L1632" s="8">
        <f t="shared" si="820"/>
        <v>1.0009501300000001</v>
      </c>
      <c r="M1632" s="110">
        <f t="shared" si="806"/>
        <v>1.00285311</v>
      </c>
      <c r="N1632" s="110">
        <f t="shared" si="827"/>
        <v>1.4962450798216778</v>
      </c>
      <c r="O1632" s="103">
        <f t="shared" si="805"/>
        <v>1.4976666999999999</v>
      </c>
      <c r="P1632" s="103">
        <f t="shared" si="813"/>
        <v>102.65035693</v>
      </c>
      <c r="Q1632" s="11">
        <f t="shared" si="826"/>
        <v>0</v>
      </c>
      <c r="R1632" s="30">
        <f t="shared" si="807"/>
        <v>0</v>
      </c>
      <c r="S1632" s="103">
        <f t="shared" si="808"/>
        <v>0</v>
      </c>
      <c r="T1632" s="113">
        <f t="shared" si="821"/>
        <v>0.1</v>
      </c>
      <c r="U1632" s="111">
        <f t="shared" si="802"/>
        <v>7</v>
      </c>
      <c r="V1632" s="111">
        <v>252</v>
      </c>
      <c r="W1632" s="110">
        <f t="shared" si="814"/>
        <v>1.0026510129999999</v>
      </c>
      <c r="X1632" s="103">
        <f t="shared" si="815"/>
        <v>0.27212743</v>
      </c>
      <c r="Y1632" s="103">
        <f t="shared" si="816"/>
        <v>0</v>
      </c>
      <c r="Z1632" s="114" t="str">
        <f t="shared" si="824"/>
        <v>A+J=</v>
      </c>
      <c r="AA1632" s="108">
        <f t="shared" si="825"/>
        <v>45769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2.75" x14ac:dyDescent="0.2">
      <c r="A1633" s="102">
        <f t="shared" si="817"/>
        <v>45747</v>
      </c>
      <c r="B1633" s="103">
        <f t="shared" si="810"/>
        <v>102.92248436</v>
      </c>
      <c r="C1633" s="103">
        <f t="shared" si="822"/>
        <v>68.540187840000002</v>
      </c>
      <c r="D1633" s="104">
        <f t="shared" si="818"/>
        <v>1143.3130000000001</v>
      </c>
      <c r="E1633" s="105">
        <f t="shared" si="803"/>
        <v>1146.575</v>
      </c>
      <c r="F1633" s="106">
        <f t="shared" si="804"/>
        <v>45708</v>
      </c>
      <c r="G1633" s="107">
        <f t="shared" si="811"/>
        <v>2.8531119649648495E-3</v>
      </c>
      <c r="H1633" s="108">
        <f t="shared" si="823"/>
        <v>45769</v>
      </c>
      <c r="I1633" s="108">
        <f t="shared" si="812"/>
        <v>45769</v>
      </c>
      <c r="J1633" s="109">
        <f t="shared" si="819"/>
        <v>21</v>
      </c>
      <c r="K1633" s="109">
        <f t="shared" si="809"/>
        <v>7</v>
      </c>
      <c r="L1633" s="8">
        <f t="shared" si="820"/>
        <v>1.0009501300000001</v>
      </c>
      <c r="M1633" s="110">
        <f t="shared" si="806"/>
        <v>1.00285311</v>
      </c>
      <c r="N1633" s="110">
        <f t="shared" si="827"/>
        <v>1.4962450798216778</v>
      </c>
      <c r="O1633" s="103">
        <f t="shared" si="805"/>
        <v>1.4976666999999999</v>
      </c>
      <c r="P1633" s="103">
        <f t="shared" si="813"/>
        <v>102.65035693</v>
      </c>
      <c r="Q1633" s="11">
        <f t="shared" si="826"/>
        <v>0</v>
      </c>
      <c r="R1633" s="30">
        <f t="shared" si="807"/>
        <v>0</v>
      </c>
      <c r="S1633" s="103">
        <f t="shared" si="808"/>
        <v>0</v>
      </c>
      <c r="T1633" s="113">
        <f t="shared" si="821"/>
        <v>0.1</v>
      </c>
      <c r="U1633" s="111">
        <f t="shared" si="802"/>
        <v>7</v>
      </c>
      <c r="V1633" s="111">
        <v>252</v>
      </c>
      <c r="W1633" s="110">
        <f t="shared" si="814"/>
        <v>1.0026510129999999</v>
      </c>
      <c r="X1633" s="103">
        <f t="shared" si="815"/>
        <v>0.27212743</v>
      </c>
      <c r="Y1633" s="103">
        <f t="shared" si="816"/>
        <v>0</v>
      </c>
      <c r="Z1633" s="114" t="str">
        <f t="shared" si="824"/>
        <v>A+J=</v>
      </c>
      <c r="AA1633" s="108">
        <f t="shared" si="825"/>
        <v>45769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2.75" x14ac:dyDescent="0.2">
      <c r="A1634" s="102">
        <f t="shared" si="817"/>
        <v>45748</v>
      </c>
      <c r="B1634" s="103">
        <f t="shared" si="810"/>
        <v>102.97538877</v>
      </c>
      <c r="C1634" s="103">
        <f t="shared" si="822"/>
        <v>68.540187840000002</v>
      </c>
      <c r="D1634" s="104">
        <f t="shared" si="818"/>
        <v>1143.3130000000001</v>
      </c>
      <c r="E1634" s="105">
        <f t="shared" si="803"/>
        <v>1146.575</v>
      </c>
      <c r="F1634" s="106">
        <f t="shared" si="804"/>
        <v>45708</v>
      </c>
      <c r="G1634" s="107">
        <f t="shared" si="811"/>
        <v>2.8531119649648495E-3</v>
      </c>
      <c r="H1634" s="108">
        <f t="shared" si="823"/>
        <v>45769</v>
      </c>
      <c r="I1634" s="108">
        <f t="shared" si="812"/>
        <v>45769</v>
      </c>
      <c r="J1634" s="109">
        <f t="shared" si="819"/>
        <v>21</v>
      </c>
      <c r="K1634" s="109">
        <f t="shared" si="809"/>
        <v>8</v>
      </c>
      <c r="L1634" s="8">
        <f t="shared" si="820"/>
        <v>1.0010859400000001</v>
      </c>
      <c r="M1634" s="110">
        <f t="shared" si="806"/>
        <v>1.00285311</v>
      </c>
      <c r="N1634" s="110">
        <f t="shared" si="827"/>
        <v>1.4962450798216778</v>
      </c>
      <c r="O1634" s="103">
        <f t="shared" si="805"/>
        <v>1.4978699099999999</v>
      </c>
      <c r="P1634" s="103">
        <f t="shared" si="813"/>
        <v>102.66428499</v>
      </c>
      <c r="Q1634" s="11">
        <f t="shared" si="826"/>
        <v>0</v>
      </c>
      <c r="R1634" s="30">
        <f t="shared" si="807"/>
        <v>0</v>
      </c>
      <c r="S1634" s="103">
        <f t="shared" si="808"/>
        <v>0</v>
      </c>
      <c r="T1634" s="113">
        <f t="shared" si="821"/>
        <v>0.1</v>
      </c>
      <c r="U1634" s="111">
        <f t="shared" si="802"/>
        <v>8</v>
      </c>
      <c r="V1634" s="111">
        <v>252</v>
      </c>
      <c r="W1634" s="110">
        <f t="shared" si="814"/>
        <v>1.003030302</v>
      </c>
      <c r="X1634" s="103">
        <f t="shared" si="815"/>
        <v>0.31110378</v>
      </c>
      <c r="Y1634" s="103">
        <f t="shared" si="816"/>
        <v>0</v>
      </c>
      <c r="Z1634" s="114" t="str">
        <f t="shared" si="824"/>
        <v>A+J=</v>
      </c>
      <c r="AA1634" s="108">
        <f t="shared" si="825"/>
        <v>45769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2.75" x14ac:dyDescent="0.2">
      <c r="A1635" s="102">
        <f t="shared" si="817"/>
        <v>45749</v>
      </c>
      <c r="B1635" s="103">
        <f t="shared" si="810"/>
        <v>103.02831921000001</v>
      </c>
      <c r="C1635" s="103">
        <f t="shared" si="822"/>
        <v>68.540187840000002</v>
      </c>
      <c r="D1635" s="104">
        <f t="shared" si="818"/>
        <v>1143.3130000000001</v>
      </c>
      <c r="E1635" s="105">
        <f t="shared" si="803"/>
        <v>1146.575</v>
      </c>
      <c r="F1635" s="106">
        <f t="shared" si="804"/>
        <v>45708</v>
      </c>
      <c r="G1635" s="107">
        <f t="shared" si="811"/>
        <v>2.8531119649648495E-3</v>
      </c>
      <c r="H1635" s="108">
        <f t="shared" si="823"/>
        <v>45769</v>
      </c>
      <c r="I1635" s="108">
        <f t="shared" si="812"/>
        <v>45769</v>
      </c>
      <c r="J1635" s="109">
        <f t="shared" si="819"/>
        <v>21</v>
      </c>
      <c r="K1635" s="109">
        <f t="shared" si="809"/>
        <v>9</v>
      </c>
      <c r="L1635" s="8">
        <f t="shared" si="820"/>
        <v>1.00122176</v>
      </c>
      <c r="M1635" s="110">
        <f t="shared" si="806"/>
        <v>1.00285311</v>
      </c>
      <c r="N1635" s="110">
        <f t="shared" si="827"/>
        <v>1.4962450798216778</v>
      </c>
      <c r="O1635" s="103">
        <f t="shared" si="805"/>
        <v>1.4980731300000001</v>
      </c>
      <c r="P1635" s="103">
        <f t="shared" si="813"/>
        <v>102.67821372</v>
      </c>
      <c r="Q1635" s="11">
        <f t="shared" si="826"/>
        <v>0</v>
      </c>
      <c r="R1635" s="30">
        <f t="shared" si="807"/>
        <v>0</v>
      </c>
      <c r="S1635" s="103">
        <f t="shared" si="808"/>
        <v>0</v>
      </c>
      <c r="T1635" s="113">
        <f t="shared" si="821"/>
        <v>0.1</v>
      </c>
      <c r="U1635" s="111">
        <f t="shared" si="802"/>
        <v>9</v>
      </c>
      <c r="V1635" s="111">
        <v>252</v>
      </c>
      <c r="W1635" s="110">
        <f t="shared" si="814"/>
        <v>1.003409735</v>
      </c>
      <c r="X1635" s="103">
        <f t="shared" si="815"/>
        <v>0.35010549000000002</v>
      </c>
      <c r="Y1635" s="103">
        <f t="shared" si="816"/>
        <v>0</v>
      </c>
      <c r="Z1635" s="114" t="str">
        <f t="shared" si="824"/>
        <v>A+J=</v>
      </c>
      <c r="AA1635" s="108">
        <f t="shared" si="825"/>
        <v>45769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2.75" x14ac:dyDescent="0.2">
      <c r="A1636" s="102">
        <f t="shared" si="817"/>
        <v>45750</v>
      </c>
      <c r="B1636" s="103">
        <f t="shared" si="810"/>
        <v>103.08127767000001</v>
      </c>
      <c r="C1636" s="103">
        <f t="shared" si="822"/>
        <v>68.540187840000002</v>
      </c>
      <c r="D1636" s="104">
        <f t="shared" si="818"/>
        <v>1143.3130000000001</v>
      </c>
      <c r="E1636" s="105">
        <f t="shared" si="803"/>
        <v>1146.575</v>
      </c>
      <c r="F1636" s="106">
        <f t="shared" si="804"/>
        <v>45708</v>
      </c>
      <c r="G1636" s="107">
        <f t="shared" si="811"/>
        <v>2.8531119649648495E-3</v>
      </c>
      <c r="H1636" s="108">
        <f t="shared" si="823"/>
        <v>45769</v>
      </c>
      <c r="I1636" s="108">
        <f t="shared" si="812"/>
        <v>45769</v>
      </c>
      <c r="J1636" s="109">
        <f t="shared" si="819"/>
        <v>21</v>
      </c>
      <c r="K1636" s="109">
        <f t="shared" si="809"/>
        <v>10</v>
      </c>
      <c r="L1636" s="8">
        <f t="shared" si="820"/>
        <v>1.0013576099999999</v>
      </c>
      <c r="M1636" s="110">
        <f t="shared" si="806"/>
        <v>1.00285311</v>
      </c>
      <c r="N1636" s="110">
        <f t="shared" si="827"/>
        <v>1.4962450798216778</v>
      </c>
      <c r="O1636" s="103">
        <f t="shared" si="805"/>
        <v>1.49827639</v>
      </c>
      <c r="P1636" s="103">
        <f t="shared" si="813"/>
        <v>102.6921452</v>
      </c>
      <c r="Q1636" s="11">
        <f t="shared" si="826"/>
        <v>0</v>
      </c>
      <c r="R1636" s="30">
        <f t="shared" si="807"/>
        <v>0</v>
      </c>
      <c r="S1636" s="103">
        <f t="shared" si="808"/>
        <v>0</v>
      </c>
      <c r="T1636" s="113">
        <f t="shared" si="821"/>
        <v>0.1</v>
      </c>
      <c r="U1636" s="111">
        <f t="shared" si="802"/>
        <v>10</v>
      </c>
      <c r="V1636" s="111">
        <v>252</v>
      </c>
      <c r="W1636" s="110">
        <f t="shared" si="814"/>
        <v>1.003789311</v>
      </c>
      <c r="X1636" s="103">
        <f t="shared" si="815"/>
        <v>0.38913247000000001</v>
      </c>
      <c r="Y1636" s="103">
        <f t="shared" si="816"/>
        <v>0</v>
      </c>
      <c r="Z1636" s="114" t="str">
        <f t="shared" si="824"/>
        <v>A+J=</v>
      </c>
      <c r="AA1636" s="108">
        <f t="shared" si="825"/>
        <v>45769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2.75" x14ac:dyDescent="0.2">
      <c r="A1637" s="102">
        <f t="shared" si="817"/>
        <v>45751</v>
      </c>
      <c r="B1637" s="103">
        <f t="shared" si="810"/>
        <v>103.13426287</v>
      </c>
      <c r="C1637" s="103">
        <f t="shared" si="822"/>
        <v>68.540187840000002</v>
      </c>
      <c r="D1637" s="104">
        <f t="shared" si="818"/>
        <v>1143.3130000000001</v>
      </c>
      <c r="E1637" s="105">
        <f t="shared" si="803"/>
        <v>1146.575</v>
      </c>
      <c r="F1637" s="106">
        <f t="shared" si="804"/>
        <v>45708</v>
      </c>
      <c r="G1637" s="107">
        <f t="shared" si="811"/>
        <v>2.8531119649648495E-3</v>
      </c>
      <c r="H1637" s="108">
        <f t="shared" si="823"/>
        <v>45769</v>
      </c>
      <c r="I1637" s="108">
        <f t="shared" si="812"/>
        <v>45769</v>
      </c>
      <c r="J1637" s="109">
        <f t="shared" si="819"/>
        <v>21</v>
      </c>
      <c r="K1637" s="109">
        <f t="shared" si="809"/>
        <v>11</v>
      </c>
      <c r="L1637" s="8">
        <f t="shared" si="820"/>
        <v>1.00149347</v>
      </c>
      <c r="M1637" s="110">
        <f t="shared" si="806"/>
        <v>1.00285311</v>
      </c>
      <c r="N1637" s="110">
        <f t="shared" si="827"/>
        <v>1.4962450798216778</v>
      </c>
      <c r="O1637" s="103">
        <f t="shared" si="805"/>
        <v>1.49847967</v>
      </c>
      <c r="P1637" s="103">
        <f t="shared" si="813"/>
        <v>102.70607805</v>
      </c>
      <c r="Q1637" s="11">
        <f t="shared" si="826"/>
        <v>0</v>
      </c>
      <c r="R1637" s="30">
        <f t="shared" si="807"/>
        <v>0</v>
      </c>
      <c r="S1637" s="103">
        <f t="shared" si="808"/>
        <v>0</v>
      </c>
      <c r="T1637" s="113">
        <f t="shared" si="821"/>
        <v>0.1</v>
      </c>
      <c r="U1637" s="111">
        <f t="shared" ref="U1637:U1700" si="828">IF(Q1636&gt;0,1,IF(K1637=K1636,U1636,U1636+1))</f>
        <v>11</v>
      </c>
      <c r="V1637" s="111">
        <v>252</v>
      </c>
      <c r="W1637" s="110">
        <f t="shared" si="814"/>
        <v>1.004169031</v>
      </c>
      <c r="X1637" s="103">
        <f t="shared" si="815"/>
        <v>0.42818482000000002</v>
      </c>
      <c r="Y1637" s="103">
        <f t="shared" si="816"/>
        <v>0</v>
      </c>
      <c r="Z1637" s="114" t="str">
        <f t="shared" si="824"/>
        <v>A+J=</v>
      </c>
      <c r="AA1637" s="108">
        <f t="shared" si="825"/>
        <v>45769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2.75" x14ac:dyDescent="0.2">
      <c r="A1638" s="102">
        <f t="shared" si="817"/>
        <v>45752</v>
      </c>
      <c r="B1638" s="103">
        <f t="shared" si="810"/>
        <v>103.18727551000001</v>
      </c>
      <c r="C1638" s="103">
        <f t="shared" si="822"/>
        <v>68.540187840000002</v>
      </c>
      <c r="D1638" s="104">
        <f t="shared" si="818"/>
        <v>1143.3130000000001</v>
      </c>
      <c r="E1638" s="105">
        <f t="shared" si="803"/>
        <v>1146.575</v>
      </c>
      <c r="F1638" s="106">
        <f t="shared" si="804"/>
        <v>45708</v>
      </c>
      <c r="G1638" s="107">
        <f t="shared" si="811"/>
        <v>2.8531119649648495E-3</v>
      </c>
      <c r="H1638" s="108">
        <f t="shared" si="823"/>
        <v>45769</v>
      </c>
      <c r="I1638" s="108">
        <f t="shared" si="812"/>
        <v>45769</v>
      </c>
      <c r="J1638" s="109">
        <f t="shared" si="819"/>
        <v>21</v>
      </c>
      <c r="K1638" s="109">
        <f t="shared" si="809"/>
        <v>12</v>
      </c>
      <c r="L1638" s="8">
        <f t="shared" si="820"/>
        <v>1.00162935</v>
      </c>
      <c r="M1638" s="110">
        <f t="shared" si="806"/>
        <v>1.00285311</v>
      </c>
      <c r="N1638" s="110">
        <f t="shared" si="827"/>
        <v>1.4962450798216778</v>
      </c>
      <c r="O1638" s="103">
        <f t="shared" si="805"/>
        <v>1.4986829800000001</v>
      </c>
      <c r="P1638" s="103">
        <f t="shared" si="813"/>
        <v>102.72001296000001</v>
      </c>
      <c r="Q1638" s="11">
        <f t="shared" si="826"/>
        <v>0</v>
      </c>
      <c r="R1638" s="30">
        <f t="shared" si="807"/>
        <v>0</v>
      </c>
      <c r="S1638" s="103">
        <f t="shared" si="808"/>
        <v>0</v>
      </c>
      <c r="T1638" s="113">
        <f t="shared" si="821"/>
        <v>0.1</v>
      </c>
      <c r="U1638" s="111">
        <f t="shared" si="828"/>
        <v>12</v>
      </c>
      <c r="V1638" s="111">
        <v>252</v>
      </c>
      <c r="W1638" s="110">
        <f t="shared" si="814"/>
        <v>1.0045488950000001</v>
      </c>
      <c r="X1638" s="103">
        <f t="shared" si="815"/>
        <v>0.46726255</v>
      </c>
      <c r="Y1638" s="103">
        <f t="shared" si="816"/>
        <v>0</v>
      </c>
      <c r="Z1638" s="114" t="str">
        <f t="shared" si="824"/>
        <v>A+J=</v>
      </c>
      <c r="AA1638" s="108">
        <f t="shared" si="825"/>
        <v>45769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2.75" x14ac:dyDescent="0.2">
      <c r="A1639" s="102">
        <f t="shared" si="817"/>
        <v>45753</v>
      </c>
      <c r="B1639" s="103">
        <f t="shared" si="810"/>
        <v>103.18727551000001</v>
      </c>
      <c r="C1639" s="103">
        <f t="shared" si="822"/>
        <v>68.540187840000002</v>
      </c>
      <c r="D1639" s="104">
        <f t="shared" si="818"/>
        <v>1143.3130000000001</v>
      </c>
      <c r="E1639" s="105">
        <f t="shared" si="803"/>
        <v>1146.575</v>
      </c>
      <c r="F1639" s="106">
        <f t="shared" si="804"/>
        <v>45708</v>
      </c>
      <c r="G1639" s="107">
        <f t="shared" si="811"/>
        <v>2.8531119649648495E-3</v>
      </c>
      <c r="H1639" s="108">
        <f t="shared" si="823"/>
        <v>45769</v>
      </c>
      <c r="I1639" s="108">
        <f t="shared" si="812"/>
        <v>45769</v>
      </c>
      <c r="J1639" s="109">
        <f t="shared" si="819"/>
        <v>21</v>
      </c>
      <c r="K1639" s="109">
        <f t="shared" si="809"/>
        <v>12</v>
      </c>
      <c r="L1639" s="8">
        <f t="shared" si="820"/>
        <v>1.00162935</v>
      </c>
      <c r="M1639" s="110">
        <f t="shared" si="806"/>
        <v>1.00285311</v>
      </c>
      <c r="N1639" s="110">
        <f t="shared" si="827"/>
        <v>1.4962450798216778</v>
      </c>
      <c r="O1639" s="103">
        <f t="shared" si="805"/>
        <v>1.4986829800000001</v>
      </c>
      <c r="P1639" s="103">
        <f t="shared" si="813"/>
        <v>102.72001296000001</v>
      </c>
      <c r="Q1639" s="11">
        <f t="shared" si="826"/>
        <v>0</v>
      </c>
      <c r="R1639" s="30">
        <f t="shared" si="807"/>
        <v>0</v>
      </c>
      <c r="S1639" s="103">
        <f t="shared" si="808"/>
        <v>0</v>
      </c>
      <c r="T1639" s="113">
        <f t="shared" si="821"/>
        <v>0.1</v>
      </c>
      <c r="U1639" s="111">
        <f t="shared" si="828"/>
        <v>12</v>
      </c>
      <c r="V1639" s="111">
        <v>252</v>
      </c>
      <c r="W1639" s="110">
        <f t="shared" si="814"/>
        <v>1.0045488950000001</v>
      </c>
      <c r="X1639" s="103">
        <f t="shared" si="815"/>
        <v>0.46726255</v>
      </c>
      <c r="Y1639" s="103">
        <f t="shared" si="816"/>
        <v>0</v>
      </c>
      <c r="Z1639" s="114" t="str">
        <f t="shared" si="824"/>
        <v>A+J=</v>
      </c>
      <c r="AA1639" s="108">
        <f t="shared" si="825"/>
        <v>45769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2.75" x14ac:dyDescent="0.2">
      <c r="A1640" s="102">
        <f t="shared" si="817"/>
        <v>45754</v>
      </c>
      <c r="B1640" s="103">
        <f t="shared" si="810"/>
        <v>103.18727551000001</v>
      </c>
      <c r="C1640" s="103">
        <f t="shared" si="822"/>
        <v>68.540187840000002</v>
      </c>
      <c r="D1640" s="104">
        <f t="shared" si="818"/>
        <v>1143.3130000000001</v>
      </c>
      <c r="E1640" s="105">
        <f t="shared" ref="E1640:E1703" si="829">IF($K1640=1,VLOOKUP($A1639,$AO$10:$AS$165,4),E1639)</f>
        <v>1146.575</v>
      </c>
      <c r="F1640" s="106">
        <f t="shared" ref="F1640:F1703" si="830">IF($K1640=1,VLOOKUP($A1639,$AO$10:$AS$165,5),F1639)</f>
        <v>45708</v>
      </c>
      <c r="G1640" s="107">
        <f t="shared" si="811"/>
        <v>2.8531119649648495E-3</v>
      </c>
      <c r="H1640" s="108">
        <f t="shared" si="823"/>
        <v>45769</v>
      </c>
      <c r="I1640" s="108">
        <f t="shared" si="812"/>
        <v>45769</v>
      </c>
      <c r="J1640" s="109">
        <f t="shared" si="819"/>
        <v>21</v>
      </c>
      <c r="K1640" s="109">
        <f t="shared" si="809"/>
        <v>12</v>
      </c>
      <c r="L1640" s="8">
        <f t="shared" si="820"/>
        <v>1.00162935</v>
      </c>
      <c r="M1640" s="110">
        <f t="shared" si="806"/>
        <v>1.00285311</v>
      </c>
      <c r="N1640" s="110">
        <f t="shared" si="827"/>
        <v>1.4962450798216778</v>
      </c>
      <c r="O1640" s="103">
        <f t="shared" si="805"/>
        <v>1.4986829800000001</v>
      </c>
      <c r="P1640" s="103">
        <f t="shared" si="813"/>
        <v>102.72001296000001</v>
      </c>
      <c r="Q1640" s="11">
        <f t="shared" si="826"/>
        <v>0</v>
      </c>
      <c r="R1640" s="30">
        <f t="shared" si="807"/>
        <v>0</v>
      </c>
      <c r="S1640" s="103">
        <f t="shared" si="808"/>
        <v>0</v>
      </c>
      <c r="T1640" s="113">
        <f t="shared" si="821"/>
        <v>0.1</v>
      </c>
      <c r="U1640" s="111">
        <f t="shared" si="828"/>
        <v>12</v>
      </c>
      <c r="V1640" s="111">
        <v>252</v>
      </c>
      <c r="W1640" s="110">
        <f t="shared" si="814"/>
        <v>1.0045488950000001</v>
      </c>
      <c r="X1640" s="103">
        <f t="shared" si="815"/>
        <v>0.46726255</v>
      </c>
      <c r="Y1640" s="103">
        <f t="shared" si="816"/>
        <v>0</v>
      </c>
      <c r="Z1640" s="114" t="str">
        <f t="shared" si="824"/>
        <v>A+J=</v>
      </c>
      <c r="AA1640" s="108">
        <f t="shared" si="825"/>
        <v>45769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2.75" x14ac:dyDescent="0.2">
      <c r="A1641" s="102">
        <f t="shared" si="817"/>
        <v>45755</v>
      </c>
      <c r="B1641" s="103">
        <f t="shared" si="810"/>
        <v>103.24031549</v>
      </c>
      <c r="C1641" s="103">
        <f t="shared" si="822"/>
        <v>68.540187840000002</v>
      </c>
      <c r="D1641" s="104">
        <f t="shared" si="818"/>
        <v>1143.3130000000001</v>
      </c>
      <c r="E1641" s="105">
        <f t="shared" si="829"/>
        <v>1146.575</v>
      </c>
      <c r="F1641" s="106">
        <f t="shared" si="830"/>
        <v>45708</v>
      </c>
      <c r="G1641" s="107">
        <f t="shared" si="811"/>
        <v>2.8531119649648495E-3</v>
      </c>
      <c r="H1641" s="108">
        <f t="shared" si="823"/>
        <v>45769</v>
      </c>
      <c r="I1641" s="108">
        <f t="shared" si="812"/>
        <v>45769</v>
      </c>
      <c r="J1641" s="109">
        <f t="shared" si="819"/>
        <v>21</v>
      </c>
      <c r="K1641" s="109">
        <f t="shared" si="809"/>
        <v>13</v>
      </c>
      <c r="L1641" s="8">
        <f t="shared" si="820"/>
        <v>1.0017652500000001</v>
      </c>
      <c r="M1641" s="110">
        <f t="shared" si="806"/>
        <v>1.00285311</v>
      </c>
      <c r="N1641" s="110">
        <f t="shared" si="827"/>
        <v>1.4962450798216778</v>
      </c>
      <c r="O1641" s="103">
        <f t="shared" ref="O1641:O1704" si="831">TRUNC(TRUNC((L1641*N1641),15),8)</f>
        <v>1.49888632</v>
      </c>
      <c r="P1641" s="103">
        <f t="shared" si="813"/>
        <v>102.73394992</v>
      </c>
      <c r="Q1641" s="11">
        <f t="shared" si="826"/>
        <v>0</v>
      </c>
      <c r="R1641" s="30">
        <f t="shared" si="807"/>
        <v>0</v>
      </c>
      <c r="S1641" s="103">
        <f t="shared" si="808"/>
        <v>0</v>
      </c>
      <c r="T1641" s="113">
        <f t="shared" si="821"/>
        <v>0.1</v>
      </c>
      <c r="U1641" s="111">
        <f t="shared" si="828"/>
        <v>13</v>
      </c>
      <c r="V1641" s="111">
        <v>252</v>
      </c>
      <c r="W1641" s="110">
        <f t="shared" si="814"/>
        <v>1.0049289020000001</v>
      </c>
      <c r="X1641" s="103">
        <f t="shared" si="815"/>
        <v>0.50636557000000004</v>
      </c>
      <c r="Y1641" s="103">
        <f t="shared" si="816"/>
        <v>0</v>
      </c>
      <c r="Z1641" s="114" t="str">
        <f t="shared" si="824"/>
        <v>A+J=</v>
      </c>
      <c r="AA1641" s="108">
        <f t="shared" si="825"/>
        <v>45769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2.75" x14ac:dyDescent="0.2">
      <c r="A1642" s="102">
        <f t="shared" si="817"/>
        <v>45756</v>
      </c>
      <c r="B1642" s="103">
        <f t="shared" si="810"/>
        <v>103.29338292</v>
      </c>
      <c r="C1642" s="103">
        <f t="shared" si="822"/>
        <v>68.540187840000002</v>
      </c>
      <c r="D1642" s="104">
        <f t="shared" si="818"/>
        <v>1143.3130000000001</v>
      </c>
      <c r="E1642" s="105">
        <f t="shared" si="829"/>
        <v>1146.575</v>
      </c>
      <c r="F1642" s="106">
        <f t="shared" si="830"/>
        <v>45708</v>
      </c>
      <c r="G1642" s="107">
        <f t="shared" si="811"/>
        <v>2.8531119649648495E-3</v>
      </c>
      <c r="H1642" s="108">
        <f t="shared" si="823"/>
        <v>45769</v>
      </c>
      <c r="I1642" s="108">
        <f t="shared" si="812"/>
        <v>45769</v>
      </c>
      <c r="J1642" s="109">
        <f t="shared" si="819"/>
        <v>21</v>
      </c>
      <c r="K1642" s="109">
        <f t="shared" si="809"/>
        <v>14</v>
      </c>
      <c r="L1642" s="8">
        <f t="shared" si="820"/>
        <v>1.00190117</v>
      </c>
      <c r="M1642" s="110">
        <f t="shared" ref="M1642:M1705" si="832">IF(I1642&gt;I1641,L1641,M1641)</f>
        <v>1.00285311</v>
      </c>
      <c r="N1642" s="110">
        <f t="shared" si="827"/>
        <v>1.4962450798216778</v>
      </c>
      <c r="O1642" s="103">
        <f t="shared" si="831"/>
        <v>1.4990896899999999</v>
      </c>
      <c r="P1642" s="103">
        <f t="shared" si="813"/>
        <v>102.74788894</v>
      </c>
      <c r="Q1642" s="11">
        <f t="shared" si="826"/>
        <v>0</v>
      </c>
      <c r="R1642" s="30">
        <f t="shared" si="807"/>
        <v>0</v>
      </c>
      <c r="S1642" s="103">
        <f t="shared" si="808"/>
        <v>0</v>
      </c>
      <c r="T1642" s="113">
        <f t="shared" si="821"/>
        <v>0.1</v>
      </c>
      <c r="U1642" s="111">
        <f t="shared" si="828"/>
        <v>14</v>
      </c>
      <c r="V1642" s="111">
        <v>252</v>
      </c>
      <c r="W1642" s="110">
        <f t="shared" si="814"/>
        <v>1.005309053</v>
      </c>
      <c r="X1642" s="103">
        <f t="shared" si="815"/>
        <v>0.54549398000000004</v>
      </c>
      <c r="Y1642" s="103">
        <f t="shared" si="816"/>
        <v>0</v>
      </c>
      <c r="Z1642" s="114" t="str">
        <f t="shared" si="824"/>
        <v>A+J=</v>
      </c>
      <c r="AA1642" s="108">
        <f t="shared" si="825"/>
        <v>45769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2.75" x14ac:dyDescent="0.2">
      <c r="A1643" s="102">
        <f t="shared" si="817"/>
        <v>45757</v>
      </c>
      <c r="B1643" s="103">
        <f t="shared" si="810"/>
        <v>103.34647713</v>
      </c>
      <c r="C1643" s="103">
        <f t="shared" si="822"/>
        <v>68.540187840000002</v>
      </c>
      <c r="D1643" s="104">
        <f t="shared" si="818"/>
        <v>1143.3130000000001</v>
      </c>
      <c r="E1643" s="105">
        <f t="shared" si="829"/>
        <v>1146.575</v>
      </c>
      <c r="F1643" s="106">
        <f t="shared" si="830"/>
        <v>45708</v>
      </c>
      <c r="G1643" s="107">
        <f t="shared" si="811"/>
        <v>2.8531119649648495E-3</v>
      </c>
      <c r="H1643" s="108">
        <f t="shared" si="823"/>
        <v>45769</v>
      </c>
      <c r="I1643" s="108">
        <f t="shared" si="812"/>
        <v>45769</v>
      </c>
      <c r="J1643" s="109">
        <f t="shared" si="819"/>
        <v>21</v>
      </c>
      <c r="K1643" s="109">
        <f t="shared" si="809"/>
        <v>15</v>
      </c>
      <c r="L1643" s="8">
        <f t="shared" si="820"/>
        <v>1.0020370999999999</v>
      </c>
      <c r="M1643" s="110">
        <f t="shared" si="832"/>
        <v>1.00285311</v>
      </c>
      <c r="N1643" s="110">
        <f t="shared" si="827"/>
        <v>1.4962450798216778</v>
      </c>
      <c r="O1643" s="103">
        <f t="shared" si="831"/>
        <v>1.4992930799999999</v>
      </c>
      <c r="P1643" s="103">
        <f t="shared" si="813"/>
        <v>102.76182933</v>
      </c>
      <c r="Q1643" s="11">
        <f t="shared" si="826"/>
        <v>0</v>
      </c>
      <c r="R1643" s="30">
        <f t="shared" ref="R1643:R1706" si="833">IF(Q1643&gt;0,VLOOKUP($A1643,$AD$10:$AI$165,6),0)</f>
        <v>0</v>
      </c>
      <c r="S1643" s="103">
        <f t="shared" ref="S1643:S1706" si="834">IF(R1643&gt;0,TRUNC(R1643*P1643,8),0)</f>
        <v>0</v>
      </c>
      <c r="T1643" s="113">
        <f t="shared" si="821"/>
        <v>0.1</v>
      </c>
      <c r="U1643" s="111">
        <f t="shared" si="828"/>
        <v>15</v>
      </c>
      <c r="V1643" s="111">
        <v>252</v>
      </c>
      <c r="W1643" s="110">
        <f t="shared" si="814"/>
        <v>1.005689348</v>
      </c>
      <c r="X1643" s="103">
        <f t="shared" si="815"/>
        <v>0.58464780000000005</v>
      </c>
      <c r="Y1643" s="103">
        <f t="shared" si="816"/>
        <v>0</v>
      </c>
      <c r="Z1643" s="114" t="str">
        <f t="shared" si="824"/>
        <v>A+J=</v>
      </c>
      <c r="AA1643" s="108">
        <f t="shared" si="825"/>
        <v>45769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2.75" x14ac:dyDescent="0.2">
      <c r="A1644" s="102">
        <f t="shared" si="817"/>
        <v>45758</v>
      </c>
      <c r="B1644" s="103">
        <f t="shared" si="810"/>
        <v>103.39959949999999</v>
      </c>
      <c r="C1644" s="103">
        <f t="shared" si="822"/>
        <v>68.540187840000002</v>
      </c>
      <c r="D1644" s="104">
        <f t="shared" si="818"/>
        <v>1143.3130000000001</v>
      </c>
      <c r="E1644" s="105">
        <f t="shared" si="829"/>
        <v>1146.575</v>
      </c>
      <c r="F1644" s="106">
        <f t="shared" si="830"/>
        <v>45708</v>
      </c>
      <c r="G1644" s="107">
        <f t="shared" si="811"/>
        <v>2.8531119649648495E-3</v>
      </c>
      <c r="H1644" s="108">
        <f t="shared" si="823"/>
        <v>45769</v>
      </c>
      <c r="I1644" s="108">
        <f t="shared" si="812"/>
        <v>45769</v>
      </c>
      <c r="J1644" s="109">
        <f t="shared" si="819"/>
        <v>21</v>
      </c>
      <c r="K1644" s="109">
        <f t="shared" ref="K1644:K1707" si="835">(J1644-(NETWORKDAYS(A1644,I1644,AD$171:AD$502)-1))</f>
        <v>16</v>
      </c>
      <c r="L1644" s="8">
        <f t="shared" si="820"/>
        <v>1.0021730600000001</v>
      </c>
      <c r="M1644" s="110">
        <f t="shared" si="832"/>
        <v>1.00285311</v>
      </c>
      <c r="N1644" s="110">
        <f t="shared" si="827"/>
        <v>1.4962450798216778</v>
      </c>
      <c r="O1644" s="103">
        <f t="shared" si="831"/>
        <v>1.4994965099999999</v>
      </c>
      <c r="P1644" s="103">
        <f t="shared" si="813"/>
        <v>102.77577246</v>
      </c>
      <c r="Q1644" s="11">
        <f t="shared" si="826"/>
        <v>0</v>
      </c>
      <c r="R1644" s="30">
        <f t="shared" si="833"/>
        <v>0</v>
      </c>
      <c r="S1644" s="103">
        <f t="shared" si="834"/>
        <v>0</v>
      </c>
      <c r="T1644" s="113">
        <f t="shared" si="821"/>
        <v>0.1</v>
      </c>
      <c r="U1644" s="111">
        <f t="shared" si="828"/>
        <v>16</v>
      </c>
      <c r="V1644" s="111">
        <v>252</v>
      </c>
      <c r="W1644" s="110">
        <f t="shared" si="814"/>
        <v>1.0060697869999999</v>
      </c>
      <c r="X1644" s="103">
        <f t="shared" si="815"/>
        <v>0.62382704</v>
      </c>
      <c r="Y1644" s="103">
        <f t="shared" si="816"/>
        <v>0</v>
      </c>
      <c r="Z1644" s="114" t="str">
        <f t="shared" si="824"/>
        <v>A+J=</v>
      </c>
      <c r="AA1644" s="108">
        <f t="shared" si="825"/>
        <v>45769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2.75" x14ac:dyDescent="0.2">
      <c r="A1645" s="102">
        <f t="shared" si="817"/>
        <v>45759</v>
      </c>
      <c r="B1645" s="103">
        <f t="shared" si="810"/>
        <v>103.45274797</v>
      </c>
      <c r="C1645" s="103">
        <f t="shared" si="822"/>
        <v>68.540187840000002</v>
      </c>
      <c r="D1645" s="104">
        <f t="shared" si="818"/>
        <v>1143.3130000000001</v>
      </c>
      <c r="E1645" s="105">
        <f t="shared" si="829"/>
        <v>1146.575</v>
      </c>
      <c r="F1645" s="106">
        <f t="shared" si="830"/>
        <v>45708</v>
      </c>
      <c r="G1645" s="107">
        <f t="shared" si="811"/>
        <v>2.8531119649648495E-3</v>
      </c>
      <c r="H1645" s="108">
        <f t="shared" si="823"/>
        <v>45769</v>
      </c>
      <c r="I1645" s="108">
        <f t="shared" si="812"/>
        <v>45769</v>
      </c>
      <c r="J1645" s="109">
        <f t="shared" si="819"/>
        <v>21</v>
      </c>
      <c r="K1645" s="109">
        <f t="shared" si="835"/>
        <v>17</v>
      </c>
      <c r="L1645" s="8">
        <f t="shared" si="820"/>
        <v>1.0023090299999999</v>
      </c>
      <c r="M1645" s="110">
        <f t="shared" si="832"/>
        <v>1.00285311</v>
      </c>
      <c r="N1645" s="110">
        <f t="shared" si="827"/>
        <v>1.4962450798216778</v>
      </c>
      <c r="O1645" s="103">
        <f t="shared" si="831"/>
        <v>1.4996999499999999</v>
      </c>
      <c r="P1645" s="103">
        <f t="shared" si="813"/>
        <v>102.78971627</v>
      </c>
      <c r="Q1645" s="11">
        <f t="shared" si="826"/>
        <v>0</v>
      </c>
      <c r="R1645" s="30">
        <f t="shared" si="833"/>
        <v>0</v>
      </c>
      <c r="S1645" s="103">
        <f t="shared" si="834"/>
        <v>0</v>
      </c>
      <c r="T1645" s="113">
        <f t="shared" si="821"/>
        <v>0.1</v>
      </c>
      <c r="U1645" s="111">
        <f t="shared" si="828"/>
        <v>17</v>
      </c>
      <c r="V1645" s="111">
        <v>252</v>
      </c>
      <c r="W1645" s="110">
        <f t="shared" si="814"/>
        <v>1.00645037</v>
      </c>
      <c r="X1645" s="103">
        <f t="shared" si="815"/>
        <v>0.6630317</v>
      </c>
      <c r="Y1645" s="103">
        <f t="shared" si="816"/>
        <v>0</v>
      </c>
      <c r="Z1645" s="114" t="str">
        <f t="shared" si="824"/>
        <v>A+J=</v>
      </c>
      <c r="AA1645" s="108">
        <f t="shared" si="825"/>
        <v>45769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2.75" x14ac:dyDescent="0.2">
      <c r="A1646" s="102">
        <f t="shared" si="817"/>
        <v>45760</v>
      </c>
      <c r="B1646" s="103">
        <f t="shared" si="810"/>
        <v>103.45274797</v>
      </c>
      <c r="C1646" s="103">
        <f t="shared" si="822"/>
        <v>68.540187840000002</v>
      </c>
      <c r="D1646" s="104">
        <f t="shared" si="818"/>
        <v>1143.3130000000001</v>
      </c>
      <c r="E1646" s="105">
        <f t="shared" si="829"/>
        <v>1146.575</v>
      </c>
      <c r="F1646" s="106">
        <f t="shared" si="830"/>
        <v>45708</v>
      </c>
      <c r="G1646" s="107">
        <f t="shared" si="811"/>
        <v>2.8531119649648495E-3</v>
      </c>
      <c r="H1646" s="108">
        <f t="shared" si="823"/>
        <v>45769</v>
      </c>
      <c r="I1646" s="108">
        <f t="shared" si="812"/>
        <v>45769</v>
      </c>
      <c r="J1646" s="109">
        <f t="shared" si="819"/>
        <v>21</v>
      </c>
      <c r="K1646" s="109">
        <f t="shared" si="835"/>
        <v>17</v>
      </c>
      <c r="L1646" s="8">
        <f t="shared" si="820"/>
        <v>1.0023090299999999</v>
      </c>
      <c r="M1646" s="110">
        <f t="shared" si="832"/>
        <v>1.00285311</v>
      </c>
      <c r="N1646" s="110">
        <f t="shared" si="827"/>
        <v>1.4962450798216778</v>
      </c>
      <c r="O1646" s="103">
        <f t="shared" si="831"/>
        <v>1.4996999499999999</v>
      </c>
      <c r="P1646" s="103">
        <f t="shared" si="813"/>
        <v>102.78971627</v>
      </c>
      <c r="Q1646" s="11">
        <f t="shared" si="826"/>
        <v>0</v>
      </c>
      <c r="R1646" s="30">
        <f t="shared" si="833"/>
        <v>0</v>
      </c>
      <c r="S1646" s="103">
        <f t="shared" si="834"/>
        <v>0</v>
      </c>
      <c r="T1646" s="113">
        <f t="shared" si="821"/>
        <v>0.1</v>
      </c>
      <c r="U1646" s="111">
        <f t="shared" si="828"/>
        <v>17</v>
      </c>
      <c r="V1646" s="111">
        <v>252</v>
      </c>
      <c r="W1646" s="110">
        <f t="shared" si="814"/>
        <v>1.00645037</v>
      </c>
      <c r="X1646" s="103">
        <f t="shared" si="815"/>
        <v>0.6630317</v>
      </c>
      <c r="Y1646" s="103">
        <f t="shared" si="816"/>
        <v>0</v>
      </c>
      <c r="Z1646" s="114" t="str">
        <f t="shared" si="824"/>
        <v>A+J=</v>
      </c>
      <c r="AA1646" s="108">
        <f t="shared" si="825"/>
        <v>45769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2.75" x14ac:dyDescent="0.2">
      <c r="A1647" s="102">
        <f t="shared" si="817"/>
        <v>45761</v>
      </c>
      <c r="B1647" s="103">
        <f t="shared" si="810"/>
        <v>103.45274797</v>
      </c>
      <c r="C1647" s="103">
        <f t="shared" si="822"/>
        <v>68.540187840000002</v>
      </c>
      <c r="D1647" s="104">
        <f t="shared" si="818"/>
        <v>1143.3130000000001</v>
      </c>
      <c r="E1647" s="105">
        <f t="shared" si="829"/>
        <v>1146.575</v>
      </c>
      <c r="F1647" s="106">
        <f t="shared" si="830"/>
        <v>45708</v>
      </c>
      <c r="G1647" s="107">
        <f t="shared" si="811"/>
        <v>2.8531119649648495E-3</v>
      </c>
      <c r="H1647" s="108">
        <f t="shared" si="823"/>
        <v>45769</v>
      </c>
      <c r="I1647" s="108">
        <f t="shared" si="812"/>
        <v>45769</v>
      </c>
      <c r="J1647" s="109">
        <f t="shared" si="819"/>
        <v>21</v>
      </c>
      <c r="K1647" s="109">
        <f t="shared" si="835"/>
        <v>17</v>
      </c>
      <c r="L1647" s="8">
        <f t="shared" si="820"/>
        <v>1.0023090299999999</v>
      </c>
      <c r="M1647" s="110">
        <f t="shared" si="832"/>
        <v>1.00285311</v>
      </c>
      <c r="N1647" s="110">
        <f t="shared" si="827"/>
        <v>1.4962450798216778</v>
      </c>
      <c r="O1647" s="103">
        <f t="shared" si="831"/>
        <v>1.4996999499999999</v>
      </c>
      <c r="P1647" s="103">
        <f t="shared" si="813"/>
        <v>102.78971627</v>
      </c>
      <c r="Q1647" s="11">
        <f t="shared" si="826"/>
        <v>0</v>
      </c>
      <c r="R1647" s="30">
        <f t="shared" si="833"/>
        <v>0</v>
      </c>
      <c r="S1647" s="103">
        <f t="shared" si="834"/>
        <v>0</v>
      </c>
      <c r="T1647" s="113">
        <f t="shared" si="821"/>
        <v>0.1</v>
      </c>
      <c r="U1647" s="111">
        <f t="shared" si="828"/>
        <v>17</v>
      </c>
      <c r="V1647" s="111">
        <v>252</v>
      </c>
      <c r="W1647" s="110">
        <f t="shared" si="814"/>
        <v>1.00645037</v>
      </c>
      <c r="X1647" s="103">
        <f t="shared" si="815"/>
        <v>0.6630317</v>
      </c>
      <c r="Y1647" s="103">
        <f t="shared" si="816"/>
        <v>0</v>
      </c>
      <c r="Z1647" s="114" t="str">
        <f t="shared" si="824"/>
        <v>A+J=</v>
      </c>
      <c r="AA1647" s="108">
        <f t="shared" si="825"/>
        <v>45769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2.75" x14ac:dyDescent="0.2">
      <c r="A1648" s="102">
        <f t="shared" si="817"/>
        <v>45762</v>
      </c>
      <c r="B1648" s="103">
        <f t="shared" si="810"/>
        <v>103.50592382000001</v>
      </c>
      <c r="C1648" s="103">
        <f t="shared" si="822"/>
        <v>68.540187840000002</v>
      </c>
      <c r="D1648" s="104">
        <f t="shared" si="818"/>
        <v>1143.3130000000001</v>
      </c>
      <c r="E1648" s="105">
        <f t="shared" si="829"/>
        <v>1146.575</v>
      </c>
      <c r="F1648" s="106">
        <f t="shared" si="830"/>
        <v>45708</v>
      </c>
      <c r="G1648" s="107">
        <f t="shared" si="811"/>
        <v>2.8531119649648495E-3</v>
      </c>
      <c r="H1648" s="108">
        <f t="shared" si="823"/>
        <v>45769</v>
      </c>
      <c r="I1648" s="108">
        <f t="shared" si="812"/>
        <v>45769</v>
      </c>
      <c r="J1648" s="109">
        <f t="shared" si="819"/>
        <v>21</v>
      </c>
      <c r="K1648" s="109">
        <f t="shared" si="835"/>
        <v>18</v>
      </c>
      <c r="L1648" s="8">
        <f t="shared" si="820"/>
        <v>1.0024450199999999</v>
      </c>
      <c r="M1648" s="110">
        <f t="shared" si="832"/>
        <v>1.00285311</v>
      </c>
      <c r="N1648" s="110">
        <f t="shared" si="827"/>
        <v>1.4962450798216778</v>
      </c>
      <c r="O1648" s="103">
        <f t="shared" si="831"/>
        <v>1.4999034200000001</v>
      </c>
      <c r="P1648" s="103">
        <f t="shared" si="813"/>
        <v>102.80366214</v>
      </c>
      <c r="Q1648" s="11">
        <f t="shared" si="826"/>
        <v>0</v>
      </c>
      <c r="R1648" s="30">
        <f t="shared" si="833"/>
        <v>0</v>
      </c>
      <c r="S1648" s="103">
        <f t="shared" si="834"/>
        <v>0</v>
      </c>
      <c r="T1648" s="113">
        <f t="shared" si="821"/>
        <v>0.1</v>
      </c>
      <c r="U1648" s="111">
        <f t="shared" si="828"/>
        <v>18</v>
      </c>
      <c r="V1648" s="111">
        <v>252</v>
      </c>
      <c r="W1648" s="110">
        <f t="shared" si="814"/>
        <v>1.006831096</v>
      </c>
      <c r="X1648" s="103">
        <f t="shared" si="815"/>
        <v>0.70226168</v>
      </c>
      <c r="Y1648" s="103">
        <f t="shared" si="816"/>
        <v>0</v>
      </c>
      <c r="Z1648" s="114" t="str">
        <f t="shared" si="824"/>
        <v>A+J=</v>
      </c>
      <c r="AA1648" s="108">
        <f t="shared" si="825"/>
        <v>45769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2.75" x14ac:dyDescent="0.2">
      <c r="A1649" s="102">
        <f t="shared" si="817"/>
        <v>45763</v>
      </c>
      <c r="B1649" s="103">
        <f t="shared" si="810"/>
        <v>103.55912796999999</v>
      </c>
      <c r="C1649" s="103">
        <f t="shared" si="822"/>
        <v>68.540187840000002</v>
      </c>
      <c r="D1649" s="104">
        <f t="shared" si="818"/>
        <v>1143.3130000000001</v>
      </c>
      <c r="E1649" s="105">
        <f t="shared" si="829"/>
        <v>1146.575</v>
      </c>
      <c r="F1649" s="106">
        <f t="shared" si="830"/>
        <v>45708</v>
      </c>
      <c r="G1649" s="107">
        <f t="shared" si="811"/>
        <v>2.8531119649648495E-3</v>
      </c>
      <c r="H1649" s="108">
        <f t="shared" si="823"/>
        <v>45769</v>
      </c>
      <c r="I1649" s="108">
        <f t="shared" si="812"/>
        <v>45769</v>
      </c>
      <c r="J1649" s="109">
        <f t="shared" si="819"/>
        <v>21</v>
      </c>
      <c r="K1649" s="109">
        <f t="shared" si="835"/>
        <v>19</v>
      </c>
      <c r="L1649" s="8">
        <f t="shared" si="820"/>
        <v>1.00258103</v>
      </c>
      <c r="M1649" s="110">
        <f t="shared" si="832"/>
        <v>1.00285311</v>
      </c>
      <c r="N1649" s="110">
        <f t="shared" si="827"/>
        <v>1.4962450798216778</v>
      </c>
      <c r="O1649" s="103">
        <f t="shared" si="831"/>
        <v>1.5001069300000001</v>
      </c>
      <c r="P1649" s="103">
        <f t="shared" si="813"/>
        <v>102.81761075999999</v>
      </c>
      <c r="Q1649" s="11">
        <f t="shared" si="826"/>
        <v>0</v>
      </c>
      <c r="R1649" s="30">
        <f t="shared" si="833"/>
        <v>0</v>
      </c>
      <c r="S1649" s="103">
        <f t="shared" si="834"/>
        <v>0</v>
      </c>
      <c r="T1649" s="113">
        <f t="shared" si="821"/>
        <v>0.1</v>
      </c>
      <c r="U1649" s="111">
        <f t="shared" si="828"/>
        <v>19</v>
      </c>
      <c r="V1649" s="111">
        <v>252</v>
      </c>
      <c r="W1649" s="110">
        <f t="shared" si="814"/>
        <v>1.0072119669999999</v>
      </c>
      <c r="X1649" s="103">
        <f t="shared" si="815"/>
        <v>0.74151721000000004</v>
      </c>
      <c r="Y1649" s="103">
        <f t="shared" si="816"/>
        <v>0</v>
      </c>
      <c r="Z1649" s="114" t="str">
        <f t="shared" si="824"/>
        <v>A+J=</v>
      </c>
      <c r="AA1649" s="108">
        <f t="shared" si="825"/>
        <v>45769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2.75" x14ac:dyDescent="0.2">
      <c r="A1650" s="102">
        <f t="shared" si="817"/>
        <v>45764</v>
      </c>
      <c r="B1650" s="103">
        <f t="shared" si="810"/>
        <v>103.61235892000001</v>
      </c>
      <c r="C1650" s="103">
        <f t="shared" si="822"/>
        <v>68.540187840000002</v>
      </c>
      <c r="D1650" s="104">
        <f t="shared" si="818"/>
        <v>1143.3130000000001</v>
      </c>
      <c r="E1650" s="105">
        <f t="shared" si="829"/>
        <v>1146.575</v>
      </c>
      <c r="F1650" s="106">
        <f t="shared" si="830"/>
        <v>45708</v>
      </c>
      <c r="G1650" s="107">
        <f t="shared" si="811"/>
        <v>2.8531119649648495E-3</v>
      </c>
      <c r="H1650" s="108">
        <f t="shared" si="823"/>
        <v>45769</v>
      </c>
      <c r="I1650" s="108">
        <f t="shared" si="812"/>
        <v>45769</v>
      </c>
      <c r="J1650" s="109">
        <f t="shared" si="819"/>
        <v>21</v>
      </c>
      <c r="K1650" s="109">
        <f t="shared" si="835"/>
        <v>20</v>
      </c>
      <c r="L1650" s="8">
        <f t="shared" si="820"/>
        <v>1.0027170599999999</v>
      </c>
      <c r="M1650" s="110">
        <f t="shared" si="832"/>
        <v>1.00285311</v>
      </c>
      <c r="N1650" s="110">
        <f t="shared" si="827"/>
        <v>1.4962450798216778</v>
      </c>
      <c r="O1650" s="103">
        <f t="shared" si="831"/>
        <v>1.5003104599999999</v>
      </c>
      <c r="P1650" s="103">
        <f t="shared" si="813"/>
        <v>102.83156074</v>
      </c>
      <c r="Q1650" s="11">
        <f t="shared" si="826"/>
        <v>0</v>
      </c>
      <c r="R1650" s="30">
        <f t="shared" si="833"/>
        <v>0</v>
      </c>
      <c r="S1650" s="103">
        <f t="shared" si="834"/>
        <v>0</v>
      </c>
      <c r="T1650" s="113">
        <f t="shared" si="821"/>
        <v>0.1</v>
      </c>
      <c r="U1650" s="111">
        <f t="shared" si="828"/>
        <v>20</v>
      </c>
      <c r="V1650" s="111">
        <v>252</v>
      </c>
      <c r="W1650" s="110">
        <f t="shared" si="814"/>
        <v>1.007592982</v>
      </c>
      <c r="X1650" s="103">
        <f t="shared" si="815"/>
        <v>0.78079818000000001</v>
      </c>
      <c r="Y1650" s="103">
        <f t="shared" si="816"/>
        <v>0</v>
      </c>
      <c r="Z1650" s="114" t="str">
        <f t="shared" si="824"/>
        <v>A+J=</v>
      </c>
      <c r="AA1650" s="108">
        <f t="shared" si="825"/>
        <v>45769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2.75" x14ac:dyDescent="0.2">
      <c r="A1651" s="102">
        <f t="shared" si="817"/>
        <v>45765</v>
      </c>
      <c r="B1651" s="103">
        <f t="shared" si="810"/>
        <v>103.66561799</v>
      </c>
      <c r="C1651" s="103">
        <f t="shared" si="822"/>
        <v>68.540187840000002</v>
      </c>
      <c r="D1651" s="104">
        <f t="shared" si="818"/>
        <v>1143.3130000000001</v>
      </c>
      <c r="E1651" s="105">
        <f t="shared" si="829"/>
        <v>1146.575</v>
      </c>
      <c r="F1651" s="106">
        <f t="shared" si="830"/>
        <v>45708</v>
      </c>
      <c r="G1651" s="107">
        <f t="shared" si="811"/>
        <v>2.8531119649648495E-3</v>
      </c>
      <c r="H1651" s="108">
        <f t="shared" si="823"/>
        <v>45769</v>
      </c>
      <c r="I1651" s="108">
        <f t="shared" si="812"/>
        <v>45769</v>
      </c>
      <c r="J1651" s="109">
        <f t="shared" si="819"/>
        <v>21</v>
      </c>
      <c r="K1651" s="109">
        <f t="shared" si="835"/>
        <v>21</v>
      </c>
      <c r="L1651" s="8">
        <f t="shared" si="820"/>
        <v>1.00285311</v>
      </c>
      <c r="M1651" s="110">
        <f t="shared" si="832"/>
        <v>1.00285311</v>
      </c>
      <c r="N1651" s="110">
        <f t="shared" si="827"/>
        <v>1.4962450798216778</v>
      </c>
      <c r="O1651" s="103">
        <f t="shared" si="831"/>
        <v>1.5005140299999999</v>
      </c>
      <c r="P1651" s="103">
        <f t="shared" si="813"/>
        <v>102.84551347</v>
      </c>
      <c r="Q1651" s="11">
        <f t="shared" si="826"/>
        <v>0</v>
      </c>
      <c r="R1651" s="30">
        <f t="shared" si="833"/>
        <v>0</v>
      </c>
      <c r="S1651" s="103">
        <f t="shared" si="834"/>
        <v>0</v>
      </c>
      <c r="T1651" s="113">
        <f t="shared" si="821"/>
        <v>0.1</v>
      </c>
      <c r="U1651" s="111">
        <f t="shared" si="828"/>
        <v>21</v>
      </c>
      <c r="V1651" s="111">
        <v>252</v>
      </c>
      <c r="W1651" s="110">
        <f t="shared" si="814"/>
        <v>1.00797414</v>
      </c>
      <c r="X1651" s="103">
        <f t="shared" si="815"/>
        <v>0.82010452</v>
      </c>
      <c r="Y1651" s="103">
        <f t="shared" si="816"/>
        <v>0</v>
      </c>
      <c r="Z1651" s="114" t="str">
        <f t="shared" si="824"/>
        <v>A+J=</v>
      </c>
      <c r="AA1651" s="108">
        <f t="shared" si="825"/>
        <v>45769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2.75" x14ac:dyDescent="0.2">
      <c r="A1652" s="102">
        <f t="shared" si="817"/>
        <v>45766</v>
      </c>
      <c r="B1652" s="103">
        <f t="shared" si="810"/>
        <v>103.66561799</v>
      </c>
      <c r="C1652" s="103">
        <f t="shared" si="822"/>
        <v>68.540187840000002</v>
      </c>
      <c r="D1652" s="104">
        <f t="shared" si="818"/>
        <v>1143.3130000000001</v>
      </c>
      <c r="E1652" s="105">
        <f t="shared" si="829"/>
        <v>1146.575</v>
      </c>
      <c r="F1652" s="106">
        <f t="shared" si="830"/>
        <v>45708</v>
      </c>
      <c r="G1652" s="107">
        <f t="shared" si="811"/>
        <v>2.8531119649648495E-3</v>
      </c>
      <c r="H1652" s="108">
        <f t="shared" si="823"/>
        <v>45769</v>
      </c>
      <c r="I1652" s="108">
        <f t="shared" si="812"/>
        <v>45769</v>
      </c>
      <c r="J1652" s="109">
        <f t="shared" si="819"/>
        <v>21</v>
      </c>
      <c r="K1652" s="109">
        <f t="shared" si="835"/>
        <v>21</v>
      </c>
      <c r="L1652" s="8">
        <f t="shared" si="820"/>
        <v>1.00285311</v>
      </c>
      <c r="M1652" s="110">
        <f t="shared" si="832"/>
        <v>1.00285311</v>
      </c>
      <c r="N1652" s="110">
        <f t="shared" si="827"/>
        <v>1.4962450798216778</v>
      </c>
      <c r="O1652" s="103">
        <f t="shared" si="831"/>
        <v>1.5005140299999999</v>
      </c>
      <c r="P1652" s="103">
        <f t="shared" si="813"/>
        <v>102.84551347</v>
      </c>
      <c r="Q1652" s="11">
        <f t="shared" si="826"/>
        <v>0</v>
      </c>
      <c r="R1652" s="30">
        <f t="shared" si="833"/>
        <v>0</v>
      </c>
      <c r="S1652" s="103">
        <f t="shared" si="834"/>
        <v>0</v>
      </c>
      <c r="T1652" s="113">
        <f t="shared" si="821"/>
        <v>0.1</v>
      </c>
      <c r="U1652" s="111">
        <f t="shared" si="828"/>
        <v>21</v>
      </c>
      <c r="V1652" s="111">
        <v>252</v>
      </c>
      <c r="W1652" s="110">
        <f t="shared" si="814"/>
        <v>1.00797414</v>
      </c>
      <c r="X1652" s="103">
        <f t="shared" si="815"/>
        <v>0.82010452</v>
      </c>
      <c r="Y1652" s="103">
        <f t="shared" si="816"/>
        <v>0</v>
      </c>
      <c r="Z1652" s="114" t="str">
        <f t="shared" si="824"/>
        <v>A+J=</v>
      </c>
      <c r="AA1652" s="108">
        <f t="shared" si="825"/>
        <v>45769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2.75" x14ac:dyDescent="0.2">
      <c r="A1653" s="102">
        <f t="shared" si="817"/>
        <v>45767</v>
      </c>
      <c r="B1653" s="103">
        <f t="shared" si="810"/>
        <v>103.66561799</v>
      </c>
      <c r="C1653" s="103">
        <f t="shared" si="822"/>
        <v>68.540187840000002</v>
      </c>
      <c r="D1653" s="104">
        <f t="shared" si="818"/>
        <v>1143.3130000000001</v>
      </c>
      <c r="E1653" s="105">
        <f t="shared" si="829"/>
        <v>1146.575</v>
      </c>
      <c r="F1653" s="106">
        <f t="shared" si="830"/>
        <v>45708</v>
      </c>
      <c r="G1653" s="107">
        <f t="shared" si="811"/>
        <v>2.8531119649648495E-3</v>
      </c>
      <c r="H1653" s="108">
        <f t="shared" si="823"/>
        <v>45797</v>
      </c>
      <c r="I1653" s="108">
        <f t="shared" si="812"/>
        <v>45769</v>
      </c>
      <c r="J1653" s="109">
        <f t="shared" si="819"/>
        <v>21</v>
      </c>
      <c r="K1653" s="109">
        <f t="shared" si="835"/>
        <v>21</v>
      </c>
      <c r="L1653" s="8">
        <f t="shared" si="820"/>
        <v>1.00285311</v>
      </c>
      <c r="M1653" s="110">
        <f t="shared" si="832"/>
        <v>1.00285311</v>
      </c>
      <c r="N1653" s="110">
        <f t="shared" si="827"/>
        <v>1.4962450798216778</v>
      </c>
      <c r="O1653" s="103">
        <f t="shared" si="831"/>
        <v>1.5005140299999999</v>
      </c>
      <c r="P1653" s="103">
        <f t="shared" si="813"/>
        <v>102.84551347</v>
      </c>
      <c r="Q1653" s="11">
        <f t="shared" si="826"/>
        <v>0</v>
      </c>
      <c r="R1653" s="30">
        <f t="shared" si="833"/>
        <v>0</v>
      </c>
      <c r="S1653" s="103">
        <f t="shared" si="834"/>
        <v>0</v>
      </c>
      <c r="T1653" s="113">
        <f t="shared" si="821"/>
        <v>0.1</v>
      </c>
      <c r="U1653" s="111">
        <f t="shared" si="828"/>
        <v>21</v>
      </c>
      <c r="V1653" s="111">
        <v>252</v>
      </c>
      <c r="W1653" s="110">
        <f t="shared" si="814"/>
        <v>1.00797414</v>
      </c>
      <c r="X1653" s="103">
        <f t="shared" si="815"/>
        <v>0.82010452</v>
      </c>
      <c r="Y1653" s="103">
        <f t="shared" si="816"/>
        <v>0</v>
      </c>
      <c r="Z1653" s="114" t="str">
        <f t="shared" si="824"/>
        <v>A+J=</v>
      </c>
      <c r="AA1653" s="108">
        <f t="shared" si="825"/>
        <v>45769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2.75" x14ac:dyDescent="0.2">
      <c r="A1654" s="102">
        <f t="shared" si="817"/>
        <v>45768</v>
      </c>
      <c r="B1654" s="103">
        <f t="shared" si="810"/>
        <v>103.66561799</v>
      </c>
      <c r="C1654" s="103">
        <f t="shared" si="822"/>
        <v>68.540187840000002</v>
      </c>
      <c r="D1654" s="104">
        <f t="shared" si="818"/>
        <v>1143.3130000000001</v>
      </c>
      <c r="E1654" s="105">
        <f t="shared" si="829"/>
        <v>1146.575</v>
      </c>
      <c r="F1654" s="106">
        <f t="shared" si="830"/>
        <v>45708</v>
      </c>
      <c r="G1654" s="107">
        <f t="shared" si="811"/>
        <v>2.8531119649648495E-3</v>
      </c>
      <c r="H1654" s="108">
        <f t="shared" si="823"/>
        <v>45797</v>
      </c>
      <c r="I1654" s="108">
        <f t="shared" si="812"/>
        <v>45769</v>
      </c>
      <c r="J1654" s="109">
        <f t="shared" si="819"/>
        <v>21</v>
      </c>
      <c r="K1654" s="109">
        <f t="shared" si="835"/>
        <v>21</v>
      </c>
      <c r="L1654" s="8">
        <f t="shared" si="820"/>
        <v>1.00285311</v>
      </c>
      <c r="M1654" s="110">
        <f t="shared" si="832"/>
        <v>1.00285311</v>
      </c>
      <c r="N1654" s="110">
        <f t="shared" si="827"/>
        <v>1.4962450798216778</v>
      </c>
      <c r="O1654" s="103">
        <f t="shared" si="831"/>
        <v>1.5005140299999999</v>
      </c>
      <c r="P1654" s="103">
        <f t="shared" si="813"/>
        <v>102.84551347</v>
      </c>
      <c r="Q1654" s="11">
        <f t="shared" si="826"/>
        <v>0</v>
      </c>
      <c r="R1654" s="30">
        <f t="shared" si="833"/>
        <v>0</v>
      </c>
      <c r="S1654" s="103">
        <f t="shared" si="834"/>
        <v>0</v>
      </c>
      <c r="T1654" s="113">
        <f t="shared" si="821"/>
        <v>0.1</v>
      </c>
      <c r="U1654" s="111">
        <f t="shared" si="828"/>
        <v>21</v>
      </c>
      <c r="V1654" s="111">
        <v>252</v>
      </c>
      <c r="W1654" s="110">
        <f t="shared" si="814"/>
        <v>1.00797414</v>
      </c>
      <c r="X1654" s="103">
        <f t="shared" si="815"/>
        <v>0.82010452</v>
      </c>
      <c r="Y1654" s="103">
        <f t="shared" si="816"/>
        <v>0</v>
      </c>
      <c r="Z1654" s="114" t="str">
        <f t="shared" si="824"/>
        <v>A+J=</v>
      </c>
      <c r="AA1654" s="108">
        <f t="shared" si="825"/>
        <v>45769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2.75" x14ac:dyDescent="0.2">
      <c r="A1655" s="102">
        <f t="shared" si="817"/>
        <v>45769</v>
      </c>
      <c r="B1655" s="103">
        <f t="shared" si="810"/>
        <v>103.66561799</v>
      </c>
      <c r="C1655" s="103">
        <f t="shared" si="822"/>
        <v>68.540187840000002</v>
      </c>
      <c r="D1655" s="104">
        <f t="shared" si="818"/>
        <v>1143.3130000000001</v>
      </c>
      <c r="E1655" s="105">
        <f t="shared" si="829"/>
        <v>1146.575</v>
      </c>
      <c r="F1655" s="106">
        <f t="shared" si="830"/>
        <v>45708</v>
      </c>
      <c r="G1655" s="107">
        <f t="shared" si="811"/>
        <v>2.8531119649648495E-3</v>
      </c>
      <c r="H1655" s="108">
        <f t="shared" si="823"/>
        <v>45797</v>
      </c>
      <c r="I1655" s="108">
        <f t="shared" si="812"/>
        <v>45769</v>
      </c>
      <c r="J1655" s="109">
        <f t="shared" si="819"/>
        <v>21</v>
      </c>
      <c r="K1655" s="109">
        <f t="shared" si="835"/>
        <v>21</v>
      </c>
      <c r="L1655" s="8">
        <f t="shared" si="820"/>
        <v>1.00285311</v>
      </c>
      <c r="M1655" s="110">
        <f t="shared" si="832"/>
        <v>1.00285311</v>
      </c>
      <c r="N1655" s="110">
        <f t="shared" si="827"/>
        <v>1.4962450798216778</v>
      </c>
      <c r="O1655" s="103">
        <f t="shared" si="831"/>
        <v>1.5005140299999999</v>
      </c>
      <c r="P1655" s="103">
        <f t="shared" si="813"/>
        <v>102.84551347</v>
      </c>
      <c r="Q1655" s="11">
        <f t="shared" si="826"/>
        <v>54</v>
      </c>
      <c r="R1655" s="30">
        <f t="shared" si="833"/>
        <v>0.10938199999999999</v>
      </c>
      <c r="S1655" s="103">
        <f t="shared" si="834"/>
        <v>11.24944795</v>
      </c>
      <c r="T1655" s="113">
        <f t="shared" si="821"/>
        <v>0.1</v>
      </c>
      <c r="U1655" s="111">
        <f t="shared" si="828"/>
        <v>21</v>
      </c>
      <c r="V1655" s="111">
        <v>252</v>
      </c>
      <c r="W1655" s="110">
        <f t="shared" si="814"/>
        <v>1.00797414</v>
      </c>
      <c r="X1655" s="103">
        <f t="shared" si="815"/>
        <v>0.82010452</v>
      </c>
      <c r="Y1655" s="103">
        <f t="shared" si="816"/>
        <v>12.06955247</v>
      </c>
      <c r="Z1655" s="114" t="str">
        <f t="shared" si="824"/>
        <v>A+J=</v>
      </c>
      <c r="AA1655" s="108">
        <f t="shared" si="825"/>
        <v>45769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2.75" x14ac:dyDescent="0.2">
      <c r="A1656" s="102">
        <f t="shared" si="817"/>
        <v>45770</v>
      </c>
      <c r="B1656" s="103">
        <f t="shared" si="810"/>
        <v>91.64445554000001</v>
      </c>
      <c r="C1656" s="103">
        <f t="shared" si="822"/>
        <v>61.043125019999998</v>
      </c>
      <c r="D1656" s="104">
        <f t="shared" si="818"/>
        <v>1143.3130000000001</v>
      </c>
      <c r="E1656" s="105">
        <f t="shared" si="829"/>
        <v>1146.575</v>
      </c>
      <c r="F1656" s="106">
        <f t="shared" si="830"/>
        <v>45738</v>
      </c>
      <c r="G1656" s="107">
        <f t="shared" si="811"/>
        <v>2.8531119649648495E-3</v>
      </c>
      <c r="H1656" s="108">
        <f t="shared" si="823"/>
        <v>45797</v>
      </c>
      <c r="I1656" s="108">
        <f t="shared" si="812"/>
        <v>45797</v>
      </c>
      <c r="J1656" s="109">
        <f t="shared" si="819"/>
        <v>19</v>
      </c>
      <c r="K1656" s="109">
        <f t="shared" si="835"/>
        <v>1</v>
      </c>
      <c r="L1656" s="8">
        <f t="shared" si="820"/>
        <v>1.0001499599999999</v>
      </c>
      <c r="M1656" s="110">
        <f t="shared" si="832"/>
        <v>1.00285311</v>
      </c>
      <c r="N1656" s="110">
        <f t="shared" si="827"/>
        <v>1.5005140316213679</v>
      </c>
      <c r="O1656" s="103">
        <f t="shared" si="831"/>
        <v>1.50073904</v>
      </c>
      <c r="P1656" s="103">
        <f t="shared" si="813"/>
        <v>91.609800840000005</v>
      </c>
      <c r="Q1656" s="11">
        <f t="shared" si="826"/>
        <v>0</v>
      </c>
      <c r="R1656" s="30">
        <f t="shared" si="833"/>
        <v>0</v>
      </c>
      <c r="S1656" s="103">
        <f t="shared" si="834"/>
        <v>0</v>
      </c>
      <c r="T1656" s="113">
        <f t="shared" si="821"/>
        <v>0.1</v>
      </c>
      <c r="U1656" s="111">
        <f t="shared" si="828"/>
        <v>1</v>
      </c>
      <c r="V1656" s="111">
        <v>252</v>
      </c>
      <c r="W1656" s="110">
        <f t="shared" si="814"/>
        <v>1.0003782859999999</v>
      </c>
      <c r="X1656" s="103">
        <f t="shared" si="815"/>
        <v>3.4654699999999997E-2</v>
      </c>
      <c r="Y1656" s="103">
        <f t="shared" si="816"/>
        <v>0</v>
      </c>
      <c r="Z1656" s="114" t="str">
        <f t="shared" si="824"/>
        <v>A+J=</v>
      </c>
      <c r="AA1656" s="108">
        <f t="shared" si="825"/>
        <v>45797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2.75" x14ac:dyDescent="0.2">
      <c r="A1657" s="102">
        <f t="shared" si="817"/>
        <v>45771</v>
      </c>
      <c r="B1657" s="103">
        <f t="shared" si="810"/>
        <v>91.692871580000002</v>
      </c>
      <c r="C1657" s="103">
        <f t="shared" si="822"/>
        <v>61.043125019999998</v>
      </c>
      <c r="D1657" s="104">
        <f t="shared" si="818"/>
        <v>1143.3130000000001</v>
      </c>
      <c r="E1657" s="105">
        <f t="shared" si="829"/>
        <v>1146.575</v>
      </c>
      <c r="F1657" s="106">
        <f t="shared" si="830"/>
        <v>45738</v>
      </c>
      <c r="G1657" s="107">
        <f t="shared" si="811"/>
        <v>2.8531119649648495E-3</v>
      </c>
      <c r="H1657" s="108">
        <f t="shared" si="823"/>
        <v>45797</v>
      </c>
      <c r="I1657" s="108">
        <f t="shared" si="812"/>
        <v>45797</v>
      </c>
      <c r="J1657" s="109">
        <f t="shared" si="819"/>
        <v>19</v>
      </c>
      <c r="K1657" s="109">
        <f t="shared" si="835"/>
        <v>2</v>
      </c>
      <c r="L1657" s="8">
        <f t="shared" si="820"/>
        <v>1.0002999400000001</v>
      </c>
      <c r="M1657" s="110">
        <f t="shared" si="832"/>
        <v>1.00285311</v>
      </c>
      <c r="N1657" s="110">
        <f t="shared" si="827"/>
        <v>1.5005140316213679</v>
      </c>
      <c r="O1657" s="103">
        <f t="shared" si="831"/>
        <v>1.5009640900000001</v>
      </c>
      <c r="P1657" s="103">
        <f t="shared" si="813"/>
        <v>91.623538589999995</v>
      </c>
      <c r="Q1657" s="11">
        <f t="shared" si="826"/>
        <v>0</v>
      </c>
      <c r="R1657" s="30">
        <f t="shared" si="833"/>
        <v>0</v>
      </c>
      <c r="S1657" s="103">
        <f t="shared" si="834"/>
        <v>0</v>
      </c>
      <c r="T1657" s="113">
        <f t="shared" si="821"/>
        <v>0.1</v>
      </c>
      <c r="U1657" s="111">
        <f t="shared" si="828"/>
        <v>2</v>
      </c>
      <c r="V1657" s="111">
        <v>252</v>
      </c>
      <c r="W1657" s="110">
        <f t="shared" si="814"/>
        <v>1.0007567159999999</v>
      </c>
      <c r="X1657" s="103">
        <f t="shared" si="815"/>
        <v>6.9332989999999997E-2</v>
      </c>
      <c r="Y1657" s="103">
        <f t="shared" si="816"/>
        <v>0</v>
      </c>
      <c r="Z1657" s="114" t="str">
        <f t="shared" si="824"/>
        <v>A+J=</v>
      </c>
      <c r="AA1657" s="108">
        <f t="shared" si="825"/>
        <v>45797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2.75" x14ac:dyDescent="0.2">
      <c r="A1658" s="102">
        <f t="shared" si="817"/>
        <v>45772</v>
      </c>
      <c r="B1658" s="103">
        <f t="shared" si="810"/>
        <v>91.741313579999996</v>
      </c>
      <c r="C1658" s="103">
        <f t="shared" si="822"/>
        <v>61.043125019999998</v>
      </c>
      <c r="D1658" s="104">
        <f t="shared" si="818"/>
        <v>1143.3130000000001</v>
      </c>
      <c r="E1658" s="105">
        <f t="shared" si="829"/>
        <v>1146.575</v>
      </c>
      <c r="F1658" s="106">
        <f t="shared" si="830"/>
        <v>45738</v>
      </c>
      <c r="G1658" s="107">
        <f t="shared" si="811"/>
        <v>2.8531119649648495E-3</v>
      </c>
      <c r="H1658" s="108">
        <f t="shared" si="823"/>
        <v>45797</v>
      </c>
      <c r="I1658" s="108">
        <f t="shared" si="812"/>
        <v>45797</v>
      </c>
      <c r="J1658" s="109">
        <f t="shared" si="819"/>
        <v>19</v>
      </c>
      <c r="K1658" s="109">
        <f t="shared" si="835"/>
        <v>3</v>
      </c>
      <c r="L1658" s="8">
        <f t="shared" si="820"/>
        <v>1.0004499499999999</v>
      </c>
      <c r="M1658" s="110">
        <f t="shared" si="832"/>
        <v>1.00285311</v>
      </c>
      <c r="N1658" s="110">
        <f t="shared" si="827"/>
        <v>1.5005140316213679</v>
      </c>
      <c r="O1658" s="103">
        <f t="shared" si="831"/>
        <v>1.5011891799999999</v>
      </c>
      <c r="P1658" s="103">
        <f t="shared" si="813"/>
        <v>91.637278789999996</v>
      </c>
      <c r="Q1658" s="11">
        <f t="shared" si="826"/>
        <v>0</v>
      </c>
      <c r="R1658" s="30">
        <f t="shared" si="833"/>
        <v>0</v>
      </c>
      <c r="S1658" s="103">
        <f t="shared" si="834"/>
        <v>0</v>
      </c>
      <c r="T1658" s="113">
        <f t="shared" si="821"/>
        <v>0.1</v>
      </c>
      <c r="U1658" s="111">
        <f t="shared" si="828"/>
        <v>3</v>
      </c>
      <c r="V1658" s="111">
        <v>252</v>
      </c>
      <c r="W1658" s="110">
        <f t="shared" si="814"/>
        <v>1.001135289</v>
      </c>
      <c r="X1658" s="103">
        <f t="shared" si="815"/>
        <v>0.10403479</v>
      </c>
      <c r="Y1658" s="103">
        <f t="shared" si="816"/>
        <v>0</v>
      </c>
      <c r="Z1658" s="114" t="str">
        <f t="shared" si="824"/>
        <v>A+J=</v>
      </c>
      <c r="AA1658" s="108">
        <f t="shared" si="825"/>
        <v>45797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2.75" x14ac:dyDescent="0.2">
      <c r="A1659" s="102">
        <f t="shared" si="817"/>
        <v>45773</v>
      </c>
      <c r="B1659" s="103">
        <f t="shared" si="810"/>
        <v>91.789780309999998</v>
      </c>
      <c r="C1659" s="103">
        <f t="shared" si="822"/>
        <v>61.043125019999998</v>
      </c>
      <c r="D1659" s="104">
        <f t="shared" si="818"/>
        <v>1143.3130000000001</v>
      </c>
      <c r="E1659" s="105">
        <f t="shared" si="829"/>
        <v>1146.575</v>
      </c>
      <c r="F1659" s="106">
        <f t="shared" si="830"/>
        <v>45738</v>
      </c>
      <c r="G1659" s="107">
        <f t="shared" si="811"/>
        <v>2.8531119649648495E-3</v>
      </c>
      <c r="H1659" s="108">
        <f t="shared" si="823"/>
        <v>45797</v>
      </c>
      <c r="I1659" s="108">
        <f t="shared" si="812"/>
        <v>45797</v>
      </c>
      <c r="J1659" s="109">
        <f t="shared" si="819"/>
        <v>19</v>
      </c>
      <c r="K1659" s="109">
        <f t="shared" si="835"/>
        <v>4</v>
      </c>
      <c r="L1659" s="8">
        <f t="shared" si="820"/>
        <v>1.0005999699999999</v>
      </c>
      <c r="M1659" s="110">
        <f t="shared" si="832"/>
        <v>1.00285311</v>
      </c>
      <c r="N1659" s="110">
        <f t="shared" si="827"/>
        <v>1.5005140316213679</v>
      </c>
      <c r="O1659" s="103">
        <f t="shared" si="831"/>
        <v>1.50141429</v>
      </c>
      <c r="P1659" s="103">
        <f t="shared" si="813"/>
        <v>91.651020209999999</v>
      </c>
      <c r="Q1659" s="11">
        <f t="shared" si="826"/>
        <v>0</v>
      </c>
      <c r="R1659" s="30">
        <f t="shared" si="833"/>
        <v>0</v>
      </c>
      <c r="S1659" s="103">
        <f t="shared" si="834"/>
        <v>0</v>
      </c>
      <c r="T1659" s="113">
        <f t="shared" si="821"/>
        <v>0.1</v>
      </c>
      <c r="U1659" s="111">
        <f t="shared" si="828"/>
        <v>4</v>
      </c>
      <c r="V1659" s="111">
        <v>252</v>
      </c>
      <c r="W1659" s="110">
        <f t="shared" si="814"/>
        <v>1.001514005</v>
      </c>
      <c r="X1659" s="103">
        <f t="shared" si="815"/>
        <v>0.1387601</v>
      </c>
      <c r="Y1659" s="103">
        <f t="shared" si="816"/>
        <v>0</v>
      </c>
      <c r="Z1659" s="114" t="str">
        <f t="shared" si="824"/>
        <v>A+J=</v>
      </c>
      <c r="AA1659" s="108">
        <f t="shared" si="825"/>
        <v>45797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2.75" x14ac:dyDescent="0.2">
      <c r="A1660" s="102">
        <f t="shared" si="817"/>
        <v>45774</v>
      </c>
      <c r="B1660" s="103">
        <f t="shared" si="810"/>
        <v>91.789780309999998</v>
      </c>
      <c r="C1660" s="103">
        <f t="shared" si="822"/>
        <v>61.043125019999998</v>
      </c>
      <c r="D1660" s="104">
        <f t="shared" si="818"/>
        <v>1143.3130000000001</v>
      </c>
      <c r="E1660" s="105">
        <f t="shared" si="829"/>
        <v>1146.575</v>
      </c>
      <c r="F1660" s="106">
        <f t="shared" si="830"/>
        <v>45738</v>
      </c>
      <c r="G1660" s="107">
        <f t="shared" si="811"/>
        <v>2.8531119649648495E-3</v>
      </c>
      <c r="H1660" s="108">
        <f t="shared" si="823"/>
        <v>45797</v>
      </c>
      <c r="I1660" s="108">
        <f t="shared" si="812"/>
        <v>45797</v>
      </c>
      <c r="J1660" s="109">
        <f t="shared" si="819"/>
        <v>19</v>
      </c>
      <c r="K1660" s="109">
        <f t="shared" si="835"/>
        <v>4</v>
      </c>
      <c r="L1660" s="8">
        <f t="shared" si="820"/>
        <v>1.0005999699999999</v>
      </c>
      <c r="M1660" s="110">
        <f t="shared" si="832"/>
        <v>1.00285311</v>
      </c>
      <c r="N1660" s="110">
        <f t="shared" si="827"/>
        <v>1.5005140316213679</v>
      </c>
      <c r="O1660" s="103">
        <f t="shared" si="831"/>
        <v>1.50141429</v>
      </c>
      <c r="P1660" s="103">
        <f t="shared" si="813"/>
        <v>91.651020209999999</v>
      </c>
      <c r="Q1660" s="11">
        <f t="shared" si="826"/>
        <v>0</v>
      </c>
      <c r="R1660" s="30">
        <f t="shared" si="833"/>
        <v>0</v>
      </c>
      <c r="S1660" s="103">
        <f t="shared" si="834"/>
        <v>0</v>
      </c>
      <c r="T1660" s="113">
        <f t="shared" si="821"/>
        <v>0.1</v>
      </c>
      <c r="U1660" s="111">
        <f t="shared" si="828"/>
        <v>4</v>
      </c>
      <c r="V1660" s="111">
        <v>252</v>
      </c>
      <c r="W1660" s="110">
        <f t="shared" si="814"/>
        <v>1.001514005</v>
      </c>
      <c r="X1660" s="103">
        <f t="shared" si="815"/>
        <v>0.1387601</v>
      </c>
      <c r="Y1660" s="103">
        <f t="shared" si="816"/>
        <v>0</v>
      </c>
      <c r="Z1660" s="114" t="str">
        <f t="shared" si="824"/>
        <v>A+J=</v>
      </c>
      <c r="AA1660" s="108">
        <f t="shared" si="825"/>
        <v>45797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2.75" x14ac:dyDescent="0.2">
      <c r="A1661" s="102">
        <f t="shared" si="817"/>
        <v>45775</v>
      </c>
      <c r="B1661" s="103">
        <f t="shared" si="810"/>
        <v>91.789780309999998</v>
      </c>
      <c r="C1661" s="103">
        <f t="shared" si="822"/>
        <v>61.043125019999998</v>
      </c>
      <c r="D1661" s="104">
        <f t="shared" si="818"/>
        <v>1143.3130000000001</v>
      </c>
      <c r="E1661" s="105">
        <f t="shared" si="829"/>
        <v>1146.575</v>
      </c>
      <c r="F1661" s="106">
        <f t="shared" si="830"/>
        <v>45738</v>
      </c>
      <c r="G1661" s="107">
        <f t="shared" si="811"/>
        <v>2.8531119649648495E-3</v>
      </c>
      <c r="H1661" s="108">
        <f t="shared" si="823"/>
        <v>45797</v>
      </c>
      <c r="I1661" s="108">
        <f t="shared" si="812"/>
        <v>45797</v>
      </c>
      <c r="J1661" s="109">
        <f t="shared" si="819"/>
        <v>19</v>
      </c>
      <c r="K1661" s="109">
        <f t="shared" si="835"/>
        <v>4</v>
      </c>
      <c r="L1661" s="8">
        <f t="shared" si="820"/>
        <v>1.0005999699999999</v>
      </c>
      <c r="M1661" s="110">
        <f t="shared" si="832"/>
        <v>1.00285311</v>
      </c>
      <c r="N1661" s="110">
        <f t="shared" si="827"/>
        <v>1.5005140316213679</v>
      </c>
      <c r="O1661" s="103">
        <f t="shared" si="831"/>
        <v>1.50141429</v>
      </c>
      <c r="P1661" s="103">
        <f t="shared" si="813"/>
        <v>91.651020209999999</v>
      </c>
      <c r="Q1661" s="11">
        <f t="shared" si="826"/>
        <v>0</v>
      </c>
      <c r="R1661" s="30">
        <f t="shared" si="833"/>
        <v>0</v>
      </c>
      <c r="S1661" s="103">
        <f t="shared" si="834"/>
        <v>0</v>
      </c>
      <c r="T1661" s="113">
        <f t="shared" si="821"/>
        <v>0.1</v>
      </c>
      <c r="U1661" s="111">
        <f t="shared" si="828"/>
        <v>4</v>
      </c>
      <c r="V1661" s="111">
        <v>252</v>
      </c>
      <c r="W1661" s="110">
        <f t="shared" si="814"/>
        <v>1.001514005</v>
      </c>
      <c r="X1661" s="103">
        <f t="shared" si="815"/>
        <v>0.1387601</v>
      </c>
      <c r="Y1661" s="103">
        <f t="shared" si="816"/>
        <v>0</v>
      </c>
      <c r="Z1661" s="114" t="str">
        <f t="shared" si="824"/>
        <v>A+J=</v>
      </c>
      <c r="AA1661" s="108">
        <f t="shared" si="825"/>
        <v>45797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2.75" x14ac:dyDescent="0.2">
      <c r="A1662" s="102">
        <f t="shared" si="817"/>
        <v>45776</v>
      </c>
      <c r="B1662" s="103">
        <f t="shared" si="810"/>
        <v>91.838274220000002</v>
      </c>
      <c r="C1662" s="103">
        <f t="shared" si="822"/>
        <v>61.043125019999998</v>
      </c>
      <c r="D1662" s="104">
        <f t="shared" si="818"/>
        <v>1143.3130000000001</v>
      </c>
      <c r="E1662" s="105">
        <f t="shared" si="829"/>
        <v>1146.575</v>
      </c>
      <c r="F1662" s="106">
        <f t="shared" si="830"/>
        <v>45738</v>
      </c>
      <c r="G1662" s="107">
        <f t="shared" si="811"/>
        <v>2.8531119649648495E-3</v>
      </c>
      <c r="H1662" s="108">
        <f t="shared" si="823"/>
        <v>45797</v>
      </c>
      <c r="I1662" s="108">
        <f t="shared" si="812"/>
        <v>45797</v>
      </c>
      <c r="J1662" s="109">
        <f t="shared" si="819"/>
        <v>19</v>
      </c>
      <c r="K1662" s="109">
        <f t="shared" si="835"/>
        <v>5</v>
      </c>
      <c r="L1662" s="8">
        <f t="shared" si="820"/>
        <v>1.0007500300000001</v>
      </c>
      <c r="M1662" s="110">
        <f t="shared" si="832"/>
        <v>1.00285311</v>
      </c>
      <c r="N1662" s="110">
        <f t="shared" si="827"/>
        <v>1.5005140316213679</v>
      </c>
      <c r="O1662" s="103">
        <f t="shared" si="831"/>
        <v>1.50163946</v>
      </c>
      <c r="P1662" s="103">
        <f t="shared" si="813"/>
        <v>91.664765290000005</v>
      </c>
      <c r="Q1662" s="11">
        <f t="shared" si="826"/>
        <v>0</v>
      </c>
      <c r="R1662" s="30">
        <f t="shared" si="833"/>
        <v>0</v>
      </c>
      <c r="S1662" s="103">
        <f t="shared" si="834"/>
        <v>0</v>
      </c>
      <c r="T1662" s="113">
        <f t="shared" si="821"/>
        <v>0.1</v>
      </c>
      <c r="U1662" s="111">
        <f t="shared" si="828"/>
        <v>5</v>
      </c>
      <c r="V1662" s="111">
        <v>252</v>
      </c>
      <c r="W1662" s="110">
        <f t="shared" si="814"/>
        <v>1.001892864</v>
      </c>
      <c r="X1662" s="103">
        <f t="shared" si="815"/>
        <v>0.17350893000000001</v>
      </c>
      <c r="Y1662" s="103">
        <f t="shared" si="816"/>
        <v>0</v>
      </c>
      <c r="Z1662" s="114" t="str">
        <f t="shared" si="824"/>
        <v>A+J=</v>
      </c>
      <c r="AA1662" s="108">
        <f t="shared" si="825"/>
        <v>45797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2.75" x14ac:dyDescent="0.2">
      <c r="A1663" s="102">
        <f t="shared" si="817"/>
        <v>45777</v>
      </c>
      <c r="B1663" s="103">
        <f t="shared" si="810"/>
        <v>91.886792360000001</v>
      </c>
      <c r="C1663" s="103">
        <f t="shared" si="822"/>
        <v>61.043125019999998</v>
      </c>
      <c r="D1663" s="104">
        <f t="shared" si="818"/>
        <v>1143.3130000000001</v>
      </c>
      <c r="E1663" s="105">
        <f t="shared" si="829"/>
        <v>1146.575</v>
      </c>
      <c r="F1663" s="106">
        <f t="shared" si="830"/>
        <v>45738</v>
      </c>
      <c r="G1663" s="107">
        <f t="shared" si="811"/>
        <v>2.8531119649648495E-3</v>
      </c>
      <c r="H1663" s="108">
        <f t="shared" si="823"/>
        <v>45797</v>
      </c>
      <c r="I1663" s="108">
        <f t="shared" si="812"/>
        <v>45797</v>
      </c>
      <c r="J1663" s="109">
        <f t="shared" si="819"/>
        <v>19</v>
      </c>
      <c r="K1663" s="109">
        <f t="shared" si="835"/>
        <v>6</v>
      </c>
      <c r="L1663" s="8">
        <f t="shared" si="820"/>
        <v>1.0009001</v>
      </c>
      <c r="M1663" s="110">
        <f t="shared" si="832"/>
        <v>1.00285311</v>
      </c>
      <c r="N1663" s="110">
        <f t="shared" si="827"/>
        <v>1.5005140316213679</v>
      </c>
      <c r="O1663" s="103">
        <f t="shared" si="831"/>
        <v>1.50186464</v>
      </c>
      <c r="P1663" s="103">
        <f t="shared" si="813"/>
        <v>91.678510979999999</v>
      </c>
      <c r="Q1663" s="11">
        <f t="shared" si="826"/>
        <v>0</v>
      </c>
      <c r="R1663" s="30">
        <f t="shared" si="833"/>
        <v>0</v>
      </c>
      <c r="S1663" s="103">
        <f t="shared" si="834"/>
        <v>0</v>
      </c>
      <c r="T1663" s="113">
        <f t="shared" si="821"/>
        <v>0.1</v>
      </c>
      <c r="U1663" s="111">
        <f t="shared" si="828"/>
        <v>6</v>
      </c>
      <c r="V1663" s="111">
        <v>252</v>
      </c>
      <c r="W1663" s="110">
        <f t="shared" si="814"/>
        <v>1.0022718669999999</v>
      </c>
      <c r="X1663" s="103">
        <f t="shared" si="815"/>
        <v>0.20828137999999999</v>
      </c>
      <c r="Y1663" s="103">
        <f t="shared" si="816"/>
        <v>0</v>
      </c>
      <c r="Z1663" s="114" t="str">
        <f t="shared" si="824"/>
        <v>A+J=</v>
      </c>
      <c r="AA1663" s="108">
        <f t="shared" si="825"/>
        <v>45797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2.75" x14ac:dyDescent="0.2">
      <c r="A1664" s="102">
        <f t="shared" si="817"/>
        <v>45778</v>
      </c>
      <c r="B1664" s="103">
        <f t="shared" si="810"/>
        <v>91.93533708999999</v>
      </c>
      <c r="C1664" s="103">
        <f t="shared" si="822"/>
        <v>61.043125019999998</v>
      </c>
      <c r="D1664" s="104">
        <f t="shared" si="818"/>
        <v>1143.3130000000001</v>
      </c>
      <c r="E1664" s="105">
        <f t="shared" si="829"/>
        <v>1146.575</v>
      </c>
      <c r="F1664" s="106">
        <f t="shared" si="830"/>
        <v>45738</v>
      </c>
      <c r="G1664" s="107">
        <f t="shared" si="811"/>
        <v>2.8531119649648495E-3</v>
      </c>
      <c r="H1664" s="108">
        <f t="shared" si="823"/>
        <v>45797</v>
      </c>
      <c r="I1664" s="108">
        <f t="shared" si="812"/>
        <v>45797</v>
      </c>
      <c r="J1664" s="109">
        <f t="shared" si="819"/>
        <v>19</v>
      </c>
      <c r="K1664" s="109">
        <f t="shared" si="835"/>
        <v>7</v>
      </c>
      <c r="L1664" s="8">
        <f t="shared" si="820"/>
        <v>1.0010501999999999</v>
      </c>
      <c r="M1664" s="110">
        <f t="shared" si="832"/>
        <v>1.00285311</v>
      </c>
      <c r="N1664" s="110">
        <f t="shared" si="827"/>
        <v>1.5005140316213679</v>
      </c>
      <c r="O1664" s="103">
        <f t="shared" si="831"/>
        <v>1.50208987</v>
      </c>
      <c r="P1664" s="103">
        <f t="shared" si="813"/>
        <v>91.692259719999996</v>
      </c>
      <c r="Q1664" s="11">
        <f t="shared" si="826"/>
        <v>0</v>
      </c>
      <c r="R1664" s="30">
        <f t="shared" si="833"/>
        <v>0</v>
      </c>
      <c r="S1664" s="103">
        <f t="shared" si="834"/>
        <v>0</v>
      </c>
      <c r="T1664" s="113">
        <f t="shared" si="821"/>
        <v>0.1</v>
      </c>
      <c r="U1664" s="111">
        <f t="shared" si="828"/>
        <v>7</v>
      </c>
      <c r="V1664" s="111">
        <v>252</v>
      </c>
      <c r="W1664" s="110">
        <f t="shared" si="814"/>
        <v>1.0026510129999999</v>
      </c>
      <c r="X1664" s="103">
        <f t="shared" si="815"/>
        <v>0.24307736999999999</v>
      </c>
      <c r="Y1664" s="103">
        <f t="shared" si="816"/>
        <v>0</v>
      </c>
      <c r="Z1664" s="114" t="str">
        <f t="shared" si="824"/>
        <v>A+J=</v>
      </c>
      <c r="AA1664" s="108">
        <f t="shared" si="825"/>
        <v>45797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2.75" x14ac:dyDescent="0.2">
      <c r="A1665" s="102">
        <f t="shared" si="817"/>
        <v>45779</v>
      </c>
      <c r="B1665" s="103">
        <f t="shared" si="810"/>
        <v>91.93533708999999</v>
      </c>
      <c r="C1665" s="103">
        <f t="shared" si="822"/>
        <v>61.043125019999998</v>
      </c>
      <c r="D1665" s="104">
        <f t="shared" si="818"/>
        <v>1143.3130000000001</v>
      </c>
      <c r="E1665" s="105">
        <f t="shared" si="829"/>
        <v>1146.575</v>
      </c>
      <c r="F1665" s="106">
        <f t="shared" si="830"/>
        <v>45738</v>
      </c>
      <c r="G1665" s="107">
        <f t="shared" si="811"/>
        <v>2.8531119649648495E-3</v>
      </c>
      <c r="H1665" s="108">
        <f t="shared" si="823"/>
        <v>45797</v>
      </c>
      <c r="I1665" s="108">
        <f t="shared" si="812"/>
        <v>45797</v>
      </c>
      <c r="J1665" s="109">
        <f t="shared" si="819"/>
        <v>19</v>
      </c>
      <c r="K1665" s="109">
        <f t="shared" si="835"/>
        <v>7</v>
      </c>
      <c r="L1665" s="8">
        <f t="shared" si="820"/>
        <v>1.0010501999999999</v>
      </c>
      <c r="M1665" s="110">
        <f t="shared" si="832"/>
        <v>1.00285311</v>
      </c>
      <c r="N1665" s="110">
        <f t="shared" si="827"/>
        <v>1.5005140316213679</v>
      </c>
      <c r="O1665" s="103">
        <f t="shared" si="831"/>
        <v>1.50208987</v>
      </c>
      <c r="P1665" s="103">
        <f t="shared" si="813"/>
        <v>91.692259719999996</v>
      </c>
      <c r="Q1665" s="11">
        <f t="shared" si="826"/>
        <v>0</v>
      </c>
      <c r="R1665" s="30">
        <f t="shared" si="833"/>
        <v>0</v>
      </c>
      <c r="S1665" s="103">
        <f t="shared" si="834"/>
        <v>0</v>
      </c>
      <c r="T1665" s="113">
        <f t="shared" si="821"/>
        <v>0.1</v>
      </c>
      <c r="U1665" s="111">
        <f t="shared" si="828"/>
        <v>7</v>
      </c>
      <c r="V1665" s="111">
        <v>252</v>
      </c>
      <c r="W1665" s="110">
        <f t="shared" si="814"/>
        <v>1.0026510129999999</v>
      </c>
      <c r="X1665" s="103">
        <f t="shared" si="815"/>
        <v>0.24307736999999999</v>
      </c>
      <c r="Y1665" s="103">
        <f t="shared" si="816"/>
        <v>0</v>
      </c>
      <c r="Z1665" s="114" t="str">
        <f t="shared" si="824"/>
        <v>A+J=</v>
      </c>
      <c r="AA1665" s="108">
        <f t="shared" si="825"/>
        <v>45797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2.75" x14ac:dyDescent="0.2">
      <c r="A1666" s="102">
        <f t="shared" si="817"/>
        <v>45780</v>
      </c>
      <c r="B1666" s="103">
        <f t="shared" si="810"/>
        <v>91.983905969999995</v>
      </c>
      <c r="C1666" s="103">
        <f t="shared" si="822"/>
        <v>61.043125019999998</v>
      </c>
      <c r="D1666" s="104">
        <f t="shared" si="818"/>
        <v>1143.3130000000001</v>
      </c>
      <c r="E1666" s="105">
        <f t="shared" si="829"/>
        <v>1146.575</v>
      </c>
      <c r="F1666" s="106">
        <f t="shared" si="830"/>
        <v>45738</v>
      </c>
      <c r="G1666" s="107">
        <f t="shared" si="811"/>
        <v>2.8531119649648495E-3</v>
      </c>
      <c r="H1666" s="108">
        <f t="shared" si="823"/>
        <v>45797</v>
      </c>
      <c r="I1666" s="108">
        <f t="shared" si="812"/>
        <v>45797</v>
      </c>
      <c r="J1666" s="109">
        <f t="shared" si="819"/>
        <v>19</v>
      </c>
      <c r="K1666" s="109">
        <f t="shared" si="835"/>
        <v>8</v>
      </c>
      <c r="L1666" s="8">
        <f t="shared" si="820"/>
        <v>1.00120031</v>
      </c>
      <c r="M1666" s="110">
        <f t="shared" si="832"/>
        <v>1.00285311</v>
      </c>
      <c r="N1666" s="110">
        <f t="shared" si="827"/>
        <v>1.5005140316213679</v>
      </c>
      <c r="O1666" s="103">
        <f t="shared" si="831"/>
        <v>1.5023151100000001</v>
      </c>
      <c r="P1666" s="103">
        <f t="shared" si="813"/>
        <v>91.706009069999993</v>
      </c>
      <c r="Q1666" s="11">
        <f t="shared" si="826"/>
        <v>0</v>
      </c>
      <c r="R1666" s="30">
        <f t="shared" si="833"/>
        <v>0</v>
      </c>
      <c r="S1666" s="103">
        <f t="shared" si="834"/>
        <v>0</v>
      </c>
      <c r="T1666" s="113">
        <f t="shared" si="821"/>
        <v>0.1</v>
      </c>
      <c r="U1666" s="111">
        <f t="shared" si="828"/>
        <v>8</v>
      </c>
      <c r="V1666" s="111">
        <v>252</v>
      </c>
      <c r="W1666" s="110">
        <f t="shared" si="814"/>
        <v>1.003030302</v>
      </c>
      <c r="X1666" s="103">
        <f t="shared" si="815"/>
        <v>0.2778969</v>
      </c>
      <c r="Y1666" s="103">
        <f t="shared" si="816"/>
        <v>0</v>
      </c>
      <c r="Z1666" s="114" t="str">
        <f t="shared" si="824"/>
        <v>A+J=</v>
      </c>
      <c r="AA1666" s="108">
        <f t="shared" si="825"/>
        <v>45797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2.75" x14ac:dyDescent="0.2">
      <c r="A1667" s="102">
        <f t="shared" si="817"/>
        <v>45781</v>
      </c>
      <c r="B1667" s="103">
        <f t="shared" si="810"/>
        <v>91.983905969999995</v>
      </c>
      <c r="C1667" s="103">
        <f t="shared" si="822"/>
        <v>61.043125019999998</v>
      </c>
      <c r="D1667" s="104">
        <f t="shared" si="818"/>
        <v>1143.3130000000001</v>
      </c>
      <c r="E1667" s="105">
        <f t="shared" si="829"/>
        <v>1146.575</v>
      </c>
      <c r="F1667" s="106">
        <f t="shared" si="830"/>
        <v>45738</v>
      </c>
      <c r="G1667" s="107">
        <f t="shared" si="811"/>
        <v>2.8531119649648495E-3</v>
      </c>
      <c r="H1667" s="108">
        <f t="shared" si="823"/>
        <v>45797</v>
      </c>
      <c r="I1667" s="108">
        <f t="shared" si="812"/>
        <v>45797</v>
      </c>
      <c r="J1667" s="109">
        <f t="shared" si="819"/>
        <v>19</v>
      </c>
      <c r="K1667" s="109">
        <f t="shared" si="835"/>
        <v>8</v>
      </c>
      <c r="L1667" s="8">
        <f t="shared" si="820"/>
        <v>1.00120031</v>
      </c>
      <c r="M1667" s="110">
        <f t="shared" si="832"/>
        <v>1.00285311</v>
      </c>
      <c r="N1667" s="110">
        <f t="shared" si="827"/>
        <v>1.5005140316213679</v>
      </c>
      <c r="O1667" s="103">
        <f t="shared" si="831"/>
        <v>1.5023151100000001</v>
      </c>
      <c r="P1667" s="103">
        <f t="shared" si="813"/>
        <v>91.706009069999993</v>
      </c>
      <c r="Q1667" s="11">
        <f t="shared" si="826"/>
        <v>0</v>
      </c>
      <c r="R1667" s="30">
        <f t="shared" si="833"/>
        <v>0</v>
      </c>
      <c r="S1667" s="103">
        <f t="shared" si="834"/>
        <v>0</v>
      </c>
      <c r="T1667" s="113">
        <f t="shared" si="821"/>
        <v>0.1</v>
      </c>
      <c r="U1667" s="111">
        <f t="shared" si="828"/>
        <v>8</v>
      </c>
      <c r="V1667" s="111">
        <v>252</v>
      </c>
      <c r="W1667" s="110">
        <f t="shared" si="814"/>
        <v>1.003030302</v>
      </c>
      <c r="X1667" s="103">
        <f t="shared" si="815"/>
        <v>0.2778969</v>
      </c>
      <c r="Y1667" s="103">
        <f t="shared" si="816"/>
        <v>0</v>
      </c>
      <c r="Z1667" s="114" t="str">
        <f t="shared" si="824"/>
        <v>A+J=</v>
      </c>
      <c r="AA1667" s="108">
        <f t="shared" si="825"/>
        <v>45797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2.75" x14ac:dyDescent="0.2">
      <c r="A1668" s="102">
        <f t="shared" si="817"/>
        <v>45782</v>
      </c>
      <c r="B1668" s="103">
        <f t="shared" si="810"/>
        <v>91.983905969999995</v>
      </c>
      <c r="C1668" s="103">
        <f t="shared" si="822"/>
        <v>61.043125019999998</v>
      </c>
      <c r="D1668" s="104">
        <f t="shared" si="818"/>
        <v>1143.3130000000001</v>
      </c>
      <c r="E1668" s="105">
        <f t="shared" si="829"/>
        <v>1146.575</v>
      </c>
      <c r="F1668" s="106">
        <f t="shared" si="830"/>
        <v>45738</v>
      </c>
      <c r="G1668" s="107">
        <f t="shared" si="811"/>
        <v>2.8531119649648495E-3</v>
      </c>
      <c r="H1668" s="108">
        <f t="shared" si="823"/>
        <v>45797</v>
      </c>
      <c r="I1668" s="108">
        <f t="shared" si="812"/>
        <v>45797</v>
      </c>
      <c r="J1668" s="109">
        <f t="shared" si="819"/>
        <v>19</v>
      </c>
      <c r="K1668" s="109">
        <f t="shared" si="835"/>
        <v>8</v>
      </c>
      <c r="L1668" s="8">
        <f t="shared" si="820"/>
        <v>1.00120031</v>
      </c>
      <c r="M1668" s="110">
        <f t="shared" si="832"/>
        <v>1.00285311</v>
      </c>
      <c r="N1668" s="110">
        <f t="shared" si="827"/>
        <v>1.5005140316213679</v>
      </c>
      <c r="O1668" s="103">
        <f t="shared" si="831"/>
        <v>1.5023151100000001</v>
      </c>
      <c r="P1668" s="103">
        <f t="shared" si="813"/>
        <v>91.706009069999993</v>
      </c>
      <c r="Q1668" s="11">
        <f t="shared" si="826"/>
        <v>0</v>
      </c>
      <c r="R1668" s="30">
        <f t="shared" si="833"/>
        <v>0</v>
      </c>
      <c r="S1668" s="103">
        <f t="shared" si="834"/>
        <v>0</v>
      </c>
      <c r="T1668" s="113">
        <f t="shared" si="821"/>
        <v>0.1</v>
      </c>
      <c r="U1668" s="111">
        <f t="shared" si="828"/>
        <v>8</v>
      </c>
      <c r="V1668" s="111">
        <v>252</v>
      </c>
      <c r="W1668" s="110">
        <f t="shared" si="814"/>
        <v>1.003030302</v>
      </c>
      <c r="X1668" s="103">
        <f t="shared" si="815"/>
        <v>0.2778969</v>
      </c>
      <c r="Y1668" s="103">
        <f t="shared" si="816"/>
        <v>0</v>
      </c>
      <c r="Z1668" s="114" t="str">
        <f t="shared" si="824"/>
        <v>A+J=</v>
      </c>
      <c r="AA1668" s="108">
        <f t="shared" si="825"/>
        <v>45797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2.75" x14ac:dyDescent="0.2">
      <c r="A1669" s="102">
        <f t="shared" si="817"/>
        <v>45783</v>
      </c>
      <c r="B1669" s="103">
        <f t="shared" si="810"/>
        <v>92.032502170000001</v>
      </c>
      <c r="C1669" s="103">
        <f t="shared" si="822"/>
        <v>61.043125019999998</v>
      </c>
      <c r="D1669" s="104">
        <f t="shared" si="818"/>
        <v>1143.3130000000001</v>
      </c>
      <c r="E1669" s="105">
        <f t="shared" si="829"/>
        <v>1146.575</v>
      </c>
      <c r="F1669" s="106">
        <f t="shared" si="830"/>
        <v>45738</v>
      </c>
      <c r="G1669" s="107">
        <f t="shared" si="811"/>
        <v>2.8531119649648495E-3</v>
      </c>
      <c r="H1669" s="108">
        <f t="shared" si="823"/>
        <v>45797</v>
      </c>
      <c r="I1669" s="108">
        <f t="shared" si="812"/>
        <v>45797</v>
      </c>
      <c r="J1669" s="109">
        <f t="shared" si="819"/>
        <v>19</v>
      </c>
      <c r="K1669" s="109">
        <f t="shared" si="835"/>
        <v>9</v>
      </c>
      <c r="L1669" s="8">
        <f t="shared" si="820"/>
        <v>1.0013504600000001</v>
      </c>
      <c r="M1669" s="110">
        <f t="shared" si="832"/>
        <v>1.00285311</v>
      </c>
      <c r="N1669" s="110">
        <f t="shared" si="827"/>
        <v>1.5005140316213679</v>
      </c>
      <c r="O1669" s="103">
        <f t="shared" si="831"/>
        <v>1.5025404099999999</v>
      </c>
      <c r="P1669" s="103">
        <f t="shared" si="813"/>
        <v>91.719762090000003</v>
      </c>
      <c r="Q1669" s="11">
        <f t="shared" si="826"/>
        <v>0</v>
      </c>
      <c r="R1669" s="30">
        <f t="shared" si="833"/>
        <v>0</v>
      </c>
      <c r="S1669" s="103">
        <f t="shared" si="834"/>
        <v>0</v>
      </c>
      <c r="T1669" s="113">
        <f t="shared" si="821"/>
        <v>0.1</v>
      </c>
      <c r="U1669" s="111">
        <f t="shared" si="828"/>
        <v>9</v>
      </c>
      <c r="V1669" s="111">
        <v>252</v>
      </c>
      <c r="W1669" s="110">
        <f t="shared" si="814"/>
        <v>1.003409735</v>
      </c>
      <c r="X1669" s="103">
        <f t="shared" si="815"/>
        <v>0.31274007999999998</v>
      </c>
      <c r="Y1669" s="103">
        <f t="shared" si="816"/>
        <v>0</v>
      </c>
      <c r="Z1669" s="114" t="str">
        <f t="shared" si="824"/>
        <v>A+J=</v>
      </c>
      <c r="AA1669" s="108">
        <f t="shared" si="825"/>
        <v>45797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2.75" x14ac:dyDescent="0.2">
      <c r="A1670" s="102">
        <f t="shared" si="817"/>
        <v>45784</v>
      </c>
      <c r="B1670" s="103">
        <f t="shared" si="810"/>
        <v>92.081123149999996</v>
      </c>
      <c r="C1670" s="103">
        <f t="shared" si="822"/>
        <v>61.043125019999998</v>
      </c>
      <c r="D1670" s="104">
        <f t="shared" si="818"/>
        <v>1143.3130000000001</v>
      </c>
      <c r="E1670" s="105">
        <f t="shared" si="829"/>
        <v>1146.575</v>
      </c>
      <c r="F1670" s="106">
        <f t="shared" si="830"/>
        <v>45738</v>
      </c>
      <c r="G1670" s="107">
        <f t="shared" si="811"/>
        <v>2.8531119649648495E-3</v>
      </c>
      <c r="H1670" s="108">
        <f t="shared" si="823"/>
        <v>45797</v>
      </c>
      <c r="I1670" s="108">
        <f t="shared" si="812"/>
        <v>45797</v>
      </c>
      <c r="J1670" s="109">
        <f t="shared" si="819"/>
        <v>19</v>
      </c>
      <c r="K1670" s="109">
        <f t="shared" si="835"/>
        <v>10</v>
      </c>
      <c r="L1670" s="8">
        <f t="shared" si="820"/>
        <v>1.0015006200000001</v>
      </c>
      <c r="M1670" s="110">
        <f t="shared" si="832"/>
        <v>1.00285311</v>
      </c>
      <c r="N1670" s="110">
        <f t="shared" si="827"/>
        <v>1.5005140316213679</v>
      </c>
      <c r="O1670" s="103">
        <f t="shared" si="831"/>
        <v>1.5027657299999999</v>
      </c>
      <c r="P1670" s="103">
        <f t="shared" si="813"/>
        <v>91.73351633</v>
      </c>
      <c r="Q1670" s="11">
        <f t="shared" si="826"/>
        <v>0</v>
      </c>
      <c r="R1670" s="30">
        <f t="shared" si="833"/>
        <v>0</v>
      </c>
      <c r="S1670" s="103">
        <f t="shared" si="834"/>
        <v>0</v>
      </c>
      <c r="T1670" s="113">
        <f t="shared" si="821"/>
        <v>0.1</v>
      </c>
      <c r="U1670" s="111">
        <f t="shared" si="828"/>
        <v>10</v>
      </c>
      <c r="V1670" s="111">
        <v>252</v>
      </c>
      <c r="W1670" s="110">
        <f t="shared" si="814"/>
        <v>1.003789311</v>
      </c>
      <c r="X1670" s="103">
        <f t="shared" si="815"/>
        <v>0.34760681999999998</v>
      </c>
      <c r="Y1670" s="103">
        <f t="shared" si="816"/>
        <v>0</v>
      </c>
      <c r="Z1670" s="114" t="str">
        <f t="shared" si="824"/>
        <v>A+J=</v>
      </c>
      <c r="AA1670" s="108">
        <f t="shared" si="825"/>
        <v>45797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2.75" x14ac:dyDescent="0.2">
      <c r="A1671" s="102">
        <f t="shared" si="817"/>
        <v>45785</v>
      </c>
      <c r="B1671" s="103">
        <f t="shared" si="810"/>
        <v>92.129770230000005</v>
      </c>
      <c r="C1671" s="103">
        <f t="shared" si="822"/>
        <v>61.043125019999998</v>
      </c>
      <c r="D1671" s="104">
        <f t="shared" si="818"/>
        <v>1143.3130000000001</v>
      </c>
      <c r="E1671" s="105">
        <f t="shared" si="829"/>
        <v>1146.575</v>
      </c>
      <c r="F1671" s="106">
        <f t="shared" si="830"/>
        <v>45738</v>
      </c>
      <c r="G1671" s="107">
        <f t="shared" si="811"/>
        <v>2.8531119649648495E-3</v>
      </c>
      <c r="H1671" s="108">
        <f t="shared" si="823"/>
        <v>45797</v>
      </c>
      <c r="I1671" s="108">
        <f t="shared" si="812"/>
        <v>45797</v>
      </c>
      <c r="J1671" s="109">
        <f t="shared" si="819"/>
        <v>19</v>
      </c>
      <c r="K1671" s="109">
        <f t="shared" si="835"/>
        <v>11</v>
      </c>
      <c r="L1671" s="8">
        <f t="shared" si="820"/>
        <v>1.0016508099999999</v>
      </c>
      <c r="M1671" s="110">
        <f t="shared" si="832"/>
        <v>1.00285311</v>
      </c>
      <c r="N1671" s="110">
        <f t="shared" si="827"/>
        <v>1.5005140316213679</v>
      </c>
      <c r="O1671" s="103">
        <f t="shared" si="831"/>
        <v>1.5029910900000001</v>
      </c>
      <c r="P1671" s="103">
        <f t="shared" si="813"/>
        <v>91.747273010000001</v>
      </c>
      <c r="Q1671" s="11">
        <f t="shared" si="826"/>
        <v>0</v>
      </c>
      <c r="R1671" s="30">
        <f t="shared" si="833"/>
        <v>0</v>
      </c>
      <c r="S1671" s="103">
        <f t="shared" si="834"/>
        <v>0</v>
      </c>
      <c r="T1671" s="113">
        <f t="shared" si="821"/>
        <v>0.1</v>
      </c>
      <c r="U1671" s="111">
        <f t="shared" si="828"/>
        <v>11</v>
      </c>
      <c r="V1671" s="111">
        <v>252</v>
      </c>
      <c r="W1671" s="110">
        <f t="shared" si="814"/>
        <v>1.004169031</v>
      </c>
      <c r="X1671" s="103">
        <f t="shared" si="815"/>
        <v>0.38249722000000003</v>
      </c>
      <c r="Y1671" s="103">
        <f t="shared" si="816"/>
        <v>0</v>
      </c>
      <c r="Z1671" s="114" t="str">
        <f t="shared" si="824"/>
        <v>A+J=</v>
      </c>
      <c r="AA1671" s="108">
        <f t="shared" si="825"/>
        <v>45797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2.75" x14ac:dyDescent="0.2">
      <c r="A1672" s="102">
        <f t="shared" si="817"/>
        <v>45786</v>
      </c>
      <c r="B1672" s="103">
        <f t="shared" si="810"/>
        <v>92.178442200000006</v>
      </c>
      <c r="C1672" s="103">
        <f t="shared" si="822"/>
        <v>61.043125019999998</v>
      </c>
      <c r="D1672" s="104">
        <f t="shared" si="818"/>
        <v>1143.3130000000001</v>
      </c>
      <c r="E1672" s="105">
        <f t="shared" si="829"/>
        <v>1146.575</v>
      </c>
      <c r="F1672" s="106">
        <f t="shared" si="830"/>
        <v>45738</v>
      </c>
      <c r="G1672" s="107">
        <f t="shared" si="811"/>
        <v>2.8531119649648495E-3</v>
      </c>
      <c r="H1672" s="108">
        <f t="shared" si="823"/>
        <v>45797</v>
      </c>
      <c r="I1672" s="108">
        <f t="shared" si="812"/>
        <v>45797</v>
      </c>
      <c r="J1672" s="109">
        <f t="shared" si="819"/>
        <v>19</v>
      </c>
      <c r="K1672" s="109">
        <f t="shared" si="835"/>
        <v>12</v>
      </c>
      <c r="L1672" s="8">
        <f t="shared" si="820"/>
        <v>1.0018010100000001</v>
      </c>
      <c r="M1672" s="110">
        <f t="shared" si="832"/>
        <v>1.00285311</v>
      </c>
      <c r="N1672" s="110">
        <f t="shared" si="827"/>
        <v>1.5005140316213679</v>
      </c>
      <c r="O1672" s="103">
        <f t="shared" si="831"/>
        <v>1.5032164699999999</v>
      </c>
      <c r="P1672" s="103">
        <f t="shared" si="813"/>
        <v>91.761030910000002</v>
      </c>
      <c r="Q1672" s="11">
        <f t="shared" si="826"/>
        <v>0</v>
      </c>
      <c r="R1672" s="30">
        <f t="shared" si="833"/>
        <v>0</v>
      </c>
      <c r="S1672" s="103">
        <f t="shared" si="834"/>
        <v>0</v>
      </c>
      <c r="T1672" s="113">
        <f t="shared" si="821"/>
        <v>0.1</v>
      </c>
      <c r="U1672" s="111">
        <f t="shared" si="828"/>
        <v>12</v>
      </c>
      <c r="V1672" s="111">
        <v>252</v>
      </c>
      <c r="W1672" s="110">
        <f t="shared" si="814"/>
        <v>1.0045488950000001</v>
      </c>
      <c r="X1672" s="103">
        <f t="shared" si="815"/>
        <v>0.41741128999999999</v>
      </c>
      <c r="Y1672" s="103">
        <f t="shared" si="816"/>
        <v>0</v>
      </c>
      <c r="Z1672" s="114" t="str">
        <f t="shared" si="824"/>
        <v>A+J=</v>
      </c>
      <c r="AA1672" s="108">
        <f t="shared" si="825"/>
        <v>45797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2.75" x14ac:dyDescent="0.2">
      <c r="A1673" s="102">
        <f t="shared" si="817"/>
        <v>45787</v>
      </c>
      <c r="B1673" s="103">
        <f t="shared" si="810"/>
        <v>92.227140809999995</v>
      </c>
      <c r="C1673" s="103">
        <f t="shared" si="822"/>
        <v>61.043125019999998</v>
      </c>
      <c r="D1673" s="104">
        <f t="shared" si="818"/>
        <v>1143.3130000000001</v>
      </c>
      <c r="E1673" s="105">
        <f t="shared" si="829"/>
        <v>1146.575</v>
      </c>
      <c r="F1673" s="106">
        <f t="shared" si="830"/>
        <v>45738</v>
      </c>
      <c r="G1673" s="107">
        <f t="shared" si="811"/>
        <v>2.8531119649648495E-3</v>
      </c>
      <c r="H1673" s="108">
        <f t="shared" si="823"/>
        <v>45797</v>
      </c>
      <c r="I1673" s="108">
        <f t="shared" si="812"/>
        <v>45797</v>
      </c>
      <c r="J1673" s="109">
        <f t="shared" si="819"/>
        <v>19</v>
      </c>
      <c r="K1673" s="109">
        <f t="shared" si="835"/>
        <v>13</v>
      </c>
      <c r="L1673" s="8">
        <f t="shared" si="820"/>
        <v>1.0019512500000001</v>
      </c>
      <c r="M1673" s="110">
        <f t="shared" si="832"/>
        <v>1.00285311</v>
      </c>
      <c r="N1673" s="110">
        <f t="shared" si="827"/>
        <v>1.5005140316213679</v>
      </c>
      <c r="O1673" s="103">
        <f t="shared" si="831"/>
        <v>1.5034419000000001</v>
      </c>
      <c r="P1673" s="103">
        <f t="shared" si="813"/>
        <v>91.774791859999993</v>
      </c>
      <c r="Q1673" s="11">
        <f t="shared" si="826"/>
        <v>0</v>
      </c>
      <c r="R1673" s="30">
        <f t="shared" si="833"/>
        <v>0</v>
      </c>
      <c r="S1673" s="103">
        <f t="shared" si="834"/>
        <v>0</v>
      </c>
      <c r="T1673" s="113">
        <f t="shared" si="821"/>
        <v>0.1</v>
      </c>
      <c r="U1673" s="111">
        <f t="shared" si="828"/>
        <v>13</v>
      </c>
      <c r="V1673" s="111">
        <v>252</v>
      </c>
      <c r="W1673" s="110">
        <f t="shared" si="814"/>
        <v>1.0049289020000001</v>
      </c>
      <c r="X1673" s="103">
        <f t="shared" si="815"/>
        <v>0.45234895000000003</v>
      </c>
      <c r="Y1673" s="103">
        <f t="shared" si="816"/>
        <v>0</v>
      </c>
      <c r="Z1673" s="114" t="str">
        <f t="shared" si="824"/>
        <v>A+J=</v>
      </c>
      <c r="AA1673" s="108">
        <f t="shared" si="825"/>
        <v>45797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2.75" x14ac:dyDescent="0.2">
      <c r="A1674" s="102">
        <f t="shared" si="817"/>
        <v>45788</v>
      </c>
      <c r="B1674" s="103">
        <f t="shared" ref="B1674:B1737" si="836">(P1674+X1674)</f>
        <v>92.227140809999995</v>
      </c>
      <c r="C1674" s="103">
        <f t="shared" si="822"/>
        <v>61.043125019999998</v>
      </c>
      <c r="D1674" s="104">
        <f t="shared" si="818"/>
        <v>1143.3130000000001</v>
      </c>
      <c r="E1674" s="105">
        <f t="shared" si="829"/>
        <v>1146.575</v>
      </c>
      <c r="F1674" s="106">
        <f t="shared" si="830"/>
        <v>45738</v>
      </c>
      <c r="G1674" s="107">
        <f t="shared" ref="G1674:G1737" si="837">(E1674/D1674)-1</f>
        <v>2.8531119649648495E-3</v>
      </c>
      <c r="H1674" s="108">
        <f t="shared" si="823"/>
        <v>45797</v>
      </c>
      <c r="I1674" s="108">
        <f t="shared" ref="I1674:I1737" si="838">IF(A1674&gt;I1673,H1674,I1673)</f>
        <v>45797</v>
      </c>
      <c r="J1674" s="109">
        <f t="shared" si="819"/>
        <v>19</v>
      </c>
      <c r="K1674" s="109">
        <f t="shared" si="835"/>
        <v>13</v>
      </c>
      <c r="L1674" s="8">
        <f t="shared" si="820"/>
        <v>1.0019512500000001</v>
      </c>
      <c r="M1674" s="110">
        <f t="shared" si="832"/>
        <v>1.00285311</v>
      </c>
      <c r="N1674" s="110">
        <f t="shared" si="827"/>
        <v>1.5005140316213679</v>
      </c>
      <c r="O1674" s="103">
        <f t="shared" si="831"/>
        <v>1.5034419000000001</v>
      </c>
      <c r="P1674" s="103">
        <f t="shared" ref="P1674:P1737" si="839">TRUNC(C1674*O1674,8)</f>
        <v>91.774791859999993</v>
      </c>
      <c r="Q1674" s="11">
        <f t="shared" si="826"/>
        <v>0</v>
      </c>
      <c r="R1674" s="30">
        <f t="shared" si="833"/>
        <v>0</v>
      </c>
      <c r="S1674" s="103">
        <f t="shared" si="834"/>
        <v>0</v>
      </c>
      <c r="T1674" s="113">
        <f t="shared" si="821"/>
        <v>0.1</v>
      </c>
      <c r="U1674" s="111">
        <f t="shared" si="828"/>
        <v>13</v>
      </c>
      <c r="V1674" s="111">
        <v>252</v>
      </c>
      <c r="W1674" s="110">
        <f t="shared" ref="W1674:W1737" si="840">ROUND((1+T1674)^TRUNC((U1674/V1674),9),9)</f>
        <v>1.0049289020000001</v>
      </c>
      <c r="X1674" s="103">
        <f t="shared" ref="X1674:X1737" si="841">TRUNC((P1674*(W1674-1)),8)</f>
        <v>0.45234895000000003</v>
      </c>
      <c r="Y1674" s="103">
        <f t="shared" ref="Y1674:Y1737" si="842">IF(Q1674&gt;0,S1674+X1674,0)</f>
        <v>0</v>
      </c>
      <c r="Z1674" s="114" t="str">
        <f t="shared" si="824"/>
        <v>A+J=</v>
      </c>
      <c r="AA1674" s="108">
        <f t="shared" si="825"/>
        <v>45797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2.75" x14ac:dyDescent="0.2">
      <c r="A1675" s="102">
        <f t="shared" ref="A1675:A1738" si="843">(A1674+1)</f>
        <v>45789</v>
      </c>
      <c r="B1675" s="103">
        <f t="shared" si="836"/>
        <v>92.227140809999995</v>
      </c>
      <c r="C1675" s="103">
        <f t="shared" si="822"/>
        <v>61.043125019999998</v>
      </c>
      <c r="D1675" s="104">
        <f t="shared" ref="D1675:D1738" si="844">IF(E1675=E1674,D1674,E1674)</f>
        <v>1143.3130000000001</v>
      </c>
      <c r="E1675" s="105">
        <f t="shared" si="829"/>
        <v>1146.575</v>
      </c>
      <c r="F1675" s="106">
        <f t="shared" si="830"/>
        <v>45738</v>
      </c>
      <c r="G1675" s="107">
        <f t="shared" si="837"/>
        <v>2.8531119649648495E-3</v>
      </c>
      <c r="H1675" s="108">
        <f t="shared" si="823"/>
        <v>45797</v>
      </c>
      <c r="I1675" s="108">
        <f t="shared" si="838"/>
        <v>45797</v>
      </c>
      <c r="J1675" s="109">
        <f t="shared" ref="J1675:J1738" si="845">IF(I1675=I1674,J1674,NETWORKDAYS(I1674,I1675,$AD$171:$AD$502)-1)</f>
        <v>19</v>
      </c>
      <c r="K1675" s="109">
        <f t="shared" si="835"/>
        <v>13</v>
      </c>
      <c r="L1675" s="8">
        <f t="shared" ref="L1675:L1738" si="846">IF(E1675&lt;D1675,1,TRUNC((E1675/D1675)^TRUNC((K1675/J1675),9),8))</f>
        <v>1.0019512500000001</v>
      </c>
      <c r="M1675" s="110">
        <f t="shared" si="832"/>
        <v>1.00285311</v>
      </c>
      <c r="N1675" s="110">
        <f t="shared" si="827"/>
        <v>1.5005140316213679</v>
      </c>
      <c r="O1675" s="103">
        <f t="shared" si="831"/>
        <v>1.5034419000000001</v>
      </c>
      <c r="P1675" s="103">
        <f t="shared" si="839"/>
        <v>91.774791859999993</v>
      </c>
      <c r="Q1675" s="11">
        <f t="shared" si="826"/>
        <v>0</v>
      </c>
      <c r="R1675" s="30">
        <f t="shared" si="833"/>
        <v>0</v>
      </c>
      <c r="S1675" s="103">
        <f t="shared" si="834"/>
        <v>0</v>
      </c>
      <c r="T1675" s="113">
        <f t="shared" ref="T1675:T1738" si="847">(T1674)</f>
        <v>0.1</v>
      </c>
      <c r="U1675" s="111">
        <f t="shared" si="828"/>
        <v>13</v>
      </c>
      <c r="V1675" s="111">
        <v>252</v>
      </c>
      <c r="W1675" s="110">
        <f t="shared" si="840"/>
        <v>1.0049289020000001</v>
      </c>
      <c r="X1675" s="103">
        <f t="shared" si="841"/>
        <v>0.45234895000000003</v>
      </c>
      <c r="Y1675" s="103">
        <f t="shared" si="842"/>
        <v>0</v>
      </c>
      <c r="Z1675" s="114" t="str">
        <f t="shared" si="824"/>
        <v>A+J=</v>
      </c>
      <c r="AA1675" s="108">
        <f t="shared" si="825"/>
        <v>45797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2.75" x14ac:dyDescent="0.2">
      <c r="A1676" s="102">
        <f t="shared" si="843"/>
        <v>45790</v>
      </c>
      <c r="B1676" s="103">
        <f t="shared" si="836"/>
        <v>92.275864940000005</v>
      </c>
      <c r="C1676" s="103">
        <f t="shared" ref="C1676:C1739" si="848">TRUNC(IF(Q1675&gt;0,VLOOKUP(A1675,$AD$12:$AE$165,2),C1675),8)</f>
        <v>61.043125019999998</v>
      </c>
      <c r="D1676" s="104">
        <f t="shared" si="844"/>
        <v>1143.3130000000001</v>
      </c>
      <c r="E1676" s="105">
        <f t="shared" si="829"/>
        <v>1146.575</v>
      </c>
      <c r="F1676" s="106">
        <f t="shared" si="830"/>
        <v>45738</v>
      </c>
      <c r="G1676" s="107">
        <f t="shared" si="837"/>
        <v>2.8531119649648495E-3</v>
      </c>
      <c r="H1676" s="108">
        <f t="shared" ref="H1676:H1739" si="849">IF(DAY(A1676)=H$9,VLOOKUP(A1676,AH$118:AN$450,4),H1675)</f>
        <v>45797</v>
      </c>
      <c r="I1676" s="108">
        <f t="shared" si="838"/>
        <v>45797</v>
      </c>
      <c r="J1676" s="109">
        <f t="shared" si="845"/>
        <v>19</v>
      </c>
      <c r="K1676" s="109">
        <f t="shared" si="835"/>
        <v>14</v>
      </c>
      <c r="L1676" s="8">
        <f t="shared" si="846"/>
        <v>1.0021015</v>
      </c>
      <c r="M1676" s="110">
        <f t="shared" si="832"/>
        <v>1.00285311</v>
      </c>
      <c r="N1676" s="110">
        <f t="shared" si="827"/>
        <v>1.5005140316213679</v>
      </c>
      <c r="O1676" s="103">
        <f t="shared" si="831"/>
        <v>1.5036673599999999</v>
      </c>
      <c r="P1676" s="103">
        <f t="shared" si="839"/>
        <v>91.788554640000001</v>
      </c>
      <c r="Q1676" s="11">
        <f t="shared" si="826"/>
        <v>0</v>
      </c>
      <c r="R1676" s="30">
        <f t="shared" si="833"/>
        <v>0</v>
      </c>
      <c r="S1676" s="103">
        <f t="shared" si="834"/>
        <v>0</v>
      </c>
      <c r="T1676" s="113">
        <f t="shared" si="847"/>
        <v>0.1</v>
      </c>
      <c r="U1676" s="111">
        <f t="shared" si="828"/>
        <v>14</v>
      </c>
      <c r="V1676" s="111">
        <v>252</v>
      </c>
      <c r="W1676" s="110">
        <f t="shared" si="840"/>
        <v>1.005309053</v>
      </c>
      <c r="X1676" s="103">
        <f t="shared" si="841"/>
        <v>0.48731029999999997</v>
      </c>
      <c r="Y1676" s="103">
        <f t="shared" si="842"/>
        <v>0</v>
      </c>
      <c r="Z1676" s="114" t="str">
        <f t="shared" ref="Z1676:Z1739" si="850">IF($Q1675&gt;0,VLOOKUP($A1675,$AD$10:$AM$165,9),Z1675)</f>
        <v>A+J=</v>
      </c>
      <c r="AA1676" s="108">
        <f t="shared" ref="AA1676:AA1739" si="851">IF($Q1675&gt;0,VLOOKUP($A1675,$AD$10:$AM$165,10),AA1675)</f>
        <v>45797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2.75" x14ac:dyDescent="0.2">
      <c r="A1677" s="102">
        <f t="shared" si="843"/>
        <v>45791</v>
      </c>
      <c r="B1677" s="103">
        <f t="shared" si="836"/>
        <v>92.324614589999996</v>
      </c>
      <c r="C1677" s="103">
        <f t="shared" si="848"/>
        <v>61.043125019999998</v>
      </c>
      <c r="D1677" s="104">
        <f t="shared" si="844"/>
        <v>1143.3130000000001</v>
      </c>
      <c r="E1677" s="105">
        <f t="shared" si="829"/>
        <v>1146.575</v>
      </c>
      <c r="F1677" s="106">
        <f t="shared" si="830"/>
        <v>45738</v>
      </c>
      <c r="G1677" s="107">
        <f t="shared" si="837"/>
        <v>2.8531119649648495E-3</v>
      </c>
      <c r="H1677" s="108">
        <f t="shared" si="849"/>
        <v>45797</v>
      </c>
      <c r="I1677" s="108">
        <f t="shared" si="838"/>
        <v>45797</v>
      </c>
      <c r="J1677" s="109">
        <f t="shared" si="845"/>
        <v>19</v>
      </c>
      <c r="K1677" s="109">
        <f t="shared" si="835"/>
        <v>15</v>
      </c>
      <c r="L1677" s="8">
        <f t="shared" si="846"/>
        <v>1.0022517799999999</v>
      </c>
      <c r="M1677" s="110">
        <f t="shared" si="832"/>
        <v>1.00285311</v>
      </c>
      <c r="N1677" s="110">
        <f t="shared" si="827"/>
        <v>1.5005140316213679</v>
      </c>
      <c r="O1677" s="103">
        <f t="shared" si="831"/>
        <v>1.5038928499999999</v>
      </c>
      <c r="P1677" s="103">
        <f t="shared" si="839"/>
        <v>91.802319249999996</v>
      </c>
      <c r="Q1677" s="11">
        <f t="shared" ref="Q1677:Q1740" si="852">IF(VLOOKUP(A1677,AD$10:AK$165,8)=VLOOKUP(A1676,AD$10:AK$165,8),0,VLOOKUP(A1677,AD$10:AK$165,8))</f>
        <v>0</v>
      </c>
      <c r="R1677" s="30">
        <f t="shared" si="833"/>
        <v>0</v>
      </c>
      <c r="S1677" s="103">
        <f t="shared" si="834"/>
        <v>0</v>
      </c>
      <c r="T1677" s="113">
        <f t="shared" si="847"/>
        <v>0.1</v>
      </c>
      <c r="U1677" s="111">
        <f t="shared" si="828"/>
        <v>15</v>
      </c>
      <c r="V1677" s="111">
        <v>252</v>
      </c>
      <c r="W1677" s="110">
        <f t="shared" si="840"/>
        <v>1.005689348</v>
      </c>
      <c r="X1677" s="103">
        <f t="shared" si="841"/>
        <v>0.52229534</v>
      </c>
      <c r="Y1677" s="103">
        <f t="shared" si="842"/>
        <v>0</v>
      </c>
      <c r="Z1677" s="114" t="str">
        <f t="shared" si="850"/>
        <v>A+J=</v>
      </c>
      <c r="AA1677" s="108">
        <f t="shared" si="851"/>
        <v>45797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2.75" x14ac:dyDescent="0.2">
      <c r="A1678" s="102">
        <f t="shared" si="843"/>
        <v>45792</v>
      </c>
      <c r="B1678" s="103">
        <f t="shared" si="836"/>
        <v>92.373390389999997</v>
      </c>
      <c r="C1678" s="103">
        <f t="shared" si="848"/>
        <v>61.043125019999998</v>
      </c>
      <c r="D1678" s="104">
        <f t="shared" si="844"/>
        <v>1143.3130000000001</v>
      </c>
      <c r="E1678" s="105">
        <f t="shared" si="829"/>
        <v>1146.575</v>
      </c>
      <c r="F1678" s="106">
        <f t="shared" si="830"/>
        <v>45738</v>
      </c>
      <c r="G1678" s="107">
        <f t="shared" si="837"/>
        <v>2.8531119649648495E-3</v>
      </c>
      <c r="H1678" s="108">
        <f t="shared" si="849"/>
        <v>45797</v>
      </c>
      <c r="I1678" s="108">
        <f t="shared" si="838"/>
        <v>45797</v>
      </c>
      <c r="J1678" s="109">
        <f t="shared" si="845"/>
        <v>19</v>
      </c>
      <c r="K1678" s="109">
        <f t="shared" si="835"/>
        <v>16</v>
      </c>
      <c r="L1678" s="8">
        <f t="shared" si="846"/>
        <v>1.00240208</v>
      </c>
      <c r="M1678" s="110">
        <f t="shared" si="832"/>
        <v>1.00285311</v>
      </c>
      <c r="N1678" s="110">
        <f t="shared" si="827"/>
        <v>1.5005140316213679</v>
      </c>
      <c r="O1678" s="103">
        <f t="shared" si="831"/>
        <v>1.50411838</v>
      </c>
      <c r="P1678" s="103">
        <f t="shared" si="839"/>
        <v>91.816086310000003</v>
      </c>
      <c r="Q1678" s="11">
        <f t="shared" si="852"/>
        <v>0</v>
      </c>
      <c r="R1678" s="30">
        <f t="shared" si="833"/>
        <v>0</v>
      </c>
      <c r="S1678" s="103">
        <f t="shared" si="834"/>
        <v>0</v>
      </c>
      <c r="T1678" s="113">
        <f t="shared" si="847"/>
        <v>0.1</v>
      </c>
      <c r="U1678" s="111">
        <f t="shared" si="828"/>
        <v>16</v>
      </c>
      <c r="V1678" s="111">
        <v>252</v>
      </c>
      <c r="W1678" s="110">
        <f t="shared" si="840"/>
        <v>1.0060697869999999</v>
      </c>
      <c r="X1678" s="103">
        <f t="shared" si="841"/>
        <v>0.55730407999999998</v>
      </c>
      <c r="Y1678" s="103">
        <f t="shared" si="842"/>
        <v>0</v>
      </c>
      <c r="Z1678" s="114" t="str">
        <f t="shared" si="850"/>
        <v>A+J=</v>
      </c>
      <c r="AA1678" s="108">
        <f t="shared" si="851"/>
        <v>45797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2.75" x14ac:dyDescent="0.2">
      <c r="A1679" s="102">
        <f t="shared" si="843"/>
        <v>45793</v>
      </c>
      <c r="B1679" s="103">
        <f t="shared" si="836"/>
        <v>92.422191740000002</v>
      </c>
      <c r="C1679" s="103">
        <f t="shared" si="848"/>
        <v>61.043125019999998</v>
      </c>
      <c r="D1679" s="104">
        <f t="shared" si="844"/>
        <v>1143.3130000000001</v>
      </c>
      <c r="E1679" s="105">
        <f t="shared" si="829"/>
        <v>1146.575</v>
      </c>
      <c r="F1679" s="106">
        <f t="shared" si="830"/>
        <v>45738</v>
      </c>
      <c r="G1679" s="107">
        <f t="shared" si="837"/>
        <v>2.8531119649648495E-3</v>
      </c>
      <c r="H1679" s="108">
        <f t="shared" si="849"/>
        <v>45797</v>
      </c>
      <c r="I1679" s="108">
        <f t="shared" si="838"/>
        <v>45797</v>
      </c>
      <c r="J1679" s="109">
        <f t="shared" si="845"/>
        <v>19</v>
      </c>
      <c r="K1679" s="109">
        <f t="shared" si="835"/>
        <v>17</v>
      </c>
      <c r="L1679" s="8">
        <f t="shared" si="846"/>
        <v>1.0025523999999999</v>
      </c>
      <c r="M1679" s="110">
        <f t="shared" si="832"/>
        <v>1.00285311</v>
      </c>
      <c r="N1679" s="110">
        <f t="shared" si="827"/>
        <v>1.5005140316213679</v>
      </c>
      <c r="O1679" s="103">
        <f t="shared" si="831"/>
        <v>1.50434394</v>
      </c>
      <c r="P1679" s="103">
        <f t="shared" si="839"/>
        <v>91.829855199999997</v>
      </c>
      <c r="Q1679" s="11">
        <f t="shared" si="852"/>
        <v>0</v>
      </c>
      <c r="R1679" s="30">
        <f t="shared" si="833"/>
        <v>0</v>
      </c>
      <c r="S1679" s="103">
        <f t="shared" si="834"/>
        <v>0</v>
      </c>
      <c r="T1679" s="113">
        <f t="shared" si="847"/>
        <v>0.1</v>
      </c>
      <c r="U1679" s="111">
        <f t="shared" si="828"/>
        <v>17</v>
      </c>
      <c r="V1679" s="111">
        <v>252</v>
      </c>
      <c r="W1679" s="110">
        <f t="shared" si="840"/>
        <v>1.00645037</v>
      </c>
      <c r="X1679" s="103">
        <f t="shared" si="841"/>
        <v>0.59233654000000002</v>
      </c>
      <c r="Y1679" s="103">
        <f t="shared" si="842"/>
        <v>0</v>
      </c>
      <c r="Z1679" s="114" t="str">
        <f t="shared" si="850"/>
        <v>A+J=</v>
      </c>
      <c r="AA1679" s="108">
        <f t="shared" si="851"/>
        <v>45797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2.75" x14ac:dyDescent="0.2">
      <c r="A1680" s="102">
        <f t="shared" si="843"/>
        <v>45794</v>
      </c>
      <c r="B1680" s="103">
        <f t="shared" si="836"/>
        <v>92.471018539999989</v>
      </c>
      <c r="C1680" s="103">
        <f t="shared" si="848"/>
        <v>61.043125019999998</v>
      </c>
      <c r="D1680" s="104">
        <f t="shared" si="844"/>
        <v>1143.3130000000001</v>
      </c>
      <c r="E1680" s="105">
        <f t="shared" si="829"/>
        <v>1146.575</v>
      </c>
      <c r="F1680" s="106">
        <f t="shared" si="830"/>
        <v>45738</v>
      </c>
      <c r="G1680" s="107">
        <f t="shared" si="837"/>
        <v>2.8531119649648495E-3</v>
      </c>
      <c r="H1680" s="108">
        <f t="shared" si="849"/>
        <v>45797</v>
      </c>
      <c r="I1680" s="108">
        <f t="shared" si="838"/>
        <v>45797</v>
      </c>
      <c r="J1680" s="109">
        <f t="shared" si="845"/>
        <v>19</v>
      </c>
      <c r="K1680" s="109">
        <f t="shared" si="835"/>
        <v>18</v>
      </c>
      <c r="L1680" s="8">
        <f t="shared" si="846"/>
        <v>1.0027027399999999</v>
      </c>
      <c r="M1680" s="110">
        <f t="shared" si="832"/>
        <v>1.00285311</v>
      </c>
      <c r="N1680" s="110">
        <f t="shared" si="827"/>
        <v>1.5005140316213679</v>
      </c>
      <c r="O1680" s="103">
        <f t="shared" si="831"/>
        <v>1.5045695299999999</v>
      </c>
      <c r="P1680" s="103">
        <f t="shared" si="839"/>
        <v>91.843625919999994</v>
      </c>
      <c r="Q1680" s="11">
        <f t="shared" si="852"/>
        <v>0</v>
      </c>
      <c r="R1680" s="30">
        <f t="shared" si="833"/>
        <v>0</v>
      </c>
      <c r="S1680" s="103">
        <f t="shared" si="834"/>
        <v>0</v>
      </c>
      <c r="T1680" s="113">
        <f t="shared" si="847"/>
        <v>0.1</v>
      </c>
      <c r="U1680" s="111">
        <f t="shared" si="828"/>
        <v>18</v>
      </c>
      <c r="V1680" s="111">
        <v>252</v>
      </c>
      <c r="W1680" s="110">
        <f t="shared" si="840"/>
        <v>1.006831096</v>
      </c>
      <c r="X1680" s="103">
        <f t="shared" si="841"/>
        <v>0.62739261999999996</v>
      </c>
      <c r="Y1680" s="103">
        <f t="shared" si="842"/>
        <v>0</v>
      </c>
      <c r="Z1680" s="114" t="str">
        <f t="shared" si="850"/>
        <v>A+J=</v>
      </c>
      <c r="AA1680" s="108">
        <f t="shared" si="851"/>
        <v>45797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2.75" x14ac:dyDescent="0.2">
      <c r="A1681" s="102">
        <f t="shared" si="843"/>
        <v>45795</v>
      </c>
      <c r="B1681" s="103">
        <f t="shared" si="836"/>
        <v>92.471018539999989</v>
      </c>
      <c r="C1681" s="103">
        <f t="shared" si="848"/>
        <v>61.043125019999998</v>
      </c>
      <c r="D1681" s="104">
        <f t="shared" si="844"/>
        <v>1143.3130000000001</v>
      </c>
      <c r="E1681" s="105">
        <f t="shared" si="829"/>
        <v>1146.575</v>
      </c>
      <c r="F1681" s="106">
        <f t="shared" si="830"/>
        <v>45738</v>
      </c>
      <c r="G1681" s="107">
        <f t="shared" si="837"/>
        <v>2.8531119649648495E-3</v>
      </c>
      <c r="H1681" s="108">
        <f t="shared" si="849"/>
        <v>45797</v>
      </c>
      <c r="I1681" s="108">
        <f t="shared" si="838"/>
        <v>45797</v>
      </c>
      <c r="J1681" s="109">
        <f t="shared" si="845"/>
        <v>19</v>
      </c>
      <c r="K1681" s="109">
        <f t="shared" si="835"/>
        <v>18</v>
      </c>
      <c r="L1681" s="8">
        <f t="shared" si="846"/>
        <v>1.0027027399999999</v>
      </c>
      <c r="M1681" s="110">
        <f t="shared" si="832"/>
        <v>1.00285311</v>
      </c>
      <c r="N1681" s="110">
        <f t="shared" si="827"/>
        <v>1.5005140316213679</v>
      </c>
      <c r="O1681" s="103">
        <f t="shared" si="831"/>
        <v>1.5045695299999999</v>
      </c>
      <c r="P1681" s="103">
        <f t="shared" si="839"/>
        <v>91.843625919999994</v>
      </c>
      <c r="Q1681" s="11">
        <f t="shared" si="852"/>
        <v>0</v>
      </c>
      <c r="R1681" s="30">
        <f t="shared" si="833"/>
        <v>0</v>
      </c>
      <c r="S1681" s="103">
        <f t="shared" si="834"/>
        <v>0</v>
      </c>
      <c r="T1681" s="113">
        <f t="shared" si="847"/>
        <v>0.1</v>
      </c>
      <c r="U1681" s="111">
        <f t="shared" si="828"/>
        <v>18</v>
      </c>
      <c r="V1681" s="111">
        <v>252</v>
      </c>
      <c r="W1681" s="110">
        <f t="shared" si="840"/>
        <v>1.006831096</v>
      </c>
      <c r="X1681" s="103">
        <f t="shared" si="841"/>
        <v>0.62739261999999996</v>
      </c>
      <c r="Y1681" s="103">
        <f t="shared" si="842"/>
        <v>0</v>
      </c>
      <c r="Z1681" s="114" t="str">
        <f t="shared" si="850"/>
        <v>A+J=</v>
      </c>
      <c r="AA1681" s="108">
        <f t="shared" si="851"/>
        <v>45797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2.75" x14ac:dyDescent="0.2">
      <c r="A1682" s="102">
        <f t="shared" si="843"/>
        <v>45796</v>
      </c>
      <c r="B1682" s="103">
        <f t="shared" si="836"/>
        <v>92.471018539999989</v>
      </c>
      <c r="C1682" s="103">
        <f t="shared" si="848"/>
        <v>61.043125019999998</v>
      </c>
      <c r="D1682" s="104">
        <f t="shared" si="844"/>
        <v>1143.3130000000001</v>
      </c>
      <c r="E1682" s="105">
        <f t="shared" si="829"/>
        <v>1146.575</v>
      </c>
      <c r="F1682" s="106">
        <f t="shared" si="830"/>
        <v>45738</v>
      </c>
      <c r="G1682" s="107">
        <f t="shared" si="837"/>
        <v>2.8531119649648495E-3</v>
      </c>
      <c r="H1682" s="108">
        <f t="shared" si="849"/>
        <v>45797</v>
      </c>
      <c r="I1682" s="108">
        <f t="shared" si="838"/>
        <v>45797</v>
      </c>
      <c r="J1682" s="109">
        <f t="shared" si="845"/>
        <v>19</v>
      </c>
      <c r="K1682" s="109">
        <f t="shared" si="835"/>
        <v>18</v>
      </c>
      <c r="L1682" s="8">
        <f t="shared" si="846"/>
        <v>1.0027027399999999</v>
      </c>
      <c r="M1682" s="110">
        <f t="shared" si="832"/>
        <v>1.00285311</v>
      </c>
      <c r="N1682" s="110">
        <f t="shared" si="827"/>
        <v>1.5005140316213679</v>
      </c>
      <c r="O1682" s="103">
        <f t="shared" si="831"/>
        <v>1.5045695299999999</v>
      </c>
      <c r="P1682" s="103">
        <f t="shared" si="839"/>
        <v>91.843625919999994</v>
      </c>
      <c r="Q1682" s="11">
        <f t="shared" si="852"/>
        <v>0</v>
      </c>
      <c r="R1682" s="30">
        <f t="shared" si="833"/>
        <v>0</v>
      </c>
      <c r="S1682" s="103">
        <f t="shared" si="834"/>
        <v>0</v>
      </c>
      <c r="T1682" s="113">
        <f t="shared" si="847"/>
        <v>0.1</v>
      </c>
      <c r="U1682" s="111">
        <f t="shared" si="828"/>
        <v>18</v>
      </c>
      <c r="V1682" s="111">
        <v>252</v>
      </c>
      <c r="W1682" s="110">
        <f t="shared" si="840"/>
        <v>1.006831096</v>
      </c>
      <c r="X1682" s="103">
        <f t="shared" si="841"/>
        <v>0.62739261999999996</v>
      </c>
      <c r="Y1682" s="103">
        <f t="shared" si="842"/>
        <v>0</v>
      </c>
      <c r="Z1682" s="114" t="str">
        <f t="shared" si="850"/>
        <v>A+J=</v>
      </c>
      <c r="AA1682" s="108">
        <f t="shared" si="851"/>
        <v>45797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2.75" x14ac:dyDescent="0.2">
      <c r="A1683" s="102">
        <f t="shared" si="843"/>
        <v>45797</v>
      </c>
      <c r="B1683" s="103">
        <f t="shared" si="836"/>
        <v>92.519871609999996</v>
      </c>
      <c r="C1683" s="103">
        <f t="shared" si="848"/>
        <v>61.043125019999998</v>
      </c>
      <c r="D1683" s="104">
        <f t="shared" si="844"/>
        <v>1143.3130000000001</v>
      </c>
      <c r="E1683" s="105">
        <f t="shared" si="829"/>
        <v>1146.575</v>
      </c>
      <c r="F1683" s="106">
        <f t="shared" si="830"/>
        <v>45738</v>
      </c>
      <c r="G1683" s="107">
        <f t="shared" si="837"/>
        <v>2.8531119649648495E-3</v>
      </c>
      <c r="H1683" s="108">
        <f t="shared" si="849"/>
        <v>45828</v>
      </c>
      <c r="I1683" s="108">
        <f t="shared" si="838"/>
        <v>45797</v>
      </c>
      <c r="J1683" s="109">
        <f t="shared" si="845"/>
        <v>19</v>
      </c>
      <c r="K1683" s="109">
        <f t="shared" si="835"/>
        <v>19</v>
      </c>
      <c r="L1683" s="8">
        <f t="shared" si="846"/>
        <v>1.00285311</v>
      </c>
      <c r="M1683" s="110">
        <f t="shared" si="832"/>
        <v>1.00285311</v>
      </c>
      <c r="N1683" s="110">
        <f t="shared" si="827"/>
        <v>1.5005140316213679</v>
      </c>
      <c r="O1683" s="103">
        <f t="shared" si="831"/>
        <v>1.50479516</v>
      </c>
      <c r="P1683" s="103">
        <f t="shared" si="839"/>
        <v>91.857399079999993</v>
      </c>
      <c r="Q1683" s="11">
        <f t="shared" si="852"/>
        <v>55</v>
      </c>
      <c r="R1683" s="30">
        <f t="shared" si="833"/>
        <v>0.11279</v>
      </c>
      <c r="S1683" s="103">
        <f t="shared" si="834"/>
        <v>10.360596040000001</v>
      </c>
      <c r="T1683" s="113">
        <f t="shared" si="847"/>
        <v>0.1</v>
      </c>
      <c r="U1683" s="111">
        <f t="shared" si="828"/>
        <v>19</v>
      </c>
      <c r="V1683" s="111">
        <v>252</v>
      </c>
      <c r="W1683" s="110">
        <f t="shared" si="840"/>
        <v>1.0072119669999999</v>
      </c>
      <c r="X1683" s="103">
        <f t="shared" si="841"/>
        <v>0.66247252999999995</v>
      </c>
      <c r="Y1683" s="103">
        <f t="shared" si="842"/>
        <v>11.023068570000001</v>
      </c>
      <c r="Z1683" s="114" t="str">
        <f t="shared" si="850"/>
        <v>A+J=</v>
      </c>
      <c r="AA1683" s="108">
        <f t="shared" si="851"/>
        <v>45797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2.75" x14ac:dyDescent="0.2">
      <c r="A1684" s="102">
        <f t="shared" si="843"/>
        <v>45798</v>
      </c>
      <c r="B1684" s="103">
        <f t="shared" si="836"/>
        <v>81.538190450000002</v>
      </c>
      <c r="C1684" s="103">
        <f t="shared" si="848"/>
        <v>54.158070950000003</v>
      </c>
      <c r="D1684" s="104">
        <f t="shared" si="844"/>
        <v>1143.3130000000001</v>
      </c>
      <c r="E1684" s="105">
        <f t="shared" si="829"/>
        <v>1146.575</v>
      </c>
      <c r="F1684" s="106">
        <f t="shared" si="830"/>
        <v>45767</v>
      </c>
      <c r="G1684" s="107">
        <f t="shared" si="837"/>
        <v>2.8531119649648495E-3</v>
      </c>
      <c r="H1684" s="108">
        <f t="shared" si="849"/>
        <v>45828</v>
      </c>
      <c r="I1684" s="108">
        <f t="shared" si="838"/>
        <v>45828</v>
      </c>
      <c r="J1684" s="109">
        <f t="shared" si="845"/>
        <v>22</v>
      </c>
      <c r="K1684" s="109">
        <f t="shared" si="835"/>
        <v>1</v>
      </c>
      <c r="L1684" s="8">
        <f t="shared" si="846"/>
        <v>1.0001295100000001</v>
      </c>
      <c r="M1684" s="110">
        <f t="shared" si="832"/>
        <v>1.00285311</v>
      </c>
      <c r="N1684" s="110">
        <f t="shared" si="827"/>
        <v>1.5047951632101271</v>
      </c>
      <c r="O1684" s="103">
        <f t="shared" si="831"/>
        <v>1.50499004</v>
      </c>
      <c r="P1684" s="103">
        <f t="shared" si="839"/>
        <v>81.50735736</v>
      </c>
      <c r="Q1684" s="11">
        <f t="shared" si="852"/>
        <v>0</v>
      </c>
      <c r="R1684" s="30">
        <f t="shared" si="833"/>
        <v>0</v>
      </c>
      <c r="S1684" s="103">
        <f t="shared" si="834"/>
        <v>0</v>
      </c>
      <c r="T1684" s="113">
        <f t="shared" si="847"/>
        <v>0.1</v>
      </c>
      <c r="U1684" s="111">
        <f t="shared" si="828"/>
        <v>1</v>
      </c>
      <c r="V1684" s="111">
        <v>252</v>
      </c>
      <c r="W1684" s="110">
        <f t="shared" si="840"/>
        <v>1.0003782859999999</v>
      </c>
      <c r="X1684" s="103">
        <f t="shared" si="841"/>
        <v>3.083309E-2</v>
      </c>
      <c r="Y1684" s="103">
        <f t="shared" si="842"/>
        <v>0</v>
      </c>
      <c r="Z1684" s="114" t="str">
        <f t="shared" si="850"/>
        <v>A+J=</v>
      </c>
      <c r="AA1684" s="108">
        <f t="shared" si="851"/>
        <v>45828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2.75" x14ac:dyDescent="0.2">
      <c r="A1685" s="102">
        <f t="shared" si="843"/>
        <v>45799</v>
      </c>
      <c r="B1685" s="103">
        <f t="shared" si="836"/>
        <v>81.579599209999998</v>
      </c>
      <c r="C1685" s="103">
        <f t="shared" si="848"/>
        <v>54.158070950000003</v>
      </c>
      <c r="D1685" s="104">
        <f t="shared" si="844"/>
        <v>1143.3130000000001</v>
      </c>
      <c r="E1685" s="105">
        <f t="shared" si="829"/>
        <v>1146.575</v>
      </c>
      <c r="F1685" s="106">
        <f t="shared" si="830"/>
        <v>45767</v>
      </c>
      <c r="G1685" s="107">
        <f t="shared" si="837"/>
        <v>2.8531119649648495E-3</v>
      </c>
      <c r="H1685" s="108">
        <f t="shared" si="849"/>
        <v>45828</v>
      </c>
      <c r="I1685" s="108">
        <f t="shared" si="838"/>
        <v>45828</v>
      </c>
      <c r="J1685" s="109">
        <f t="shared" si="845"/>
        <v>22</v>
      </c>
      <c r="K1685" s="109">
        <f t="shared" si="835"/>
        <v>2</v>
      </c>
      <c r="L1685" s="8">
        <f t="shared" si="846"/>
        <v>1.00025903</v>
      </c>
      <c r="M1685" s="110">
        <f t="shared" si="832"/>
        <v>1.00285311</v>
      </c>
      <c r="N1685" s="110">
        <f t="shared" si="827"/>
        <v>1.5047951632101271</v>
      </c>
      <c r="O1685" s="103">
        <f t="shared" si="831"/>
        <v>1.5051849500000001</v>
      </c>
      <c r="P1685" s="103">
        <f t="shared" si="839"/>
        <v>81.517913309999997</v>
      </c>
      <c r="Q1685" s="11">
        <f t="shared" si="852"/>
        <v>0</v>
      </c>
      <c r="R1685" s="30">
        <f t="shared" si="833"/>
        <v>0</v>
      </c>
      <c r="S1685" s="103">
        <f t="shared" si="834"/>
        <v>0</v>
      </c>
      <c r="T1685" s="113">
        <f t="shared" si="847"/>
        <v>0.1</v>
      </c>
      <c r="U1685" s="111">
        <f t="shared" si="828"/>
        <v>2</v>
      </c>
      <c r="V1685" s="111">
        <v>252</v>
      </c>
      <c r="W1685" s="110">
        <f t="shared" si="840"/>
        <v>1.0007567159999999</v>
      </c>
      <c r="X1685" s="103">
        <f t="shared" si="841"/>
        <v>6.1685900000000002E-2</v>
      </c>
      <c r="Y1685" s="103">
        <f t="shared" si="842"/>
        <v>0</v>
      </c>
      <c r="Z1685" s="114" t="str">
        <f t="shared" si="850"/>
        <v>A+J=</v>
      </c>
      <c r="AA1685" s="108">
        <f t="shared" si="851"/>
        <v>45828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2.75" x14ac:dyDescent="0.2">
      <c r="A1686" s="102">
        <f t="shared" si="843"/>
        <v>45800</v>
      </c>
      <c r="B1686" s="103">
        <f t="shared" si="836"/>
        <v>81.621029250000007</v>
      </c>
      <c r="C1686" s="103">
        <f t="shared" si="848"/>
        <v>54.158070950000003</v>
      </c>
      <c r="D1686" s="104">
        <f t="shared" si="844"/>
        <v>1143.3130000000001</v>
      </c>
      <c r="E1686" s="105">
        <f t="shared" si="829"/>
        <v>1146.575</v>
      </c>
      <c r="F1686" s="106">
        <f t="shared" si="830"/>
        <v>45767</v>
      </c>
      <c r="G1686" s="107">
        <f t="shared" si="837"/>
        <v>2.8531119649648495E-3</v>
      </c>
      <c r="H1686" s="108">
        <f t="shared" si="849"/>
        <v>45828</v>
      </c>
      <c r="I1686" s="108">
        <f t="shared" si="838"/>
        <v>45828</v>
      </c>
      <c r="J1686" s="109">
        <f t="shared" si="845"/>
        <v>22</v>
      </c>
      <c r="K1686" s="109">
        <f t="shared" si="835"/>
        <v>3</v>
      </c>
      <c r="L1686" s="8">
        <f t="shared" si="846"/>
        <v>1.0003885800000001</v>
      </c>
      <c r="M1686" s="110">
        <f t="shared" si="832"/>
        <v>1.00285311</v>
      </c>
      <c r="N1686" s="110">
        <f t="shared" si="827"/>
        <v>1.5047951632101271</v>
      </c>
      <c r="O1686" s="103">
        <f t="shared" si="831"/>
        <v>1.5053798899999999</v>
      </c>
      <c r="P1686" s="103">
        <f t="shared" si="839"/>
        <v>81.52847088</v>
      </c>
      <c r="Q1686" s="11">
        <f t="shared" si="852"/>
        <v>0</v>
      </c>
      <c r="R1686" s="30">
        <f t="shared" si="833"/>
        <v>0</v>
      </c>
      <c r="S1686" s="103">
        <f t="shared" si="834"/>
        <v>0</v>
      </c>
      <c r="T1686" s="113">
        <f t="shared" si="847"/>
        <v>0.1</v>
      </c>
      <c r="U1686" s="111">
        <f t="shared" si="828"/>
        <v>3</v>
      </c>
      <c r="V1686" s="111">
        <v>252</v>
      </c>
      <c r="W1686" s="110">
        <f t="shared" si="840"/>
        <v>1.001135289</v>
      </c>
      <c r="X1686" s="103">
        <f t="shared" si="841"/>
        <v>9.2558370000000001E-2</v>
      </c>
      <c r="Y1686" s="103">
        <f t="shared" si="842"/>
        <v>0</v>
      </c>
      <c r="Z1686" s="114" t="str">
        <f t="shared" si="850"/>
        <v>A+J=</v>
      </c>
      <c r="AA1686" s="108">
        <f t="shared" si="851"/>
        <v>45828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2.75" x14ac:dyDescent="0.2">
      <c r="A1687" s="102">
        <f t="shared" si="843"/>
        <v>45801</v>
      </c>
      <c r="B1687" s="103">
        <f t="shared" si="836"/>
        <v>81.662480029999998</v>
      </c>
      <c r="C1687" s="103">
        <f t="shared" si="848"/>
        <v>54.158070950000003</v>
      </c>
      <c r="D1687" s="104">
        <f t="shared" si="844"/>
        <v>1143.3130000000001</v>
      </c>
      <c r="E1687" s="105">
        <f t="shared" si="829"/>
        <v>1146.575</v>
      </c>
      <c r="F1687" s="106">
        <f t="shared" si="830"/>
        <v>45767</v>
      </c>
      <c r="G1687" s="107">
        <f t="shared" si="837"/>
        <v>2.8531119649648495E-3</v>
      </c>
      <c r="H1687" s="108">
        <f t="shared" si="849"/>
        <v>45828</v>
      </c>
      <c r="I1687" s="108">
        <f t="shared" si="838"/>
        <v>45828</v>
      </c>
      <c r="J1687" s="109">
        <f t="shared" si="845"/>
        <v>22</v>
      </c>
      <c r="K1687" s="109">
        <f t="shared" si="835"/>
        <v>4</v>
      </c>
      <c r="L1687" s="8">
        <f t="shared" si="846"/>
        <v>1.0005181400000001</v>
      </c>
      <c r="M1687" s="110">
        <f t="shared" si="832"/>
        <v>1.00285311</v>
      </c>
      <c r="N1687" s="110">
        <f t="shared" si="827"/>
        <v>1.5047951632101271</v>
      </c>
      <c r="O1687" s="103">
        <f t="shared" si="831"/>
        <v>1.5055748499999999</v>
      </c>
      <c r="P1687" s="103">
        <f t="shared" si="839"/>
        <v>81.539029540000001</v>
      </c>
      <c r="Q1687" s="11">
        <f t="shared" si="852"/>
        <v>0</v>
      </c>
      <c r="R1687" s="30">
        <f t="shared" si="833"/>
        <v>0</v>
      </c>
      <c r="S1687" s="103">
        <f t="shared" si="834"/>
        <v>0</v>
      </c>
      <c r="T1687" s="113">
        <f t="shared" si="847"/>
        <v>0.1</v>
      </c>
      <c r="U1687" s="111">
        <f t="shared" si="828"/>
        <v>4</v>
      </c>
      <c r="V1687" s="111">
        <v>252</v>
      </c>
      <c r="W1687" s="110">
        <f t="shared" si="840"/>
        <v>1.001514005</v>
      </c>
      <c r="X1687" s="103">
        <f t="shared" si="841"/>
        <v>0.12345049</v>
      </c>
      <c r="Y1687" s="103">
        <f t="shared" si="842"/>
        <v>0</v>
      </c>
      <c r="Z1687" s="114" t="str">
        <f t="shared" si="850"/>
        <v>A+J=</v>
      </c>
      <c r="AA1687" s="108">
        <f t="shared" si="851"/>
        <v>45828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2.75" x14ac:dyDescent="0.2">
      <c r="A1688" s="102">
        <f t="shared" si="843"/>
        <v>45802</v>
      </c>
      <c r="B1688" s="103">
        <f t="shared" si="836"/>
        <v>81.662480029999998</v>
      </c>
      <c r="C1688" s="103">
        <f t="shared" si="848"/>
        <v>54.158070950000003</v>
      </c>
      <c r="D1688" s="104">
        <f t="shared" si="844"/>
        <v>1143.3130000000001</v>
      </c>
      <c r="E1688" s="105">
        <f t="shared" si="829"/>
        <v>1146.575</v>
      </c>
      <c r="F1688" s="106">
        <f t="shared" si="830"/>
        <v>45767</v>
      </c>
      <c r="G1688" s="107">
        <f t="shared" si="837"/>
        <v>2.8531119649648495E-3</v>
      </c>
      <c r="H1688" s="108">
        <f t="shared" si="849"/>
        <v>45828</v>
      </c>
      <c r="I1688" s="108">
        <f t="shared" si="838"/>
        <v>45828</v>
      </c>
      <c r="J1688" s="109">
        <f t="shared" si="845"/>
        <v>22</v>
      </c>
      <c r="K1688" s="109">
        <f t="shared" si="835"/>
        <v>4</v>
      </c>
      <c r="L1688" s="8">
        <f t="shared" si="846"/>
        <v>1.0005181400000001</v>
      </c>
      <c r="M1688" s="110">
        <f t="shared" si="832"/>
        <v>1.00285311</v>
      </c>
      <c r="N1688" s="110">
        <f t="shared" si="827"/>
        <v>1.5047951632101271</v>
      </c>
      <c r="O1688" s="103">
        <f t="shared" si="831"/>
        <v>1.5055748499999999</v>
      </c>
      <c r="P1688" s="103">
        <f t="shared" si="839"/>
        <v>81.539029540000001</v>
      </c>
      <c r="Q1688" s="11">
        <f t="shared" si="852"/>
        <v>0</v>
      </c>
      <c r="R1688" s="30">
        <f t="shared" si="833"/>
        <v>0</v>
      </c>
      <c r="S1688" s="103">
        <f t="shared" si="834"/>
        <v>0</v>
      </c>
      <c r="T1688" s="113">
        <f t="shared" si="847"/>
        <v>0.1</v>
      </c>
      <c r="U1688" s="111">
        <f t="shared" si="828"/>
        <v>4</v>
      </c>
      <c r="V1688" s="111">
        <v>252</v>
      </c>
      <c r="W1688" s="110">
        <f t="shared" si="840"/>
        <v>1.001514005</v>
      </c>
      <c r="X1688" s="103">
        <f t="shared" si="841"/>
        <v>0.12345049</v>
      </c>
      <c r="Y1688" s="103">
        <f t="shared" si="842"/>
        <v>0</v>
      </c>
      <c r="Z1688" s="114" t="str">
        <f t="shared" si="850"/>
        <v>A+J=</v>
      </c>
      <c r="AA1688" s="108">
        <f t="shared" si="851"/>
        <v>45828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2.75" x14ac:dyDescent="0.2">
      <c r="A1689" s="102">
        <f t="shared" si="843"/>
        <v>45803</v>
      </c>
      <c r="B1689" s="103">
        <f t="shared" si="836"/>
        <v>81.662480029999998</v>
      </c>
      <c r="C1689" s="103">
        <f t="shared" si="848"/>
        <v>54.158070950000003</v>
      </c>
      <c r="D1689" s="104">
        <f t="shared" si="844"/>
        <v>1143.3130000000001</v>
      </c>
      <c r="E1689" s="105">
        <f t="shared" si="829"/>
        <v>1146.575</v>
      </c>
      <c r="F1689" s="106">
        <f t="shared" si="830"/>
        <v>45767</v>
      </c>
      <c r="G1689" s="107">
        <f t="shared" si="837"/>
        <v>2.8531119649648495E-3</v>
      </c>
      <c r="H1689" s="108">
        <f t="shared" si="849"/>
        <v>45828</v>
      </c>
      <c r="I1689" s="108">
        <f t="shared" si="838"/>
        <v>45828</v>
      </c>
      <c r="J1689" s="109">
        <f t="shared" si="845"/>
        <v>22</v>
      </c>
      <c r="K1689" s="109">
        <f t="shared" si="835"/>
        <v>4</v>
      </c>
      <c r="L1689" s="8">
        <f t="shared" si="846"/>
        <v>1.0005181400000001</v>
      </c>
      <c r="M1689" s="110">
        <f t="shared" si="832"/>
        <v>1.00285311</v>
      </c>
      <c r="N1689" s="110">
        <f t="shared" si="827"/>
        <v>1.5047951632101271</v>
      </c>
      <c r="O1689" s="103">
        <f t="shared" si="831"/>
        <v>1.5055748499999999</v>
      </c>
      <c r="P1689" s="103">
        <f t="shared" si="839"/>
        <v>81.539029540000001</v>
      </c>
      <c r="Q1689" s="11">
        <f t="shared" si="852"/>
        <v>0</v>
      </c>
      <c r="R1689" s="30">
        <f t="shared" si="833"/>
        <v>0</v>
      </c>
      <c r="S1689" s="103">
        <f t="shared" si="834"/>
        <v>0</v>
      </c>
      <c r="T1689" s="113">
        <f t="shared" si="847"/>
        <v>0.1</v>
      </c>
      <c r="U1689" s="111">
        <f t="shared" si="828"/>
        <v>4</v>
      </c>
      <c r="V1689" s="111">
        <v>252</v>
      </c>
      <c r="W1689" s="110">
        <f t="shared" si="840"/>
        <v>1.001514005</v>
      </c>
      <c r="X1689" s="103">
        <f t="shared" si="841"/>
        <v>0.12345049</v>
      </c>
      <c r="Y1689" s="103">
        <f t="shared" si="842"/>
        <v>0</v>
      </c>
      <c r="Z1689" s="114" t="str">
        <f t="shared" si="850"/>
        <v>A+J=</v>
      </c>
      <c r="AA1689" s="108">
        <f t="shared" si="851"/>
        <v>45828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2.75" x14ac:dyDescent="0.2">
      <c r="A1690" s="102">
        <f t="shared" si="843"/>
        <v>45804</v>
      </c>
      <c r="B1690" s="103">
        <f t="shared" si="836"/>
        <v>81.703952099999995</v>
      </c>
      <c r="C1690" s="103">
        <f t="shared" si="848"/>
        <v>54.158070950000003</v>
      </c>
      <c r="D1690" s="104">
        <f t="shared" si="844"/>
        <v>1143.3130000000001</v>
      </c>
      <c r="E1690" s="105">
        <f t="shared" si="829"/>
        <v>1146.575</v>
      </c>
      <c r="F1690" s="106">
        <f t="shared" si="830"/>
        <v>45767</v>
      </c>
      <c r="G1690" s="107">
        <f t="shared" si="837"/>
        <v>2.8531119649648495E-3</v>
      </c>
      <c r="H1690" s="108">
        <f t="shared" si="849"/>
        <v>45828</v>
      </c>
      <c r="I1690" s="108">
        <f t="shared" si="838"/>
        <v>45828</v>
      </c>
      <c r="J1690" s="109">
        <f t="shared" si="845"/>
        <v>22</v>
      </c>
      <c r="K1690" s="109">
        <f t="shared" si="835"/>
        <v>5</v>
      </c>
      <c r="L1690" s="8">
        <f t="shared" si="846"/>
        <v>1.0006477199999999</v>
      </c>
      <c r="M1690" s="110">
        <f t="shared" si="832"/>
        <v>1.00285311</v>
      </c>
      <c r="N1690" s="110">
        <f t="shared" si="827"/>
        <v>1.5047951632101271</v>
      </c>
      <c r="O1690" s="103">
        <f t="shared" si="831"/>
        <v>1.5057698399999999</v>
      </c>
      <c r="P1690" s="103">
        <f t="shared" si="839"/>
        <v>81.549589819999994</v>
      </c>
      <c r="Q1690" s="11">
        <f t="shared" si="852"/>
        <v>0</v>
      </c>
      <c r="R1690" s="30">
        <f t="shared" si="833"/>
        <v>0</v>
      </c>
      <c r="S1690" s="103">
        <f t="shared" si="834"/>
        <v>0</v>
      </c>
      <c r="T1690" s="113">
        <f t="shared" si="847"/>
        <v>0.1</v>
      </c>
      <c r="U1690" s="111">
        <f t="shared" si="828"/>
        <v>5</v>
      </c>
      <c r="V1690" s="111">
        <v>252</v>
      </c>
      <c r="W1690" s="110">
        <f t="shared" si="840"/>
        <v>1.001892864</v>
      </c>
      <c r="X1690" s="103">
        <f t="shared" si="841"/>
        <v>0.15436227999999999</v>
      </c>
      <c r="Y1690" s="103">
        <f t="shared" si="842"/>
        <v>0</v>
      </c>
      <c r="Z1690" s="114" t="str">
        <f t="shared" si="850"/>
        <v>A+J=</v>
      </c>
      <c r="AA1690" s="108">
        <f t="shared" si="851"/>
        <v>45828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2.75" x14ac:dyDescent="0.2">
      <c r="A1691" s="102">
        <f t="shared" si="843"/>
        <v>45805</v>
      </c>
      <c r="B1691" s="103">
        <f t="shared" si="836"/>
        <v>81.745445000000004</v>
      </c>
      <c r="C1691" s="103">
        <f t="shared" si="848"/>
        <v>54.158070950000003</v>
      </c>
      <c r="D1691" s="104">
        <f t="shared" si="844"/>
        <v>1143.3130000000001</v>
      </c>
      <c r="E1691" s="105">
        <f t="shared" si="829"/>
        <v>1146.575</v>
      </c>
      <c r="F1691" s="106">
        <f t="shared" si="830"/>
        <v>45767</v>
      </c>
      <c r="G1691" s="107">
        <f t="shared" si="837"/>
        <v>2.8531119649648495E-3</v>
      </c>
      <c r="H1691" s="108">
        <f t="shared" si="849"/>
        <v>45828</v>
      </c>
      <c r="I1691" s="108">
        <f t="shared" si="838"/>
        <v>45828</v>
      </c>
      <c r="J1691" s="109">
        <f t="shared" si="845"/>
        <v>22</v>
      </c>
      <c r="K1691" s="109">
        <f t="shared" si="835"/>
        <v>6</v>
      </c>
      <c r="L1691" s="8">
        <f t="shared" si="846"/>
        <v>1.0007773099999999</v>
      </c>
      <c r="M1691" s="110">
        <f t="shared" si="832"/>
        <v>1.00285311</v>
      </c>
      <c r="N1691" s="110">
        <f t="shared" si="827"/>
        <v>1.5047951632101271</v>
      </c>
      <c r="O1691" s="103">
        <f t="shared" si="831"/>
        <v>1.50596485</v>
      </c>
      <c r="P1691" s="103">
        <f t="shared" si="839"/>
        <v>81.560151189999999</v>
      </c>
      <c r="Q1691" s="11">
        <f t="shared" si="852"/>
        <v>0</v>
      </c>
      <c r="R1691" s="30">
        <f t="shared" si="833"/>
        <v>0</v>
      </c>
      <c r="S1691" s="103">
        <f t="shared" si="834"/>
        <v>0</v>
      </c>
      <c r="T1691" s="113">
        <f t="shared" si="847"/>
        <v>0.1</v>
      </c>
      <c r="U1691" s="111">
        <f t="shared" si="828"/>
        <v>6</v>
      </c>
      <c r="V1691" s="111">
        <v>252</v>
      </c>
      <c r="W1691" s="110">
        <f t="shared" si="840"/>
        <v>1.0022718669999999</v>
      </c>
      <c r="X1691" s="103">
        <f t="shared" si="841"/>
        <v>0.18529381</v>
      </c>
      <c r="Y1691" s="103">
        <f t="shared" si="842"/>
        <v>0</v>
      </c>
      <c r="Z1691" s="114" t="str">
        <f t="shared" si="850"/>
        <v>A+J=</v>
      </c>
      <c r="AA1691" s="108">
        <f t="shared" si="851"/>
        <v>45828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2.75" x14ac:dyDescent="0.2">
      <c r="A1692" s="102">
        <f t="shared" si="843"/>
        <v>45806</v>
      </c>
      <c r="B1692" s="103">
        <f t="shared" si="836"/>
        <v>81.786959199999998</v>
      </c>
      <c r="C1692" s="103">
        <f t="shared" si="848"/>
        <v>54.158070950000003</v>
      </c>
      <c r="D1692" s="104">
        <f t="shared" si="844"/>
        <v>1143.3130000000001</v>
      </c>
      <c r="E1692" s="105">
        <f t="shared" si="829"/>
        <v>1146.575</v>
      </c>
      <c r="F1692" s="106">
        <f t="shared" si="830"/>
        <v>45767</v>
      </c>
      <c r="G1692" s="107">
        <f t="shared" si="837"/>
        <v>2.8531119649648495E-3</v>
      </c>
      <c r="H1692" s="108">
        <f t="shared" si="849"/>
        <v>45828</v>
      </c>
      <c r="I1692" s="108">
        <f t="shared" si="838"/>
        <v>45828</v>
      </c>
      <c r="J1692" s="109">
        <f t="shared" si="845"/>
        <v>22</v>
      </c>
      <c r="K1692" s="109">
        <f t="shared" si="835"/>
        <v>7</v>
      </c>
      <c r="L1692" s="8">
        <f t="shared" si="846"/>
        <v>1.00090692</v>
      </c>
      <c r="M1692" s="110">
        <f t="shared" si="832"/>
        <v>1.00285311</v>
      </c>
      <c r="N1692" s="110">
        <f t="shared" si="827"/>
        <v>1.5047951632101271</v>
      </c>
      <c r="O1692" s="103">
        <f t="shared" si="831"/>
        <v>1.5061598899999999</v>
      </c>
      <c r="P1692" s="103">
        <f t="shared" si="839"/>
        <v>81.570714179999996</v>
      </c>
      <c r="Q1692" s="11">
        <f t="shared" si="852"/>
        <v>0</v>
      </c>
      <c r="R1692" s="30">
        <f t="shared" si="833"/>
        <v>0</v>
      </c>
      <c r="S1692" s="103">
        <f t="shared" si="834"/>
        <v>0</v>
      </c>
      <c r="T1692" s="113">
        <f t="shared" si="847"/>
        <v>0.1</v>
      </c>
      <c r="U1692" s="111">
        <f t="shared" si="828"/>
        <v>7</v>
      </c>
      <c r="V1692" s="111">
        <v>252</v>
      </c>
      <c r="W1692" s="110">
        <f t="shared" si="840"/>
        <v>1.0026510129999999</v>
      </c>
      <c r="X1692" s="103">
        <f t="shared" si="841"/>
        <v>0.21624502000000001</v>
      </c>
      <c r="Y1692" s="103">
        <f t="shared" si="842"/>
        <v>0</v>
      </c>
      <c r="Z1692" s="114" t="str">
        <f t="shared" si="850"/>
        <v>A+J=</v>
      </c>
      <c r="AA1692" s="108">
        <f t="shared" si="851"/>
        <v>45828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2.75" x14ac:dyDescent="0.2">
      <c r="A1693" s="102">
        <f t="shared" si="843"/>
        <v>45807</v>
      </c>
      <c r="B1693" s="103">
        <f t="shared" si="836"/>
        <v>81.828494159999991</v>
      </c>
      <c r="C1693" s="103">
        <f t="shared" si="848"/>
        <v>54.158070950000003</v>
      </c>
      <c r="D1693" s="104">
        <f t="shared" si="844"/>
        <v>1143.3130000000001</v>
      </c>
      <c r="E1693" s="105">
        <f t="shared" si="829"/>
        <v>1146.575</v>
      </c>
      <c r="F1693" s="106">
        <f t="shared" si="830"/>
        <v>45767</v>
      </c>
      <c r="G1693" s="107">
        <f t="shared" si="837"/>
        <v>2.8531119649648495E-3</v>
      </c>
      <c r="H1693" s="108">
        <f t="shared" si="849"/>
        <v>45828</v>
      </c>
      <c r="I1693" s="108">
        <f t="shared" si="838"/>
        <v>45828</v>
      </c>
      <c r="J1693" s="109">
        <f t="shared" si="845"/>
        <v>22</v>
      </c>
      <c r="K1693" s="109">
        <f t="shared" si="835"/>
        <v>8</v>
      </c>
      <c r="L1693" s="8">
        <f t="shared" si="846"/>
        <v>1.00103655</v>
      </c>
      <c r="M1693" s="110">
        <f t="shared" si="832"/>
        <v>1.00285311</v>
      </c>
      <c r="N1693" s="110">
        <f t="shared" si="827"/>
        <v>1.5047951632101271</v>
      </c>
      <c r="O1693" s="103">
        <f t="shared" si="831"/>
        <v>1.50635495</v>
      </c>
      <c r="P1693" s="103">
        <f t="shared" si="839"/>
        <v>81.581278249999997</v>
      </c>
      <c r="Q1693" s="11">
        <f t="shared" si="852"/>
        <v>0</v>
      </c>
      <c r="R1693" s="30">
        <f t="shared" si="833"/>
        <v>0</v>
      </c>
      <c r="S1693" s="103">
        <f t="shared" si="834"/>
        <v>0</v>
      </c>
      <c r="T1693" s="113">
        <f t="shared" si="847"/>
        <v>0.1</v>
      </c>
      <c r="U1693" s="111">
        <f t="shared" si="828"/>
        <v>8</v>
      </c>
      <c r="V1693" s="111">
        <v>252</v>
      </c>
      <c r="W1693" s="110">
        <f t="shared" si="840"/>
        <v>1.003030302</v>
      </c>
      <c r="X1693" s="103">
        <f t="shared" si="841"/>
        <v>0.24721591000000001</v>
      </c>
      <c r="Y1693" s="103">
        <f t="shared" si="842"/>
        <v>0</v>
      </c>
      <c r="Z1693" s="114" t="str">
        <f t="shared" si="850"/>
        <v>A+J=</v>
      </c>
      <c r="AA1693" s="108">
        <f t="shared" si="851"/>
        <v>45828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2.75" x14ac:dyDescent="0.2">
      <c r="A1694" s="102">
        <f t="shared" si="843"/>
        <v>45808</v>
      </c>
      <c r="B1694" s="103">
        <f t="shared" si="836"/>
        <v>81.870050509999999</v>
      </c>
      <c r="C1694" s="103">
        <f t="shared" si="848"/>
        <v>54.158070950000003</v>
      </c>
      <c r="D1694" s="104">
        <f t="shared" si="844"/>
        <v>1143.3130000000001</v>
      </c>
      <c r="E1694" s="105">
        <f t="shared" si="829"/>
        <v>1146.575</v>
      </c>
      <c r="F1694" s="106">
        <f t="shared" si="830"/>
        <v>45767</v>
      </c>
      <c r="G1694" s="107">
        <f t="shared" si="837"/>
        <v>2.8531119649648495E-3</v>
      </c>
      <c r="H1694" s="108">
        <f t="shared" si="849"/>
        <v>45828</v>
      </c>
      <c r="I1694" s="108">
        <f t="shared" si="838"/>
        <v>45828</v>
      </c>
      <c r="J1694" s="109">
        <f t="shared" si="845"/>
        <v>22</v>
      </c>
      <c r="K1694" s="109">
        <f t="shared" si="835"/>
        <v>9</v>
      </c>
      <c r="L1694" s="8">
        <f t="shared" si="846"/>
        <v>1.00116619</v>
      </c>
      <c r="M1694" s="110">
        <f t="shared" si="832"/>
        <v>1.00285311</v>
      </c>
      <c r="N1694" s="110">
        <f t="shared" si="827"/>
        <v>1.5047951632101271</v>
      </c>
      <c r="O1694" s="103">
        <f t="shared" si="831"/>
        <v>1.50655004</v>
      </c>
      <c r="P1694" s="103">
        <f t="shared" si="839"/>
        <v>81.591843949999998</v>
      </c>
      <c r="Q1694" s="11">
        <f t="shared" si="852"/>
        <v>0</v>
      </c>
      <c r="R1694" s="30">
        <f t="shared" si="833"/>
        <v>0</v>
      </c>
      <c r="S1694" s="103">
        <f t="shared" si="834"/>
        <v>0</v>
      </c>
      <c r="T1694" s="113">
        <f t="shared" si="847"/>
        <v>0.1</v>
      </c>
      <c r="U1694" s="111">
        <f t="shared" si="828"/>
        <v>9</v>
      </c>
      <c r="V1694" s="111">
        <v>252</v>
      </c>
      <c r="W1694" s="110">
        <f t="shared" si="840"/>
        <v>1.003409735</v>
      </c>
      <c r="X1694" s="103">
        <f t="shared" si="841"/>
        <v>0.27820655999999999</v>
      </c>
      <c r="Y1694" s="103">
        <f t="shared" si="842"/>
        <v>0</v>
      </c>
      <c r="Z1694" s="114" t="str">
        <f t="shared" si="850"/>
        <v>A+J=</v>
      </c>
      <c r="AA1694" s="108">
        <f t="shared" si="851"/>
        <v>45828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2.75" x14ac:dyDescent="0.2">
      <c r="A1695" s="102">
        <f t="shared" si="843"/>
        <v>45809</v>
      </c>
      <c r="B1695" s="103">
        <f t="shared" si="836"/>
        <v>81.870050509999999</v>
      </c>
      <c r="C1695" s="103">
        <f t="shared" si="848"/>
        <v>54.158070950000003</v>
      </c>
      <c r="D1695" s="104">
        <f t="shared" si="844"/>
        <v>1143.3130000000001</v>
      </c>
      <c r="E1695" s="105">
        <f t="shared" si="829"/>
        <v>1146.575</v>
      </c>
      <c r="F1695" s="106">
        <f t="shared" si="830"/>
        <v>45767</v>
      </c>
      <c r="G1695" s="107">
        <f t="shared" si="837"/>
        <v>2.8531119649648495E-3</v>
      </c>
      <c r="H1695" s="108">
        <f t="shared" si="849"/>
        <v>45828</v>
      </c>
      <c r="I1695" s="108">
        <f t="shared" si="838"/>
        <v>45828</v>
      </c>
      <c r="J1695" s="109">
        <f t="shared" si="845"/>
        <v>22</v>
      </c>
      <c r="K1695" s="109">
        <f t="shared" si="835"/>
        <v>9</v>
      </c>
      <c r="L1695" s="8">
        <f t="shared" si="846"/>
        <v>1.00116619</v>
      </c>
      <c r="M1695" s="110">
        <f t="shared" si="832"/>
        <v>1.00285311</v>
      </c>
      <c r="N1695" s="110">
        <f t="shared" ref="N1695:N1758" si="853">IF(I1695&gt;I1694,N1694*M1695,N1694)</f>
        <v>1.5047951632101271</v>
      </c>
      <c r="O1695" s="103">
        <f t="shared" si="831"/>
        <v>1.50655004</v>
      </c>
      <c r="P1695" s="103">
        <f t="shared" si="839"/>
        <v>81.591843949999998</v>
      </c>
      <c r="Q1695" s="11">
        <f t="shared" si="852"/>
        <v>0</v>
      </c>
      <c r="R1695" s="30">
        <f t="shared" si="833"/>
        <v>0</v>
      </c>
      <c r="S1695" s="103">
        <f t="shared" si="834"/>
        <v>0</v>
      </c>
      <c r="T1695" s="113">
        <f t="shared" si="847"/>
        <v>0.1</v>
      </c>
      <c r="U1695" s="111">
        <f t="shared" si="828"/>
        <v>9</v>
      </c>
      <c r="V1695" s="111">
        <v>252</v>
      </c>
      <c r="W1695" s="110">
        <f t="shared" si="840"/>
        <v>1.003409735</v>
      </c>
      <c r="X1695" s="103">
        <f t="shared" si="841"/>
        <v>0.27820655999999999</v>
      </c>
      <c r="Y1695" s="103">
        <f t="shared" si="842"/>
        <v>0</v>
      </c>
      <c r="Z1695" s="114" t="str">
        <f t="shared" si="850"/>
        <v>A+J=</v>
      </c>
      <c r="AA1695" s="108">
        <f t="shared" si="851"/>
        <v>45828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2.75" x14ac:dyDescent="0.2">
      <c r="A1696" s="102">
        <f t="shared" si="843"/>
        <v>45810</v>
      </c>
      <c r="B1696" s="103">
        <f t="shared" si="836"/>
        <v>81.870050509999999</v>
      </c>
      <c r="C1696" s="103">
        <f t="shared" si="848"/>
        <v>54.158070950000003</v>
      </c>
      <c r="D1696" s="104">
        <f t="shared" si="844"/>
        <v>1143.3130000000001</v>
      </c>
      <c r="E1696" s="105">
        <f t="shared" si="829"/>
        <v>1146.575</v>
      </c>
      <c r="F1696" s="106">
        <f t="shared" si="830"/>
        <v>45767</v>
      </c>
      <c r="G1696" s="107">
        <f t="shared" si="837"/>
        <v>2.8531119649648495E-3</v>
      </c>
      <c r="H1696" s="108">
        <f t="shared" si="849"/>
        <v>45828</v>
      </c>
      <c r="I1696" s="108">
        <f t="shared" si="838"/>
        <v>45828</v>
      </c>
      <c r="J1696" s="109">
        <f t="shared" si="845"/>
        <v>22</v>
      </c>
      <c r="K1696" s="109">
        <f t="shared" si="835"/>
        <v>9</v>
      </c>
      <c r="L1696" s="8">
        <f t="shared" si="846"/>
        <v>1.00116619</v>
      </c>
      <c r="M1696" s="110">
        <f t="shared" si="832"/>
        <v>1.00285311</v>
      </c>
      <c r="N1696" s="110">
        <f t="shared" si="853"/>
        <v>1.5047951632101271</v>
      </c>
      <c r="O1696" s="103">
        <f t="shared" si="831"/>
        <v>1.50655004</v>
      </c>
      <c r="P1696" s="103">
        <f t="shared" si="839"/>
        <v>81.591843949999998</v>
      </c>
      <c r="Q1696" s="11">
        <f t="shared" si="852"/>
        <v>0</v>
      </c>
      <c r="R1696" s="30">
        <f t="shared" si="833"/>
        <v>0</v>
      </c>
      <c r="S1696" s="103">
        <f t="shared" si="834"/>
        <v>0</v>
      </c>
      <c r="T1696" s="113">
        <f t="shared" si="847"/>
        <v>0.1</v>
      </c>
      <c r="U1696" s="111">
        <f t="shared" si="828"/>
        <v>9</v>
      </c>
      <c r="V1696" s="111">
        <v>252</v>
      </c>
      <c r="W1696" s="110">
        <f t="shared" si="840"/>
        <v>1.003409735</v>
      </c>
      <c r="X1696" s="103">
        <f t="shared" si="841"/>
        <v>0.27820655999999999</v>
      </c>
      <c r="Y1696" s="103">
        <f t="shared" si="842"/>
        <v>0</v>
      </c>
      <c r="Z1696" s="114" t="str">
        <f t="shared" si="850"/>
        <v>A+J=</v>
      </c>
      <c r="AA1696" s="108">
        <f t="shared" si="851"/>
        <v>45828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2.75" x14ac:dyDescent="0.2">
      <c r="A1697" s="102">
        <f t="shared" si="843"/>
        <v>45811</v>
      </c>
      <c r="B1697" s="103">
        <f t="shared" si="836"/>
        <v>81.911628180000008</v>
      </c>
      <c r="C1697" s="103">
        <f t="shared" si="848"/>
        <v>54.158070950000003</v>
      </c>
      <c r="D1697" s="104">
        <f t="shared" si="844"/>
        <v>1143.3130000000001</v>
      </c>
      <c r="E1697" s="105">
        <f t="shared" si="829"/>
        <v>1146.575</v>
      </c>
      <c r="F1697" s="106">
        <f t="shared" si="830"/>
        <v>45767</v>
      </c>
      <c r="G1697" s="107">
        <f t="shared" si="837"/>
        <v>2.8531119649648495E-3</v>
      </c>
      <c r="H1697" s="108">
        <f t="shared" si="849"/>
        <v>45828</v>
      </c>
      <c r="I1697" s="108">
        <f t="shared" si="838"/>
        <v>45828</v>
      </c>
      <c r="J1697" s="109">
        <f t="shared" si="845"/>
        <v>22</v>
      </c>
      <c r="K1697" s="109">
        <f t="shared" si="835"/>
        <v>10</v>
      </c>
      <c r="L1697" s="8">
        <f t="shared" si="846"/>
        <v>1.0012958599999999</v>
      </c>
      <c r="M1697" s="110">
        <f t="shared" si="832"/>
        <v>1.00285311</v>
      </c>
      <c r="N1697" s="110">
        <f t="shared" si="853"/>
        <v>1.5047951632101271</v>
      </c>
      <c r="O1697" s="103">
        <f t="shared" si="831"/>
        <v>1.5067451599999999</v>
      </c>
      <c r="P1697" s="103">
        <f t="shared" si="839"/>
        <v>81.602411270000005</v>
      </c>
      <c r="Q1697" s="11">
        <f t="shared" si="852"/>
        <v>0</v>
      </c>
      <c r="R1697" s="30">
        <f t="shared" si="833"/>
        <v>0</v>
      </c>
      <c r="S1697" s="103">
        <f t="shared" si="834"/>
        <v>0</v>
      </c>
      <c r="T1697" s="113">
        <f t="shared" si="847"/>
        <v>0.1</v>
      </c>
      <c r="U1697" s="111">
        <f t="shared" si="828"/>
        <v>10</v>
      </c>
      <c r="V1697" s="111">
        <v>252</v>
      </c>
      <c r="W1697" s="110">
        <f t="shared" si="840"/>
        <v>1.003789311</v>
      </c>
      <c r="X1697" s="103">
        <f t="shared" si="841"/>
        <v>0.30921691000000001</v>
      </c>
      <c r="Y1697" s="103">
        <f t="shared" si="842"/>
        <v>0</v>
      </c>
      <c r="Z1697" s="114" t="str">
        <f t="shared" si="850"/>
        <v>A+J=</v>
      </c>
      <c r="AA1697" s="108">
        <f t="shared" si="851"/>
        <v>45828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2.75" x14ac:dyDescent="0.2">
      <c r="A1698" s="102">
        <f t="shared" si="843"/>
        <v>45812</v>
      </c>
      <c r="B1698" s="103">
        <f t="shared" si="836"/>
        <v>81.953226179999987</v>
      </c>
      <c r="C1698" s="103">
        <f t="shared" si="848"/>
        <v>54.158070950000003</v>
      </c>
      <c r="D1698" s="104">
        <f t="shared" si="844"/>
        <v>1143.3130000000001</v>
      </c>
      <c r="E1698" s="105">
        <f t="shared" si="829"/>
        <v>1146.575</v>
      </c>
      <c r="F1698" s="106">
        <f t="shared" si="830"/>
        <v>45767</v>
      </c>
      <c r="G1698" s="107">
        <f t="shared" si="837"/>
        <v>2.8531119649648495E-3</v>
      </c>
      <c r="H1698" s="108">
        <f t="shared" si="849"/>
        <v>45828</v>
      </c>
      <c r="I1698" s="108">
        <f t="shared" si="838"/>
        <v>45828</v>
      </c>
      <c r="J1698" s="109">
        <f t="shared" si="845"/>
        <v>22</v>
      </c>
      <c r="K1698" s="109">
        <f t="shared" si="835"/>
        <v>11</v>
      </c>
      <c r="L1698" s="8">
        <f t="shared" si="846"/>
        <v>1.0014255299999999</v>
      </c>
      <c r="M1698" s="110">
        <f t="shared" si="832"/>
        <v>1.00285311</v>
      </c>
      <c r="N1698" s="110">
        <f t="shared" si="853"/>
        <v>1.5047951632101271</v>
      </c>
      <c r="O1698" s="103">
        <f t="shared" si="831"/>
        <v>1.50694029</v>
      </c>
      <c r="P1698" s="103">
        <f t="shared" si="839"/>
        <v>81.612979139999993</v>
      </c>
      <c r="Q1698" s="11">
        <f t="shared" si="852"/>
        <v>0</v>
      </c>
      <c r="R1698" s="30">
        <f t="shared" si="833"/>
        <v>0</v>
      </c>
      <c r="S1698" s="103">
        <f t="shared" si="834"/>
        <v>0</v>
      </c>
      <c r="T1698" s="113">
        <f t="shared" si="847"/>
        <v>0.1</v>
      </c>
      <c r="U1698" s="111">
        <f t="shared" si="828"/>
        <v>11</v>
      </c>
      <c r="V1698" s="111">
        <v>252</v>
      </c>
      <c r="W1698" s="110">
        <f t="shared" si="840"/>
        <v>1.004169031</v>
      </c>
      <c r="X1698" s="103">
        <f t="shared" si="841"/>
        <v>0.34024704</v>
      </c>
      <c r="Y1698" s="103">
        <f t="shared" si="842"/>
        <v>0</v>
      </c>
      <c r="Z1698" s="114" t="str">
        <f t="shared" si="850"/>
        <v>A+J=</v>
      </c>
      <c r="AA1698" s="108">
        <f t="shared" si="851"/>
        <v>45828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2.75" x14ac:dyDescent="0.2">
      <c r="A1699" s="102">
        <f t="shared" si="843"/>
        <v>45813</v>
      </c>
      <c r="B1699" s="103">
        <f t="shared" si="836"/>
        <v>81.994846120000005</v>
      </c>
      <c r="C1699" s="103">
        <f t="shared" si="848"/>
        <v>54.158070950000003</v>
      </c>
      <c r="D1699" s="104">
        <f t="shared" si="844"/>
        <v>1143.3130000000001</v>
      </c>
      <c r="E1699" s="105">
        <f t="shared" si="829"/>
        <v>1146.575</v>
      </c>
      <c r="F1699" s="106">
        <f t="shared" si="830"/>
        <v>45767</v>
      </c>
      <c r="G1699" s="107">
        <f t="shared" si="837"/>
        <v>2.8531119649648495E-3</v>
      </c>
      <c r="H1699" s="108">
        <f t="shared" si="849"/>
        <v>45828</v>
      </c>
      <c r="I1699" s="108">
        <f t="shared" si="838"/>
        <v>45828</v>
      </c>
      <c r="J1699" s="109">
        <f t="shared" si="845"/>
        <v>22</v>
      </c>
      <c r="K1699" s="109">
        <f t="shared" si="835"/>
        <v>12</v>
      </c>
      <c r="L1699" s="8">
        <f t="shared" si="846"/>
        <v>1.0015552299999999</v>
      </c>
      <c r="M1699" s="110">
        <f t="shared" si="832"/>
        <v>1.00285311</v>
      </c>
      <c r="N1699" s="110">
        <f t="shared" si="853"/>
        <v>1.5047951632101271</v>
      </c>
      <c r="O1699" s="103">
        <f t="shared" si="831"/>
        <v>1.50713546</v>
      </c>
      <c r="P1699" s="103">
        <f t="shared" si="839"/>
        <v>81.623549170000004</v>
      </c>
      <c r="Q1699" s="11">
        <f t="shared" si="852"/>
        <v>0</v>
      </c>
      <c r="R1699" s="30">
        <f t="shared" si="833"/>
        <v>0</v>
      </c>
      <c r="S1699" s="103">
        <f t="shared" si="834"/>
        <v>0</v>
      </c>
      <c r="T1699" s="113">
        <f t="shared" si="847"/>
        <v>0.1</v>
      </c>
      <c r="U1699" s="111">
        <f t="shared" si="828"/>
        <v>12</v>
      </c>
      <c r="V1699" s="111">
        <v>252</v>
      </c>
      <c r="W1699" s="110">
        <f t="shared" si="840"/>
        <v>1.0045488950000001</v>
      </c>
      <c r="X1699" s="103">
        <f t="shared" si="841"/>
        <v>0.37129695000000001</v>
      </c>
      <c r="Y1699" s="103">
        <f t="shared" si="842"/>
        <v>0</v>
      </c>
      <c r="Z1699" s="114" t="str">
        <f t="shared" si="850"/>
        <v>A+J=</v>
      </c>
      <c r="AA1699" s="108">
        <f t="shared" si="851"/>
        <v>45828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2.75" x14ac:dyDescent="0.2">
      <c r="A1700" s="102">
        <f t="shared" si="843"/>
        <v>45814</v>
      </c>
      <c r="B1700" s="103">
        <f t="shared" si="836"/>
        <v>82.036486850000003</v>
      </c>
      <c r="C1700" s="103">
        <f t="shared" si="848"/>
        <v>54.158070950000003</v>
      </c>
      <c r="D1700" s="104">
        <f t="shared" si="844"/>
        <v>1143.3130000000001</v>
      </c>
      <c r="E1700" s="105">
        <f t="shared" si="829"/>
        <v>1146.575</v>
      </c>
      <c r="F1700" s="106">
        <f t="shared" si="830"/>
        <v>45767</v>
      </c>
      <c r="G1700" s="107">
        <f t="shared" si="837"/>
        <v>2.8531119649648495E-3</v>
      </c>
      <c r="H1700" s="108">
        <f t="shared" si="849"/>
        <v>45828</v>
      </c>
      <c r="I1700" s="108">
        <f t="shared" si="838"/>
        <v>45828</v>
      </c>
      <c r="J1700" s="109">
        <f t="shared" si="845"/>
        <v>22</v>
      </c>
      <c r="K1700" s="109">
        <f t="shared" si="835"/>
        <v>13</v>
      </c>
      <c r="L1700" s="8">
        <f t="shared" si="846"/>
        <v>1.0016849400000001</v>
      </c>
      <c r="M1700" s="110">
        <f t="shared" si="832"/>
        <v>1.00285311</v>
      </c>
      <c r="N1700" s="110">
        <f t="shared" si="853"/>
        <v>1.5047951632101271</v>
      </c>
      <c r="O1700" s="103">
        <f t="shared" si="831"/>
        <v>1.5073306500000001</v>
      </c>
      <c r="P1700" s="103">
        <f t="shared" si="839"/>
        <v>81.634120280000005</v>
      </c>
      <c r="Q1700" s="11">
        <f t="shared" si="852"/>
        <v>0</v>
      </c>
      <c r="R1700" s="30">
        <f t="shared" si="833"/>
        <v>0</v>
      </c>
      <c r="S1700" s="103">
        <f t="shared" si="834"/>
        <v>0</v>
      </c>
      <c r="T1700" s="113">
        <f t="shared" si="847"/>
        <v>0.1</v>
      </c>
      <c r="U1700" s="111">
        <f t="shared" si="828"/>
        <v>13</v>
      </c>
      <c r="V1700" s="111">
        <v>252</v>
      </c>
      <c r="W1700" s="110">
        <f t="shared" si="840"/>
        <v>1.0049289020000001</v>
      </c>
      <c r="X1700" s="103">
        <f t="shared" si="841"/>
        <v>0.40236656999999998</v>
      </c>
      <c r="Y1700" s="103">
        <f t="shared" si="842"/>
        <v>0</v>
      </c>
      <c r="Z1700" s="114" t="str">
        <f t="shared" si="850"/>
        <v>A+J=</v>
      </c>
      <c r="AA1700" s="108">
        <f t="shared" si="851"/>
        <v>45828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2.75" x14ac:dyDescent="0.2">
      <c r="A1701" s="102">
        <f t="shared" si="843"/>
        <v>45815</v>
      </c>
      <c r="B1701" s="103">
        <f t="shared" si="836"/>
        <v>82.078148470000002</v>
      </c>
      <c r="C1701" s="103">
        <f t="shared" si="848"/>
        <v>54.158070950000003</v>
      </c>
      <c r="D1701" s="104">
        <f t="shared" si="844"/>
        <v>1143.3130000000001</v>
      </c>
      <c r="E1701" s="105">
        <f t="shared" si="829"/>
        <v>1146.575</v>
      </c>
      <c r="F1701" s="106">
        <f t="shared" si="830"/>
        <v>45767</v>
      </c>
      <c r="G1701" s="107">
        <f t="shared" si="837"/>
        <v>2.8531119649648495E-3</v>
      </c>
      <c r="H1701" s="108">
        <f t="shared" si="849"/>
        <v>45828</v>
      </c>
      <c r="I1701" s="108">
        <f t="shared" si="838"/>
        <v>45828</v>
      </c>
      <c r="J1701" s="109">
        <f t="shared" si="845"/>
        <v>22</v>
      </c>
      <c r="K1701" s="109">
        <f t="shared" si="835"/>
        <v>14</v>
      </c>
      <c r="L1701" s="8">
        <f t="shared" si="846"/>
        <v>1.0018146699999999</v>
      </c>
      <c r="M1701" s="110">
        <f t="shared" si="832"/>
        <v>1.00285311</v>
      </c>
      <c r="N1701" s="110">
        <f t="shared" si="853"/>
        <v>1.5047951632101271</v>
      </c>
      <c r="O1701" s="103">
        <f t="shared" si="831"/>
        <v>1.5075258600000001</v>
      </c>
      <c r="P1701" s="103">
        <f t="shared" si="839"/>
        <v>81.644692480000003</v>
      </c>
      <c r="Q1701" s="11">
        <f t="shared" si="852"/>
        <v>0</v>
      </c>
      <c r="R1701" s="30">
        <f t="shared" si="833"/>
        <v>0</v>
      </c>
      <c r="S1701" s="103">
        <f t="shared" si="834"/>
        <v>0</v>
      </c>
      <c r="T1701" s="113">
        <f t="shared" si="847"/>
        <v>0.1</v>
      </c>
      <c r="U1701" s="111">
        <f t="shared" ref="U1701:U1764" si="854">IF(Q1700&gt;0,1,IF(K1701=K1700,U1700,U1700+1))</f>
        <v>14</v>
      </c>
      <c r="V1701" s="111">
        <v>252</v>
      </c>
      <c r="W1701" s="110">
        <f t="shared" si="840"/>
        <v>1.005309053</v>
      </c>
      <c r="X1701" s="103">
        <f t="shared" si="841"/>
        <v>0.43345599000000001</v>
      </c>
      <c r="Y1701" s="103">
        <f t="shared" si="842"/>
        <v>0</v>
      </c>
      <c r="Z1701" s="114" t="str">
        <f t="shared" si="850"/>
        <v>A+J=</v>
      </c>
      <c r="AA1701" s="108">
        <f t="shared" si="851"/>
        <v>45828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2.75" x14ac:dyDescent="0.2">
      <c r="A1702" s="102">
        <f t="shared" si="843"/>
        <v>45816</v>
      </c>
      <c r="B1702" s="103">
        <f t="shared" si="836"/>
        <v>82.078148470000002</v>
      </c>
      <c r="C1702" s="103">
        <f t="shared" si="848"/>
        <v>54.158070950000003</v>
      </c>
      <c r="D1702" s="104">
        <f t="shared" si="844"/>
        <v>1143.3130000000001</v>
      </c>
      <c r="E1702" s="105">
        <f t="shared" si="829"/>
        <v>1146.575</v>
      </c>
      <c r="F1702" s="106">
        <f t="shared" si="830"/>
        <v>45767</v>
      </c>
      <c r="G1702" s="107">
        <f t="shared" si="837"/>
        <v>2.8531119649648495E-3</v>
      </c>
      <c r="H1702" s="108">
        <f t="shared" si="849"/>
        <v>45828</v>
      </c>
      <c r="I1702" s="108">
        <f t="shared" si="838"/>
        <v>45828</v>
      </c>
      <c r="J1702" s="109">
        <f t="shared" si="845"/>
        <v>22</v>
      </c>
      <c r="K1702" s="109">
        <f t="shared" si="835"/>
        <v>14</v>
      </c>
      <c r="L1702" s="8">
        <f t="shared" si="846"/>
        <v>1.0018146699999999</v>
      </c>
      <c r="M1702" s="110">
        <f t="shared" si="832"/>
        <v>1.00285311</v>
      </c>
      <c r="N1702" s="110">
        <f t="shared" si="853"/>
        <v>1.5047951632101271</v>
      </c>
      <c r="O1702" s="103">
        <f t="shared" si="831"/>
        <v>1.5075258600000001</v>
      </c>
      <c r="P1702" s="103">
        <f t="shared" si="839"/>
        <v>81.644692480000003</v>
      </c>
      <c r="Q1702" s="11">
        <f t="shared" si="852"/>
        <v>0</v>
      </c>
      <c r="R1702" s="30">
        <f t="shared" si="833"/>
        <v>0</v>
      </c>
      <c r="S1702" s="103">
        <f t="shared" si="834"/>
        <v>0</v>
      </c>
      <c r="T1702" s="113">
        <f t="shared" si="847"/>
        <v>0.1</v>
      </c>
      <c r="U1702" s="111">
        <f t="shared" si="854"/>
        <v>14</v>
      </c>
      <c r="V1702" s="111">
        <v>252</v>
      </c>
      <c r="W1702" s="110">
        <f t="shared" si="840"/>
        <v>1.005309053</v>
      </c>
      <c r="X1702" s="103">
        <f t="shared" si="841"/>
        <v>0.43345599000000001</v>
      </c>
      <c r="Y1702" s="103">
        <f t="shared" si="842"/>
        <v>0</v>
      </c>
      <c r="Z1702" s="114" t="str">
        <f t="shared" si="850"/>
        <v>A+J=</v>
      </c>
      <c r="AA1702" s="108">
        <f t="shared" si="851"/>
        <v>45828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2.75" x14ac:dyDescent="0.2">
      <c r="A1703" s="102">
        <f t="shared" si="843"/>
        <v>45817</v>
      </c>
      <c r="B1703" s="103">
        <f t="shared" si="836"/>
        <v>82.078148470000002</v>
      </c>
      <c r="C1703" s="103">
        <f t="shared" si="848"/>
        <v>54.158070950000003</v>
      </c>
      <c r="D1703" s="104">
        <f t="shared" si="844"/>
        <v>1143.3130000000001</v>
      </c>
      <c r="E1703" s="105">
        <f t="shared" si="829"/>
        <v>1146.575</v>
      </c>
      <c r="F1703" s="106">
        <f t="shared" si="830"/>
        <v>45767</v>
      </c>
      <c r="G1703" s="107">
        <f t="shared" si="837"/>
        <v>2.8531119649648495E-3</v>
      </c>
      <c r="H1703" s="108">
        <f t="shared" si="849"/>
        <v>45828</v>
      </c>
      <c r="I1703" s="108">
        <f t="shared" si="838"/>
        <v>45828</v>
      </c>
      <c r="J1703" s="109">
        <f t="shared" si="845"/>
        <v>22</v>
      </c>
      <c r="K1703" s="109">
        <f t="shared" si="835"/>
        <v>14</v>
      </c>
      <c r="L1703" s="8">
        <f t="shared" si="846"/>
        <v>1.0018146699999999</v>
      </c>
      <c r="M1703" s="110">
        <f t="shared" si="832"/>
        <v>1.00285311</v>
      </c>
      <c r="N1703" s="110">
        <f t="shared" si="853"/>
        <v>1.5047951632101271</v>
      </c>
      <c r="O1703" s="103">
        <f t="shared" si="831"/>
        <v>1.5075258600000001</v>
      </c>
      <c r="P1703" s="103">
        <f t="shared" si="839"/>
        <v>81.644692480000003</v>
      </c>
      <c r="Q1703" s="11">
        <f t="shared" si="852"/>
        <v>0</v>
      </c>
      <c r="R1703" s="30">
        <f t="shared" si="833"/>
        <v>0</v>
      </c>
      <c r="S1703" s="103">
        <f t="shared" si="834"/>
        <v>0</v>
      </c>
      <c r="T1703" s="113">
        <f t="shared" si="847"/>
        <v>0.1</v>
      </c>
      <c r="U1703" s="111">
        <f t="shared" si="854"/>
        <v>14</v>
      </c>
      <c r="V1703" s="111">
        <v>252</v>
      </c>
      <c r="W1703" s="110">
        <f t="shared" si="840"/>
        <v>1.005309053</v>
      </c>
      <c r="X1703" s="103">
        <f t="shared" si="841"/>
        <v>0.43345599000000001</v>
      </c>
      <c r="Y1703" s="103">
        <f t="shared" si="842"/>
        <v>0</v>
      </c>
      <c r="Z1703" s="114" t="str">
        <f t="shared" si="850"/>
        <v>A+J=</v>
      </c>
      <c r="AA1703" s="108">
        <f t="shared" si="851"/>
        <v>45828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2.75" x14ac:dyDescent="0.2">
      <c r="A1704" s="102">
        <f t="shared" si="843"/>
        <v>45818</v>
      </c>
      <c r="B1704" s="103">
        <f t="shared" si="836"/>
        <v>82.119832059999993</v>
      </c>
      <c r="C1704" s="103">
        <f t="shared" si="848"/>
        <v>54.158070950000003</v>
      </c>
      <c r="D1704" s="104">
        <f t="shared" si="844"/>
        <v>1143.3130000000001</v>
      </c>
      <c r="E1704" s="105">
        <f t="shared" ref="E1704:E1767" si="855">IF($K1704=1,VLOOKUP($A1703,$AO$10:$AS$165,4),E1703)</f>
        <v>1146.575</v>
      </c>
      <c r="F1704" s="106">
        <f t="shared" ref="F1704:F1767" si="856">IF($K1704=1,VLOOKUP($A1703,$AO$10:$AS$165,5),F1703)</f>
        <v>45767</v>
      </c>
      <c r="G1704" s="107">
        <f t="shared" si="837"/>
        <v>2.8531119649648495E-3</v>
      </c>
      <c r="H1704" s="108">
        <f t="shared" si="849"/>
        <v>45828</v>
      </c>
      <c r="I1704" s="108">
        <f t="shared" si="838"/>
        <v>45828</v>
      </c>
      <c r="J1704" s="109">
        <f t="shared" si="845"/>
        <v>22</v>
      </c>
      <c r="K1704" s="109">
        <f t="shared" si="835"/>
        <v>15</v>
      </c>
      <c r="L1704" s="8">
        <f t="shared" si="846"/>
        <v>1.0019444200000001</v>
      </c>
      <c r="M1704" s="110">
        <f t="shared" si="832"/>
        <v>1.00285311</v>
      </c>
      <c r="N1704" s="110">
        <f t="shared" si="853"/>
        <v>1.5047951632101271</v>
      </c>
      <c r="O1704" s="103">
        <f t="shared" si="831"/>
        <v>1.5077211100000001</v>
      </c>
      <c r="P1704" s="103">
        <f t="shared" si="839"/>
        <v>81.655266839999996</v>
      </c>
      <c r="Q1704" s="11">
        <f t="shared" si="852"/>
        <v>0</v>
      </c>
      <c r="R1704" s="30">
        <f t="shared" si="833"/>
        <v>0</v>
      </c>
      <c r="S1704" s="103">
        <f t="shared" si="834"/>
        <v>0</v>
      </c>
      <c r="T1704" s="113">
        <f t="shared" si="847"/>
        <v>0.1</v>
      </c>
      <c r="U1704" s="111">
        <f t="shared" si="854"/>
        <v>15</v>
      </c>
      <c r="V1704" s="111">
        <v>252</v>
      </c>
      <c r="W1704" s="110">
        <f t="shared" si="840"/>
        <v>1.005689348</v>
      </c>
      <c r="X1704" s="103">
        <f t="shared" si="841"/>
        <v>0.46456522</v>
      </c>
      <c r="Y1704" s="103">
        <f t="shared" si="842"/>
        <v>0</v>
      </c>
      <c r="Z1704" s="114" t="str">
        <f t="shared" si="850"/>
        <v>A+J=</v>
      </c>
      <c r="AA1704" s="108">
        <f t="shared" si="851"/>
        <v>45828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2.75" x14ac:dyDescent="0.2">
      <c r="A1705" s="102">
        <f t="shared" si="843"/>
        <v>45819</v>
      </c>
      <c r="B1705" s="103">
        <f t="shared" si="836"/>
        <v>82.161536009999992</v>
      </c>
      <c r="C1705" s="103">
        <f t="shared" si="848"/>
        <v>54.158070950000003</v>
      </c>
      <c r="D1705" s="104">
        <f t="shared" si="844"/>
        <v>1143.3130000000001</v>
      </c>
      <c r="E1705" s="105">
        <f t="shared" si="855"/>
        <v>1146.575</v>
      </c>
      <c r="F1705" s="106">
        <f t="shared" si="856"/>
        <v>45767</v>
      </c>
      <c r="G1705" s="107">
        <f t="shared" si="837"/>
        <v>2.8531119649648495E-3</v>
      </c>
      <c r="H1705" s="108">
        <f t="shared" si="849"/>
        <v>45828</v>
      </c>
      <c r="I1705" s="108">
        <f t="shared" si="838"/>
        <v>45828</v>
      </c>
      <c r="J1705" s="109">
        <f t="shared" si="845"/>
        <v>22</v>
      </c>
      <c r="K1705" s="109">
        <f t="shared" si="835"/>
        <v>16</v>
      </c>
      <c r="L1705" s="8">
        <f t="shared" si="846"/>
        <v>1.0020741799999999</v>
      </c>
      <c r="M1705" s="110">
        <f t="shared" si="832"/>
        <v>1.00285311</v>
      </c>
      <c r="N1705" s="110">
        <f t="shared" si="853"/>
        <v>1.5047951632101271</v>
      </c>
      <c r="O1705" s="103">
        <f t="shared" ref="O1705:O1768" si="857">TRUNC(TRUNC((L1705*N1705),15),8)</f>
        <v>1.50791637</v>
      </c>
      <c r="P1705" s="103">
        <f t="shared" si="839"/>
        <v>81.665841749999998</v>
      </c>
      <c r="Q1705" s="11">
        <f t="shared" si="852"/>
        <v>0</v>
      </c>
      <c r="R1705" s="30">
        <f t="shared" si="833"/>
        <v>0</v>
      </c>
      <c r="S1705" s="103">
        <f t="shared" si="834"/>
        <v>0</v>
      </c>
      <c r="T1705" s="113">
        <f t="shared" si="847"/>
        <v>0.1</v>
      </c>
      <c r="U1705" s="111">
        <f t="shared" si="854"/>
        <v>16</v>
      </c>
      <c r="V1705" s="111">
        <v>252</v>
      </c>
      <c r="W1705" s="110">
        <f t="shared" si="840"/>
        <v>1.0060697869999999</v>
      </c>
      <c r="X1705" s="103">
        <f t="shared" si="841"/>
        <v>0.49569426</v>
      </c>
      <c r="Y1705" s="103">
        <f t="shared" si="842"/>
        <v>0</v>
      </c>
      <c r="Z1705" s="114" t="str">
        <f t="shared" si="850"/>
        <v>A+J=</v>
      </c>
      <c r="AA1705" s="108">
        <f t="shared" si="851"/>
        <v>45828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2.75" x14ac:dyDescent="0.2">
      <c r="A1706" s="102">
        <f t="shared" si="843"/>
        <v>45820</v>
      </c>
      <c r="B1706" s="103">
        <f t="shared" si="836"/>
        <v>82.20326193999999</v>
      </c>
      <c r="C1706" s="103">
        <f t="shared" si="848"/>
        <v>54.158070950000003</v>
      </c>
      <c r="D1706" s="104">
        <f t="shared" si="844"/>
        <v>1143.3130000000001</v>
      </c>
      <c r="E1706" s="105">
        <f t="shared" si="855"/>
        <v>1146.575</v>
      </c>
      <c r="F1706" s="106">
        <f t="shared" si="856"/>
        <v>45767</v>
      </c>
      <c r="G1706" s="107">
        <f t="shared" si="837"/>
        <v>2.8531119649648495E-3</v>
      </c>
      <c r="H1706" s="108">
        <f t="shared" si="849"/>
        <v>45828</v>
      </c>
      <c r="I1706" s="108">
        <f t="shared" si="838"/>
        <v>45828</v>
      </c>
      <c r="J1706" s="109">
        <f t="shared" si="845"/>
        <v>22</v>
      </c>
      <c r="K1706" s="109">
        <f t="shared" si="835"/>
        <v>17</v>
      </c>
      <c r="L1706" s="8">
        <f t="shared" si="846"/>
        <v>1.0022039599999999</v>
      </c>
      <c r="M1706" s="110">
        <f t="shared" ref="M1706:M1769" si="858">IF(I1706&gt;I1705,L1705,M1705)</f>
        <v>1.00285311</v>
      </c>
      <c r="N1706" s="110">
        <f t="shared" si="853"/>
        <v>1.5047951632101271</v>
      </c>
      <c r="O1706" s="103">
        <f t="shared" si="857"/>
        <v>1.5081116699999999</v>
      </c>
      <c r="P1706" s="103">
        <f t="shared" si="839"/>
        <v>81.676418819999995</v>
      </c>
      <c r="Q1706" s="11">
        <f t="shared" si="852"/>
        <v>0</v>
      </c>
      <c r="R1706" s="30">
        <f t="shared" si="833"/>
        <v>0</v>
      </c>
      <c r="S1706" s="103">
        <f t="shared" si="834"/>
        <v>0</v>
      </c>
      <c r="T1706" s="113">
        <f t="shared" si="847"/>
        <v>0.1</v>
      </c>
      <c r="U1706" s="111">
        <f t="shared" si="854"/>
        <v>17</v>
      </c>
      <c r="V1706" s="111">
        <v>252</v>
      </c>
      <c r="W1706" s="110">
        <f t="shared" si="840"/>
        <v>1.00645037</v>
      </c>
      <c r="X1706" s="103">
        <f t="shared" si="841"/>
        <v>0.52684312</v>
      </c>
      <c r="Y1706" s="103">
        <f t="shared" si="842"/>
        <v>0</v>
      </c>
      <c r="Z1706" s="114" t="str">
        <f t="shared" si="850"/>
        <v>A+J=</v>
      </c>
      <c r="AA1706" s="108">
        <f t="shared" si="851"/>
        <v>45828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2.75" x14ac:dyDescent="0.2">
      <c r="A1707" s="102">
        <f t="shared" si="843"/>
        <v>45821</v>
      </c>
      <c r="B1707" s="103">
        <f t="shared" si="836"/>
        <v>82.245007600000008</v>
      </c>
      <c r="C1707" s="103">
        <f t="shared" si="848"/>
        <v>54.158070950000003</v>
      </c>
      <c r="D1707" s="104">
        <f t="shared" si="844"/>
        <v>1143.3130000000001</v>
      </c>
      <c r="E1707" s="105">
        <f t="shared" si="855"/>
        <v>1146.575</v>
      </c>
      <c r="F1707" s="106">
        <f t="shared" si="856"/>
        <v>45767</v>
      </c>
      <c r="G1707" s="107">
        <f t="shared" si="837"/>
        <v>2.8531119649648495E-3</v>
      </c>
      <c r="H1707" s="108">
        <f t="shared" si="849"/>
        <v>45828</v>
      </c>
      <c r="I1707" s="108">
        <f t="shared" si="838"/>
        <v>45828</v>
      </c>
      <c r="J1707" s="109">
        <f t="shared" si="845"/>
        <v>22</v>
      </c>
      <c r="K1707" s="109">
        <f t="shared" si="835"/>
        <v>18</v>
      </c>
      <c r="L1707" s="8">
        <f t="shared" si="846"/>
        <v>1.00233375</v>
      </c>
      <c r="M1707" s="110">
        <f t="shared" si="858"/>
        <v>1.00285311</v>
      </c>
      <c r="N1707" s="110">
        <f t="shared" si="853"/>
        <v>1.5047951632101271</v>
      </c>
      <c r="O1707" s="103">
        <f t="shared" si="857"/>
        <v>1.50830697</v>
      </c>
      <c r="P1707" s="103">
        <f t="shared" si="839"/>
        <v>81.686995890000006</v>
      </c>
      <c r="Q1707" s="11">
        <f t="shared" si="852"/>
        <v>0</v>
      </c>
      <c r="R1707" s="30">
        <f t="shared" ref="R1707:R1770" si="859">IF(Q1707&gt;0,VLOOKUP($A1707,$AD$10:$AI$165,6),0)</f>
        <v>0</v>
      </c>
      <c r="S1707" s="103">
        <f t="shared" ref="S1707:S1770" si="860">IF(R1707&gt;0,TRUNC(R1707*P1707,8),0)</f>
        <v>0</v>
      </c>
      <c r="T1707" s="113">
        <f t="shared" si="847"/>
        <v>0.1</v>
      </c>
      <c r="U1707" s="111">
        <f t="shared" si="854"/>
        <v>18</v>
      </c>
      <c r="V1707" s="111">
        <v>252</v>
      </c>
      <c r="W1707" s="110">
        <f t="shared" si="840"/>
        <v>1.006831096</v>
      </c>
      <c r="X1707" s="103">
        <f t="shared" si="841"/>
        <v>0.55801171000000005</v>
      </c>
      <c r="Y1707" s="103">
        <f t="shared" si="842"/>
        <v>0</v>
      </c>
      <c r="Z1707" s="114" t="str">
        <f t="shared" si="850"/>
        <v>A+J=</v>
      </c>
      <c r="AA1707" s="108">
        <f t="shared" si="851"/>
        <v>45828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2.75" x14ac:dyDescent="0.2">
      <c r="A1708" s="102">
        <f t="shared" si="843"/>
        <v>45822</v>
      </c>
      <c r="B1708" s="103">
        <f t="shared" si="836"/>
        <v>82.286776429999989</v>
      </c>
      <c r="C1708" s="103">
        <f t="shared" si="848"/>
        <v>54.158070950000003</v>
      </c>
      <c r="D1708" s="104">
        <f t="shared" si="844"/>
        <v>1143.3130000000001</v>
      </c>
      <c r="E1708" s="105">
        <f t="shared" si="855"/>
        <v>1146.575</v>
      </c>
      <c r="F1708" s="106">
        <f t="shared" si="856"/>
        <v>45767</v>
      </c>
      <c r="G1708" s="107">
        <f t="shared" si="837"/>
        <v>2.8531119649648495E-3</v>
      </c>
      <c r="H1708" s="108">
        <f t="shared" si="849"/>
        <v>45828</v>
      </c>
      <c r="I1708" s="108">
        <f t="shared" si="838"/>
        <v>45828</v>
      </c>
      <c r="J1708" s="109">
        <f t="shared" si="845"/>
        <v>22</v>
      </c>
      <c r="K1708" s="109">
        <f t="shared" ref="K1708:K1771" si="861">(J1708-(NETWORKDAYS(A1708,I1708,AD$171:AD$502)-1))</f>
        <v>19</v>
      </c>
      <c r="L1708" s="8">
        <f t="shared" si="846"/>
        <v>1.00246357</v>
      </c>
      <c r="M1708" s="110">
        <f t="shared" si="858"/>
        <v>1.00285311</v>
      </c>
      <c r="N1708" s="110">
        <f t="shared" si="853"/>
        <v>1.5047951632101271</v>
      </c>
      <c r="O1708" s="103">
        <f t="shared" si="857"/>
        <v>1.50850233</v>
      </c>
      <c r="P1708" s="103">
        <f t="shared" si="839"/>
        <v>81.697576209999994</v>
      </c>
      <c r="Q1708" s="11">
        <f t="shared" si="852"/>
        <v>0</v>
      </c>
      <c r="R1708" s="30">
        <f t="shared" si="859"/>
        <v>0</v>
      </c>
      <c r="S1708" s="103">
        <f t="shared" si="860"/>
        <v>0</v>
      </c>
      <c r="T1708" s="113">
        <f t="shared" si="847"/>
        <v>0.1</v>
      </c>
      <c r="U1708" s="111">
        <f t="shared" si="854"/>
        <v>19</v>
      </c>
      <c r="V1708" s="111">
        <v>252</v>
      </c>
      <c r="W1708" s="110">
        <f t="shared" si="840"/>
        <v>1.0072119669999999</v>
      </c>
      <c r="X1708" s="103">
        <f t="shared" si="841"/>
        <v>0.58920022000000005</v>
      </c>
      <c r="Y1708" s="103">
        <f t="shared" si="842"/>
        <v>0</v>
      </c>
      <c r="Z1708" s="114" t="str">
        <f t="shared" si="850"/>
        <v>A+J=</v>
      </c>
      <c r="AA1708" s="108">
        <f t="shared" si="851"/>
        <v>45828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2.75" x14ac:dyDescent="0.2">
      <c r="A1709" s="102">
        <f t="shared" si="843"/>
        <v>45823</v>
      </c>
      <c r="B1709" s="103">
        <f t="shared" si="836"/>
        <v>82.286776429999989</v>
      </c>
      <c r="C1709" s="103">
        <f t="shared" si="848"/>
        <v>54.158070950000003</v>
      </c>
      <c r="D1709" s="104">
        <f t="shared" si="844"/>
        <v>1143.3130000000001</v>
      </c>
      <c r="E1709" s="105">
        <f t="shared" si="855"/>
        <v>1146.575</v>
      </c>
      <c r="F1709" s="106">
        <f t="shared" si="856"/>
        <v>45767</v>
      </c>
      <c r="G1709" s="107">
        <f t="shared" si="837"/>
        <v>2.8531119649648495E-3</v>
      </c>
      <c r="H1709" s="108">
        <f t="shared" si="849"/>
        <v>45828</v>
      </c>
      <c r="I1709" s="108">
        <f t="shared" si="838"/>
        <v>45828</v>
      </c>
      <c r="J1709" s="109">
        <f t="shared" si="845"/>
        <v>22</v>
      </c>
      <c r="K1709" s="109">
        <f t="shared" si="861"/>
        <v>19</v>
      </c>
      <c r="L1709" s="8">
        <f t="shared" si="846"/>
        <v>1.00246357</v>
      </c>
      <c r="M1709" s="110">
        <f t="shared" si="858"/>
        <v>1.00285311</v>
      </c>
      <c r="N1709" s="110">
        <f t="shared" si="853"/>
        <v>1.5047951632101271</v>
      </c>
      <c r="O1709" s="103">
        <f t="shared" si="857"/>
        <v>1.50850233</v>
      </c>
      <c r="P1709" s="103">
        <f t="shared" si="839"/>
        <v>81.697576209999994</v>
      </c>
      <c r="Q1709" s="11">
        <f t="shared" si="852"/>
        <v>0</v>
      </c>
      <c r="R1709" s="30">
        <f t="shared" si="859"/>
        <v>0</v>
      </c>
      <c r="S1709" s="103">
        <f t="shared" si="860"/>
        <v>0</v>
      </c>
      <c r="T1709" s="113">
        <f t="shared" si="847"/>
        <v>0.1</v>
      </c>
      <c r="U1709" s="111">
        <f t="shared" si="854"/>
        <v>19</v>
      </c>
      <c r="V1709" s="111">
        <v>252</v>
      </c>
      <c r="W1709" s="110">
        <f t="shared" si="840"/>
        <v>1.0072119669999999</v>
      </c>
      <c r="X1709" s="103">
        <f t="shared" si="841"/>
        <v>0.58920022000000005</v>
      </c>
      <c r="Y1709" s="103">
        <f t="shared" si="842"/>
        <v>0</v>
      </c>
      <c r="Z1709" s="114" t="str">
        <f t="shared" si="850"/>
        <v>A+J=</v>
      </c>
      <c r="AA1709" s="108">
        <f t="shared" si="851"/>
        <v>45828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2.75" x14ac:dyDescent="0.2">
      <c r="A1710" s="102">
        <f t="shared" si="843"/>
        <v>45824</v>
      </c>
      <c r="B1710" s="103">
        <f t="shared" si="836"/>
        <v>82.286776429999989</v>
      </c>
      <c r="C1710" s="103">
        <f t="shared" si="848"/>
        <v>54.158070950000003</v>
      </c>
      <c r="D1710" s="104">
        <f t="shared" si="844"/>
        <v>1143.3130000000001</v>
      </c>
      <c r="E1710" s="105">
        <f t="shared" si="855"/>
        <v>1146.575</v>
      </c>
      <c r="F1710" s="106">
        <f t="shared" si="856"/>
        <v>45767</v>
      </c>
      <c r="G1710" s="107">
        <f t="shared" si="837"/>
        <v>2.8531119649648495E-3</v>
      </c>
      <c r="H1710" s="108">
        <f t="shared" si="849"/>
        <v>45828</v>
      </c>
      <c r="I1710" s="108">
        <f t="shared" si="838"/>
        <v>45828</v>
      </c>
      <c r="J1710" s="109">
        <f t="shared" si="845"/>
        <v>22</v>
      </c>
      <c r="K1710" s="109">
        <f t="shared" si="861"/>
        <v>19</v>
      </c>
      <c r="L1710" s="8">
        <f t="shared" si="846"/>
        <v>1.00246357</v>
      </c>
      <c r="M1710" s="110">
        <f t="shared" si="858"/>
        <v>1.00285311</v>
      </c>
      <c r="N1710" s="110">
        <f t="shared" si="853"/>
        <v>1.5047951632101271</v>
      </c>
      <c r="O1710" s="103">
        <f t="shared" si="857"/>
        <v>1.50850233</v>
      </c>
      <c r="P1710" s="103">
        <f t="shared" si="839"/>
        <v>81.697576209999994</v>
      </c>
      <c r="Q1710" s="11">
        <f t="shared" si="852"/>
        <v>0</v>
      </c>
      <c r="R1710" s="30">
        <f t="shared" si="859"/>
        <v>0</v>
      </c>
      <c r="S1710" s="103">
        <f t="shared" si="860"/>
        <v>0</v>
      </c>
      <c r="T1710" s="113">
        <f t="shared" si="847"/>
        <v>0.1</v>
      </c>
      <c r="U1710" s="111">
        <f t="shared" si="854"/>
        <v>19</v>
      </c>
      <c r="V1710" s="111">
        <v>252</v>
      </c>
      <c r="W1710" s="110">
        <f t="shared" si="840"/>
        <v>1.0072119669999999</v>
      </c>
      <c r="X1710" s="103">
        <f t="shared" si="841"/>
        <v>0.58920022000000005</v>
      </c>
      <c r="Y1710" s="103">
        <f t="shared" si="842"/>
        <v>0</v>
      </c>
      <c r="Z1710" s="114" t="str">
        <f t="shared" si="850"/>
        <v>A+J=</v>
      </c>
      <c r="AA1710" s="108">
        <f t="shared" si="851"/>
        <v>45828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2.75" x14ac:dyDescent="0.2">
      <c r="A1711" s="102">
        <f t="shared" si="843"/>
        <v>45825</v>
      </c>
      <c r="B1711" s="103">
        <f t="shared" si="836"/>
        <v>82.328565089999998</v>
      </c>
      <c r="C1711" s="103">
        <f t="shared" si="848"/>
        <v>54.158070950000003</v>
      </c>
      <c r="D1711" s="104">
        <f t="shared" si="844"/>
        <v>1143.3130000000001</v>
      </c>
      <c r="E1711" s="105">
        <f t="shared" si="855"/>
        <v>1146.575</v>
      </c>
      <c r="F1711" s="106">
        <f t="shared" si="856"/>
        <v>45767</v>
      </c>
      <c r="G1711" s="107">
        <f t="shared" si="837"/>
        <v>2.8531119649648495E-3</v>
      </c>
      <c r="H1711" s="108">
        <f t="shared" si="849"/>
        <v>45828</v>
      </c>
      <c r="I1711" s="108">
        <f t="shared" si="838"/>
        <v>45828</v>
      </c>
      <c r="J1711" s="109">
        <f t="shared" si="845"/>
        <v>22</v>
      </c>
      <c r="K1711" s="109">
        <f t="shared" si="861"/>
        <v>20</v>
      </c>
      <c r="L1711" s="8">
        <f t="shared" si="846"/>
        <v>1.0025934000000001</v>
      </c>
      <c r="M1711" s="110">
        <f t="shared" si="858"/>
        <v>1.00285311</v>
      </c>
      <c r="N1711" s="110">
        <f t="shared" si="853"/>
        <v>1.5047951632101271</v>
      </c>
      <c r="O1711" s="103">
        <f t="shared" si="857"/>
        <v>1.50869769</v>
      </c>
      <c r="P1711" s="103">
        <f t="shared" si="839"/>
        <v>81.708156529999997</v>
      </c>
      <c r="Q1711" s="11">
        <f t="shared" si="852"/>
        <v>0</v>
      </c>
      <c r="R1711" s="30">
        <f t="shared" si="859"/>
        <v>0</v>
      </c>
      <c r="S1711" s="103">
        <f t="shared" si="860"/>
        <v>0</v>
      </c>
      <c r="T1711" s="113">
        <f t="shared" si="847"/>
        <v>0.1</v>
      </c>
      <c r="U1711" s="111">
        <f t="shared" si="854"/>
        <v>20</v>
      </c>
      <c r="V1711" s="111">
        <v>252</v>
      </c>
      <c r="W1711" s="110">
        <f t="shared" si="840"/>
        <v>1.007592982</v>
      </c>
      <c r="X1711" s="103">
        <f t="shared" si="841"/>
        <v>0.62040856</v>
      </c>
      <c r="Y1711" s="103">
        <f t="shared" si="842"/>
        <v>0</v>
      </c>
      <c r="Z1711" s="114" t="str">
        <f t="shared" si="850"/>
        <v>A+J=</v>
      </c>
      <c r="AA1711" s="108">
        <f t="shared" si="851"/>
        <v>45828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2.75" x14ac:dyDescent="0.2">
      <c r="A1712" s="102">
        <f t="shared" si="843"/>
        <v>45826</v>
      </c>
      <c r="B1712" s="103">
        <f t="shared" si="836"/>
        <v>82.370375139999993</v>
      </c>
      <c r="C1712" s="103">
        <f t="shared" si="848"/>
        <v>54.158070950000003</v>
      </c>
      <c r="D1712" s="104">
        <f t="shared" si="844"/>
        <v>1143.3130000000001</v>
      </c>
      <c r="E1712" s="105">
        <f t="shared" si="855"/>
        <v>1146.575</v>
      </c>
      <c r="F1712" s="106">
        <f t="shared" si="856"/>
        <v>45767</v>
      </c>
      <c r="G1712" s="107">
        <f t="shared" si="837"/>
        <v>2.8531119649648495E-3</v>
      </c>
      <c r="H1712" s="108">
        <f t="shared" si="849"/>
        <v>45828</v>
      </c>
      <c r="I1712" s="108">
        <f t="shared" si="838"/>
        <v>45828</v>
      </c>
      <c r="J1712" s="109">
        <f t="shared" si="845"/>
        <v>22</v>
      </c>
      <c r="K1712" s="109">
        <f t="shared" si="861"/>
        <v>21</v>
      </c>
      <c r="L1712" s="8">
        <f t="shared" si="846"/>
        <v>1.0027232399999999</v>
      </c>
      <c r="M1712" s="110">
        <f t="shared" si="858"/>
        <v>1.00285311</v>
      </c>
      <c r="N1712" s="110">
        <f t="shared" si="853"/>
        <v>1.5047951632101271</v>
      </c>
      <c r="O1712" s="103">
        <f t="shared" si="857"/>
        <v>1.50889308</v>
      </c>
      <c r="P1712" s="103">
        <f t="shared" si="839"/>
        <v>81.718738479999999</v>
      </c>
      <c r="Q1712" s="11">
        <f t="shared" si="852"/>
        <v>0</v>
      </c>
      <c r="R1712" s="30">
        <f t="shared" si="859"/>
        <v>0</v>
      </c>
      <c r="S1712" s="103">
        <f t="shared" si="860"/>
        <v>0</v>
      </c>
      <c r="T1712" s="113">
        <f t="shared" si="847"/>
        <v>0.1</v>
      </c>
      <c r="U1712" s="111">
        <f t="shared" si="854"/>
        <v>21</v>
      </c>
      <c r="V1712" s="111">
        <v>252</v>
      </c>
      <c r="W1712" s="110">
        <f t="shared" si="840"/>
        <v>1.00797414</v>
      </c>
      <c r="X1712" s="103">
        <f t="shared" si="841"/>
        <v>0.65163665999999998</v>
      </c>
      <c r="Y1712" s="103">
        <f t="shared" si="842"/>
        <v>0</v>
      </c>
      <c r="Z1712" s="114" t="str">
        <f t="shared" si="850"/>
        <v>A+J=</v>
      </c>
      <c r="AA1712" s="108">
        <f t="shared" si="851"/>
        <v>45828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2.75" x14ac:dyDescent="0.2">
      <c r="A1713" s="102">
        <f t="shared" si="843"/>
        <v>45827</v>
      </c>
      <c r="B1713" s="103">
        <f t="shared" si="836"/>
        <v>82.412206739999988</v>
      </c>
      <c r="C1713" s="103">
        <f t="shared" si="848"/>
        <v>54.158070950000003</v>
      </c>
      <c r="D1713" s="104">
        <f t="shared" si="844"/>
        <v>1143.3130000000001</v>
      </c>
      <c r="E1713" s="105">
        <f t="shared" si="855"/>
        <v>1146.575</v>
      </c>
      <c r="F1713" s="106">
        <f t="shared" si="856"/>
        <v>45767</v>
      </c>
      <c r="G1713" s="107">
        <f t="shared" si="837"/>
        <v>2.8531119649648495E-3</v>
      </c>
      <c r="H1713" s="108">
        <f t="shared" si="849"/>
        <v>45828</v>
      </c>
      <c r="I1713" s="108">
        <f t="shared" si="838"/>
        <v>45828</v>
      </c>
      <c r="J1713" s="109">
        <f t="shared" si="845"/>
        <v>22</v>
      </c>
      <c r="K1713" s="109">
        <f t="shared" si="861"/>
        <v>22</v>
      </c>
      <c r="L1713" s="8">
        <f t="shared" si="846"/>
        <v>1.00285311</v>
      </c>
      <c r="M1713" s="110">
        <f t="shared" si="858"/>
        <v>1.00285311</v>
      </c>
      <c r="N1713" s="110">
        <f t="shared" si="853"/>
        <v>1.5047951632101271</v>
      </c>
      <c r="O1713" s="103">
        <f t="shared" si="857"/>
        <v>1.5090885000000001</v>
      </c>
      <c r="P1713" s="103">
        <f t="shared" si="839"/>
        <v>81.729322049999993</v>
      </c>
      <c r="Q1713" s="11">
        <f t="shared" si="852"/>
        <v>0</v>
      </c>
      <c r="R1713" s="30">
        <f t="shared" si="859"/>
        <v>0</v>
      </c>
      <c r="S1713" s="103">
        <f t="shared" si="860"/>
        <v>0</v>
      </c>
      <c r="T1713" s="113">
        <f t="shared" si="847"/>
        <v>0.1</v>
      </c>
      <c r="U1713" s="111">
        <f t="shared" si="854"/>
        <v>22</v>
      </c>
      <c r="V1713" s="111">
        <v>252</v>
      </c>
      <c r="W1713" s="110">
        <f t="shared" si="840"/>
        <v>1.0083554429999999</v>
      </c>
      <c r="X1713" s="103">
        <f t="shared" si="841"/>
        <v>0.68288468999999996</v>
      </c>
      <c r="Y1713" s="103">
        <f t="shared" si="842"/>
        <v>0</v>
      </c>
      <c r="Z1713" s="114" t="str">
        <f t="shared" si="850"/>
        <v>A+J=</v>
      </c>
      <c r="AA1713" s="108">
        <f t="shared" si="851"/>
        <v>45828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2.75" x14ac:dyDescent="0.2">
      <c r="A1714" s="102">
        <f t="shared" si="843"/>
        <v>45828</v>
      </c>
      <c r="B1714" s="103">
        <f t="shared" si="836"/>
        <v>82.412206739999988</v>
      </c>
      <c r="C1714" s="103">
        <f t="shared" si="848"/>
        <v>54.158070950000003</v>
      </c>
      <c r="D1714" s="104">
        <f t="shared" si="844"/>
        <v>1143.3130000000001</v>
      </c>
      <c r="E1714" s="105">
        <f t="shared" si="855"/>
        <v>1146.575</v>
      </c>
      <c r="F1714" s="106">
        <f t="shared" si="856"/>
        <v>45767</v>
      </c>
      <c r="G1714" s="107">
        <f t="shared" si="837"/>
        <v>2.8531119649648495E-3</v>
      </c>
      <c r="H1714" s="108">
        <f t="shared" si="849"/>
        <v>45859</v>
      </c>
      <c r="I1714" s="108">
        <f t="shared" si="838"/>
        <v>45828</v>
      </c>
      <c r="J1714" s="109">
        <f t="shared" si="845"/>
        <v>22</v>
      </c>
      <c r="K1714" s="109">
        <f t="shared" si="861"/>
        <v>22</v>
      </c>
      <c r="L1714" s="8">
        <f t="shared" si="846"/>
        <v>1.00285311</v>
      </c>
      <c r="M1714" s="110">
        <f t="shared" si="858"/>
        <v>1.00285311</v>
      </c>
      <c r="N1714" s="110">
        <f t="shared" si="853"/>
        <v>1.5047951632101271</v>
      </c>
      <c r="O1714" s="103">
        <f t="shared" si="857"/>
        <v>1.5090885000000001</v>
      </c>
      <c r="P1714" s="103">
        <f t="shared" si="839"/>
        <v>81.729322049999993</v>
      </c>
      <c r="Q1714" s="11">
        <f t="shared" si="852"/>
        <v>56</v>
      </c>
      <c r="R1714" s="30">
        <f t="shared" si="859"/>
        <v>0.11699</v>
      </c>
      <c r="S1714" s="103">
        <f t="shared" si="860"/>
        <v>9.5615133799999992</v>
      </c>
      <c r="T1714" s="113">
        <f t="shared" si="847"/>
        <v>0.1</v>
      </c>
      <c r="U1714" s="111">
        <f t="shared" si="854"/>
        <v>22</v>
      </c>
      <c r="V1714" s="111">
        <v>252</v>
      </c>
      <c r="W1714" s="110">
        <f t="shared" si="840"/>
        <v>1.0083554429999999</v>
      </c>
      <c r="X1714" s="103">
        <f t="shared" si="841"/>
        <v>0.68288468999999996</v>
      </c>
      <c r="Y1714" s="103">
        <f t="shared" si="842"/>
        <v>10.244398069999999</v>
      </c>
      <c r="Z1714" s="114" t="str">
        <f t="shared" si="850"/>
        <v>A+J=</v>
      </c>
      <c r="AA1714" s="108">
        <f t="shared" si="851"/>
        <v>45828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2.75" x14ac:dyDescent="0.2">
      <c r="A1715" s="102">
        <f t="shared" si="843"/>
        <v>45829</v>
      </c>
      <c r="B1715" s="103">
        <f t="shared" si="836"/>
        <v>72.20490353000001</v>
      </c>
      <c r="C1715" s="103">
        <f t="shared" si="848"/>
        <v>47.822118230000001</v>
      </c>
      <c r="D1715" s="104">
        <f t="shared" si="844"/>
        <v>1143.3130000000001</v>
      </c>
      <c r="E1715" s="105">
        <f t="shared" si="855"/>
        <v>1146.575</v>
      </c>
      <c r="F1715" s="106">
        <f t="shared" si="856"/>
        <v>45797</v>
      </c>
      <c r="G1715" s="107">
        <f t="shared" si="837"/>
        <v>2.8531119649648495E-3</v>
      </c>
      <c r="H1715" s="108">
        <f t="shared" si="849"/>
        <v>45859</v>
      </c>
      <c r="I1715" s="108">
        <f t="shared" si="838"/>
        <v>45859</v>
      </c>
      <c r="J1715" s="109">
        <f t="shared" si="845"/>
        <v>21</v>
      </c>
      <c r="K1715" s="109">
        <f t="shared" si="861"/>
        <v>1</v>
      </c>
      <c r="L1715" s="8">
        <f t="shared" si="846"/>
        <v>1.0001356699999999</v>
      </c>
      <c r="M1715" s="110">
        <f t="shared" si="858"/>
        <v>1.00285311</v>
      </c>
      <c r="N1715" s="110">
        <f t="shared" si="853"/>
        <v>1.5090885093382336</v>
      </c>
      <c r="O1715" s="103">
        <f t="shared" si="857"/>
        <v>1.5092932400000001</v>
      </c>
      <c r="P1715" s="103">
        <f t="shared" si="839"/>
        <v>72.177599760000007</v>
      </c>
      <c r="Q1715" s="11">
        <f t="shared" si="852"/>
        <v>0</v>
      </c>
      <c r="R1715" s="30">
        <f t="shared" si="859"/>
        <v>0</v>
      </c>
      <c r="S1715" s="103">
        <f t="shared" si="860"/>
        <v>0</v>
      </c>
      <c r="T1715" s="113">
        <f t="shared" si="847"/>
        <v>0.1</v>
      </c>
      <c r="U1715" s="111">
        <f t="shared" si="854"/>
        <v>1</v>
      </c>
      <c r="V1715" s="111">
        <v>252</v>
      </c>
      <c r="W1715" s="110">
        <f t="shared" si="840"/>
        <v>1.0003782859999999</v>
      </c>
      <c r="X1715" s="103">
        <f t="shared" si="841"/>
        <v>2.7303770000000002E-2</v>
      </c>
      <c r="Y1715" s="103">
        <f t="shared" si="842"/>
        <v>0</v>
      </c>
      <c r="Z1715" s="114" t="str">
        <f t="shared" si="850"/>
        <v>A+J=</v>
      </c>
      <c r="AA1715" s="108">
        <f t="shared" si="851"/>
        <v>45859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2.75" x14ac:dyDescent="0.2">
      <c r="A1716" s="102">
        <f t="shared" si="843"/>
        <v>45830</v>
      </c>
      <c r="B1716" s="103">
        <f t="shared" si="836"/>
        <v>72.20490353000001</v>
      </c>
      <c r="C1716" s="103">
        <f t="shared" si="848"/>
        <v>47.822118230000001</v>
      </c>
      <c r="D1716" s="104">
        <f t="shared" si="844"/>
        <v>1143.3130000000001</v>
      </c>
      <c r="E1716" s="105">
        <f t="shared" si="855"/>
        <v>1146.575</v>
      </c>
      <c r="F1716" s="106">
        <f t="shared" si="856"/>
        <v>45797</v>
      </c>
      <c r="G1716" s="107">
        <f t="shared" si="837"/>
        <v>2.8531119649648495E-3</v>
      </c>
      <c r="H1716" s="108">
        <f t="shared" si="849"/>
        <v>45859</v>
      </c>
      <c r="I1716" s="108">
        <f t="shared" si="838"/>
        <v>45859</v>
      </c>
      <c r="J1716" s="109">
        <f t="shared" si="845"/>
        <v>21</v>
      </c>
      <c r="K1716" s="109">
        <f t="shared" si="861"/>
        <v>1</v>
      </c>
      <c r="L1716" s="8">
        <f t="shared" si="846"/>
        <v>1.0001356699999999</v>
      </c>
      <c r="M1716" s="110">
        <f t="shared" si="858"/>
        <v>1.00285311</v>
      </c>
      <c r="N1716" s="110">
        <f t="shared" si="853"/>
        <v>1.5090885093382336</v>
      </c>
      <c r="O1716" s="103">
        <f t="shared" si="857"/>
        <v>1.5092932400000001</v>
      </c>
      <c r="P1716" s="103">
        <f t="shared" si="839"/>
        <v>72.177599760000007</v>
      </c>
      <c r="Q1716" s="11">
        <f t="shared" si="852"/>
        <v>0</v>
      </c>
      <c r="R1716" s="30">
        <f t="shared" si="859"/>
        <v>0</v>
      </c>
      <c r="S1716" s="103">
        <f t="shared" si="860"/>
        <v>0</v>
      </c>
      <c r="T1716" s="113">
        <f t="shared" si="847"/>
        <v>0.1</v>
      </c>
      <c r="U1716" s="111">
        <f t="shared" si="854"/>
        <v>1</v>
      </c>
      <c r="V1716" s="111">
        <v>252</v>
      </c>
      <c r="W1716" s="110">
        <f t="shared" si="840"/>
        <v>1.0003782859999999</v>
      </c>
      <c r="X1716" s="103">
        <f t="shared" si="841"/>
        <v>2.7303770000000002E-2</v>
      </c>
      <c r="Y1716" s="103">
        <f t="shared" si="842"/>
        <v>0</v>
      </c>
      <c r="Z1716" s="114" t="str">
        <f t="shared" si="850"/>
        <v>A+J=</v>
      </c>
      <c r="AA1716" s="108">
        <f t="shared" si="851"/>
        <v>45859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2.75" x14ac:dyDescent="0.2">
      <c r="A1717" s="102">
        <f t="shared" si="843"/>
        <v>45831</v>
      </c>
      <c r="B1717" s="103">
        <f t="shared" si="836"/>
        <v>72.20490353000001</v>
      </c>
      <c r="C1717" s="103">
        <f t="shared" si="848"/>
        <v>47.822118230000001</v>
      </c>
      <c r="D1717" s="104">
        <f t="shared" si="844"/>
        <v>1143.3130000000001</v>
      </c>
      <c r="E1717" s="105">
        <f t="shared" si="855"/>
        <v>1146.575</v>
      </c>
      <c r="F1717" s="106">
        <f t="shared" si="856"/>
        <v>45797</v>
      </c>
      <c r="G1717" s="107">
        <f t="shared" si="837"/>
        <v>2.8531119649648495E-3</v>
      </c>
      <c r="H1717" s="108">
        <f t="shared" si="849"/>
        <v>45859</v>
      </c>
      <c r="I1717" s="108">
        <f t="shared" si="838"/>
        <v>45859</v>
      </c>
      <c r="J1717" s="109">
        <f t="shared" si="845"/>
        <v>21</v>
      </c>
      <c r="K1717" s="109">
        <f t="shared" si="861"/>
        <v>1</v>
      </c>
      <c r="L1717" s="8">
        <f t="shared" si="846"/>
        <v>1.0001356699999999</v>
      </c>
      <c r="M1717" s="110">
        <f t="shared" si="858"/>
        <v>1.00285311</v>
      </c>
      <c r="N1717" s="110">
        <f t="shared" si="853"/>
        <v>1.5090885093382336</v>
      </c>
      <c r="O1717" s="103">
        <f t="shared" si="857"/>
        <v>1.5092932400000001</v>
      </c>
      <c r="P1717" s="103">
        <f t="shared" si="839"/>
        <v>72.177599760000007</v>
      </c>
      <c r="Q1717" s="11">
        <f t="shared" si="852"/>
        <v>0</v>
      </c>
      <c r="R1717" s="30">
        <f t="shared" si="859"/>
        <v>0</v>
      </c>
      <c r="S1717" s="103">
        <f t="shared" si="860"/>
        <v>0</v>
      </c>
      <c r="T1717" s="113">
        <f t="shared" si="847"/>
        <v>0.1</v>
      </c>
      <c r="U1717" s="111">
        <f t="shared" si="854"/>
        <v>1</v>
      </c>
      <c r="V1717" s="111">
        <v>252</v>
      </c>
      <c r="W1717" s="110">
        <f t="shared" si="840"/>
        <v>1.0003782859999999</v>
      </c>
      <c r="X1717" s="103">
        <f t="shared" si="841"/>
        <v>2.7303770000000002E-2</v>
      </c>
      <c r="Y1717" s="103">
        <f t="shared" si="842"/>
        <v>0</v>
      </c>
      <c r="Z1717" s="114" t="str">
        <f t="shared" si="850"/>
        <v>A+J=</v>
      </c>
      <c r="AA1717" s="108">
        <f t="shared" si="851"/>
        <v>45859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2.75" x14ac:dyDescent="0.2">
      <c r="A1718" s="102">
        <f t="shared" si="843"/>
        <v>45832</v>
      </c>
      <c r="B1718" s="103">
        <f t="shared" si="836"/>
        <v>72.242018599999994</v>
      </c>
      <c r="C1718" s="103">
        <f t="shared" si="848"/>
        <v>47.822118230000001</v>
      </c>
      <c r="D1718" s="104">
        <f t="shared" si="844"/>
        <v>1143.3130000000001</v>
      </c>
      <c r="E1718" s="105">
        <f t="shared" si="855"/>
        <v>1146.575</v>
      </c>
      <c r="F1718" s="106">
        <f t="shared" si="856"/>
        <v>45797</v>
      </c>
      <c r="G1718" s="107">
        <f t="shared" si="837"/>
        <v>2.8531119649648495E-3</v>
      </c>
      <c r="H1718" s="108">
        <f t="shared" si="849"/>
        <v>45859</v>
      </c>
      <c r="I1718" s="108">
        <f t="shared" si="838"/>
        <v>45859</v>
      </c>
      <c r="J1718" s="109">
        <f t="shared" si="845"/>
        <v>21</v>
      </c>
      <c r="K1718" s="109">
        <f t="shared" si="861"/>
        <v>2</v>
      </c>
      <c r="L1718" s="8">
        <f t="shared" si="846"/>
        <v>1.0002713700000001</v>
      </c>
      <c r="M1718" s="110">
        <f t="shared" si="858"/>
        <v>1.00285311</v>
      </c>
      <c r="N1718" s="110">
        <f t="shared" si="853"/>
        <v>1.5090885093382336</v>
      </c>
      <c r="O1718" s="103">
        <f t="shared" si="857"/>
        <v>1.50949803</v>
      </c>
      <c r="P1718" s="103">
        <f t="shared" si="839"/>
        <v>72.18739325</v>
      </c>
      <c r="Q1718" s="11">
        <f t="shared" si="852"/>
        <v>0</v>
      </c>
      <c r="R1718" s="30">
        <f t="shared" si="859"/>
        <v>0</v>
      </c>
      <c r="S1718" s="103">
        <f t="shared" si="860"/>
        <v>0</v>
      </c>
      <c r="T1718" s="113">
        <f t="shared" si="847"/>
        <v>0.1</v>
      </c>
      <c r="U1718" s="111">
        <f t="shared" si="854"/>
        <v>2</v>
      </c>
      <c r="V1718" s="111">
        <v>252</v>
      </c>
      <c r="W1718" s="110">
        <f t="shared" si="840"/>
        <v>1.0007567159999999</v>
      </c>
      <c r="X1718" s="103">
        <f t="shared" si="841"/>
        <v>5.4625350000000003E-2</v>
      </c>
      <c r="Y1718" s="103">
        <f t="shared" si="842"/>
        <v>0</v>
      </c>
      <c r="Z1718" s="114" t="str">
        <f t="shared" si="850"/>
        <v>A+J=</v>
      </c>
      <c r="AA1718" s="108">
        <f t="shared" si="851"/>
        <v>45859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2.75" x14ac:dyDescent="0.2">
      <c r="A1719" s="102">
        <f t="shared" si="843"/>
        <v>45833</v>
      </c>
      <c r="B1719" s="103">
        <f t="shared" si="836"/>
        <v>72.279151420000005</v>
      </c>
      <c r="C1719" s="103">
        <f t="shared" si="848"/>
        <v>47.822118230000001</v>
      </c>
      <c r="D1719" s="104">
        <f t="shared" si="844"/>
        <v>1143.3130000000001</v>
      </c>
      <c r="E1719" s="105">
        <f t="shared" si="855"/>
        <v>1146.575</v>
      </c>
      <c r="F1719" s="106">
        <f t="shared" si="856"/>
        <v>45797</v>
      </c>
      <c r="G1719" s="107">
        <f t="shared" si="837"/>
        <v>2.8531119649648495E-3</v>
      </c>
      <c r="H1719" s="108">
        <f t="shared" si="849"/>
        <v>45859</v>
      </c>
      <c r="I1719" s="108">
        <f t="shared" si="838"/>
        <v>45859</v>
      </c>
      <c r="J1719" s="109">
        <f t="shared" si="845"/>
        <v>21</v>
      </c>
      <c r="K1719" s="109">
        <f t="shared" si="861"/>
        <v>3</v>
      </c>
      <c r="L1719" s="8">
        <f t="shared" si="846"/>
        <v>1.00040708</v>
      </c>
      <c r="M1719" s="110">
        <f t="shared" si="858"/>
        <v>1.00285311</v>
      </c>
      <c r="N1719" s="110">
        <f t="shared" si="853"/>
        <v>1.5090885093382336</v>
      </c>
      <c r="O1719" s="103">
        <f t="shared" si="857"/>
        <v>1.50970282</v>
      </c>
      <c r="P1719" s="103">
        <f t="shared" si="839"/>
        <v>72.19718675</v>
      </c>
      <c r="Q1719" s="11">
        <f t="shared" si="852"/>
        <v>0</v>
      </c>
      <c r="R1719" s="30">
        <f t="shared" si="859"/>
        <v>0</v>
      </c>
      <c r="S1719" s="103">
        <f t="shared" si="860"/>
        <v>0</v>
      </c>
      <c r="T1719" s="113">
        <f t="shared" si="847"/>
        <v>0.1</v>
      </c>
      <c r="U1719" s="111">
        <f t="shared" si="854"/>
        <v>3</v>
      </c>
      <c r="V1719" s="111">
        <v>252</v>
      </c>
      <c r="W1719" s="110">
        <f t="shared" si="840"/>
        <v>1.001135289</v>
      </c>
      <c r="X1719" s="103">
        <f t="shared" si="841"/>
        <v>8.1964670000000003E-2</v>
      </c>
      <c r="Y1719" s="103">
        <f t="shared" si="842"/>
        <v>0</v>
      </c>
      <c r="Z1719" s="114" t="str">
        <f t="shared" si="850"/>
        <v>A+J=</v>
      </c>
      <c r="AA1719" s="108">
        <f t="shared" si="851"/>
        <v>45859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2.75" x14ac:dyDescent="0.2">
      <c r="A1720" s="102">
        <f t="shared" si="843"/>
        <v>45834</v>
      </c>
      <c r="B1720" s="103">
        <f t="shared" si="836"/>
        <v>72.316304840000001</v>
      </c>
      <c r="C1720" s="103">
        <f t="shared" si="848"/>
        <v>47.822118230000001</v>
      </c>
      <c r="D1720" s="104">
        <f t="shared" si="844"/>
        <v>1143.3130000000001</v>
      </c>
      <c r="E1720" s="105">
        <f t="shared" si="855"/>
        <v>1146.575</v>
      </c>
      <c r="F1720" s="106">
        <f t="shared" si="856"/>
        <v>45797</v>
      </c>
      <c r="G1720" s="107">
        <f t="shared" si="837"/>
        <v>2.8531119649648495E-3</v>
      </c>
      <c r="H1720" s="108">
        <f t="shared" si="849"/>
        <v>45859</v>
      </c>
      <c r="I1720" s="108">
        <f t="shared" si="838"/>
        <v>45859</v>
      </c>
      <c r="J1720" s="109">
        <f t="shared" si="845"/>
        <v>21</v>
      </c>
      <c r="K1720" s="109">
        <f t="shared" si="861"/>
        <v>4</v>
      </c>
      <c r="L1720" s="8">
        <f t="shared" si="846"/>
        <v>1.0005428199999999</v>
      </c>
      <c r="M1720" s="110">
        <f t="shared" si="858"/>
        <v>1.00285311</v>
      </c>
      <c r="N1720" s="110">
        <f t="shared" si="853"/>
        <v>1.5090885093382336</v>
      </c>
      <c r="O1720" s="103">
        <f t="shared" si="857"/>
        <v>1.50990767</v>
      </c>
      <c r="P1720" s="103">
        <f t="shared" si="839"/>
        <v>72.206983109999996</v>
      </c>
      <c r="Q1720" s="11">
        <f t="shared" si="852"/>
        <v>0</v>
      </c>
      <c r="R1720" s="30">
        <f t="shared" si="859"/>
        <v>0</v>
      </c>
      <c r="S1720" s="103">
        <f t="shared" si="860"/>
        <v>0</v>
      </c>
      <c r="T1720" s="113">
        <f t="shared" si="847"/>
        <v>0.1</v>
      </c>
      <c r="U1720" s="111">
        <f t="shared" si="854"/>
        <v>4</v>
      </c>
      <c r="V1720" s="111">
        <v>252</v>
      </c>
      <c r="W1720" s="110">
        <f t="shared" si="840"/>
        <v>1.001514005</v>
      </c>
      <c r="X1720" s="103">
        <f t="shared" si="841"/>
        <v>0.10932173000000001</v>
      </c>
      <c r="Y1720" s="103">
        <f t="shared" si="842"/>
        <v>0</v>
      </c>
      <c r="Z1720" s="114" t="str">
        <f t="shared" si="850"/>
        <v>A+J=</v>
      </c>
      <c r="AA1720" s="108">
        <f t="shared" si="851"/>
        <v>45859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2.75" x14ac:dyDescent="0.2">
      <c r="A1721" s="102">
        <f t="shared" si="843"/>
        <v>45835</v>
      </c>
      <c r="B1721" s="103">
        <f t="shared" si="836"/>
        <v>72.353476490000006</v>
      </c>
      <c r="C1721" s="103">
        <f t="shared" si="848"/>
        <v>47.822118230000001</v>
      </c>
      <c r="D1721" s="104">
        <f t="shared" si="844"/>
        <v>1143.3130000000001</v>
      </c>
      <c r="E1721" s="105">
        <f t="shared" si="855"/>
        <v>1146.575</v>
      </c>
      <c r="F1721" s="106">
        <f t="shared" si="856"/>
        <v>45797</v>
      </c>
      <c r="G1721" s="107">
        <f t="shared" si="837"/>
        <v>2.8531119649648495E-3</v>
      </c>
      <c r="H1721" s="108">
        <f t="shared" si="849"/>
        <v>45859</v>
      </c>
      <c r="I1721" s="108">
        <f t="shared" si="838"/>
        <v>45859</v>
      </c>
      <c r="J1721" s="109">
        <f t="shared" si="845"/>
        <v>21</v>
      </c>
      <c r="K1721" s="109">
        <f t="shared" si="861"/>
        <v>5</v>
      </c>
      <c r="L1721" s="8">
        <f t="shared" si="846"/>
        <v>1.00067857</v>
      </c>
      <c r="M1721" s="110">
        <f t="shared" si="858"/>
        <v>1.00285311</v>
      </c>
      <c r="N1721" s="110">
        <f t="shared" si="853"/>
        <v>1.5090885093382336</v>
      </c>
      <c r="O1721" s="103">
        <f t="shared" si="857"/>
        <v>1.51011253</v>
      </c>
      <c r="P1721" s="103">
        <f t="shared" si="839"/>
        <v>72.216779950000003</v>
      </c>
      <c r="Q1721" s="11">
        <f t="shared" si="852"/>
        <v>0</v>
      </c>
      <c r="R1721" s="30">
        <f t="shared" si="859"/>
        <v>0</v>
      </c>
      <c r="S1721" s="103">
        <f t="shared" si="860"/>
        <v>0</v>
      </c>
      <c r="T1721" s="113">
        <f t="shared" si="847"/>
        <v>0.1</v>
      </c>
      <c r="U1721" s="111">
        <f t="shared" si="854"/>
        <v>5</v>
      </c>
      <c r="V1721" s="111">
        <v>252</v>
      </c>
      <c r="W1721" s="110">
        <f t="shared" si="840"/>
        <v>1.001892864</v>
      </c>
      <c r="X1721" s="103">
        <f t="shared" si="841"/>
        <v>0.13669654000000001</v>
      </c>
      <c r="Y1721" s="103">
        <f t="shared" si="842"/>
        <v>0</v>
      </c>
      <c r="Z1721" s="114" t="str">
        <f t="shared" si="850"/>
        <v>A+J=</v>
      </c>
      <c r="AA1721" s="108">
        <f t="shared" si="851"/>
        <v>45859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2.75" x14ac:dyDescent="0.2">
      <c r="A1722" s="102">
        <f t="shared" si="843"/>
        <v>45836</v>
      </c>
      <c r="B1722" s="103">
        <f t="shared" si="836"/>
        <v>72.39066738999999</v>
      </c>
      <c r="C1722" s="103">
        <f t="shared" si="848"/>
        <v>47.822118230000001</v>
      </c>
      <c r="D1722" s="104">
        <f t="shared" si="844"/>
        <v>1143.3130000000001</v>
      </c>
      <c r="E1722" s="105">
        <f t="shared" si="855"/>
        <v>1146.575</v>
      </c>
      <c r="F1722" s="106">
        <f t="shared" si="856"/>
        <v>45797</v>
      </c>
      <c r="G1722" s="107">
        <f t="shared" si="837"/>
        <v>2.8531119649648495E-3</v>
      </c>
      <c r="H1722" s="108">
        <f t="shared" si="849"/>
        <v>45859</v>
      </c>
      <c r="I1722" s="108">
        <f t="shared" si="838"/>
        <v>45859</v>
      </c>
      <c r="J1722" s="109">
        <f t="shared" si="845"/>
        <v>21</v>
      </c>
      <c r="K1722" s="109">
        <f t="shared" si="861"/>
        <v>6</v>
      </c>
      <c r="L1722" s="8">
        <f t="shared" si="846"/>
        <v>1.00081434</v>
      </c>
      <c r="M1722" s="110">
        <f t="shared" si="858"/>
        <v>1.00285311</v>
      </c>
      <c r="N1722" s="110">
        <f t="shared" si="853"/>
        <v>1.5090885093382336</v>
      </c>
      <c r="O1722" s="103">
        <f t="shared" si="857"/>
        <v>1.51031742</v>
      </c>
      <c r="P1722" s="103">
        <f t="shared" si="839"/>
        <v>72.226578219999993</v>
      </c>
      <c r="Q1722" s="11">
        <f t="shared" si="852"/>
        <v>0</v>
      </c>
      <c r="R1722" s="30">
        <f t="shared" si="859"/>
        <v>0</v>
      </c>
      <c r="S1722" s="103">
        <f t="shared" si="860"/>
        <v>0</v>
      </c>
      <c r="T1722" s="113">
        <f t="shared" si="847"/>
        <v>0.1</v>
      </c>
      <c r="U1722" s="111">
        <f t="shared" si="854"/>
        <v>6</v>
      </c>
      <c r="V1722" s="111">
        <v>252</v>
      </c>
      <c r="W1722" s="110">
        <f t="shared" si="840"/>
        <v>1.0022718669999999</v>
      </c>
      <c r="X1722" s="103">
        <f t="shared" si="841"/>
        <v>0.16408917000000001</v>
      </c>
      <c r="Y1722" s="103">
        <f t="shared" si="842"/>
        <v>0</v>
      </c>
      <c r="Z1722" s="114" t="str">
        <f t="shared" si="850"/>
        <v>A+J=</v>
      </c>
      <c r="AA1722" s="108">
        <f t="shared" si="851"/>
        <v>45859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2.75" x14ac:dyDescent="0.2">
      <c r="A1723" s="102">
        <f t="shared" si="843"/>
        <v>45837</v>
      </c>
      <c r="B1723" s="103">
        <f t="shared" si="836"/>
        <v>72.39066738999999</v>
      </c>
      <c r="C1723" s="103">
        <f t="shared" si="848"/>
        <v>47.822118230000001</v>
      </c>
      <c r="D1723" s="104">
        <f t="shared" si="844"/>
        <v>1143.3130000000001</v>
      </c>
      <c r="E1723" s="105">
        <f t="shared" si="855"/>
        <v>1146.575</v>
      </c>
      <c r="F1723" s="106">
        <f t="shared" si="856"/>
        <v>45797</v>
      </c>
      <c r="G1723" s="107">
        <f t="shared" si="837"/>
        <v>2.8531119649648495E-3</v>
      </c>
      <c r="H1723" s="108">
        <f t="shared" si="849"/>
        <v>45859</v>
      </c>
      <c r="I1723" s="108">
        <f t="shared" si="838"/>
        <v>45859</v>
      </c>
      <c r="J1723" s="109">
        <f t="shared" si="845"/>
        <v>21</v>
      </c>
      <c r="K1723" s="109">
        <f t="shared" si="861"/>
        <v>6</v>
      </c>
      <c r="L1723" s="8">
        <f t="shared" si="846"/>
        <v>1.00081434</v>
      </c>
      <c r="M1723" s="110">
        <f t="shared" si="858"/>
        <v>1.00285311</v>
      </c>
      <c r="N1723" s="110">
        <f t="shared" si="853"/>
        <v>1.5090885093382336</v>
      </c>
      <c r="O1723" s="103">
        <f t="shared" si="857"/>
        <v>1.51031742</v>
      </c>
      <c r="P1723" s="103">
        <f t="shared" si="839"/>
        <v>72.226578219999993</v>
      </c>
      <c r="Q1723" s="11">
        <f t="shared" si="852"/>
        <v>0</v>
      </c>
      <c r="R1723" s="30">
        <f t="shared" si="859"/>
        <v>0</v>
      </c>
      <c r="S1723" s="103">
        <f t="shared" si="860"/>
        <v>0</v>
      </c>
      <c r="T1723" s="113">
        <f t="shared" si="847"/>
        <v>0.1</v>
      </c>
      <c r="U1723" s="111">
        <f t="shared" si="854"/>
        <v>6</v>
      </c>
      <c r="V1723" s="111">
        <v>252</v>
      </c>
      <c r="W1723" s="110">
        <f t="shared" si="840"/>
        <v>1.0022718669999999</v>
      </c>
      <c r="X1723" s="103">
        <f t="shared" si="841"/>
        <v>0.16408917000000001</v>
      </c>
      <c r="Y1723" s="103">
        <f t="shared" si="842"/>
        <v>0</v>
      </c>
      <c r="Z1723" s="114" t="str">
        <f t="shared" si="850"/>
        <v>A+J=</v>
      </c>
      <c r="AA1723" s="108">
        <f t="shared" si="851"/>
        <v>45859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2.75" x14ac:dyDescent="0.2">
      <c r="A1724" s="102">
        <f t="shared" si="843"/>
        <v>45838</v>
      </c>
      <c r="B1724" s="103">
        <f t="shared" si="836"/>
        <v>72.39066738999999</v>
      </c>
      <c r="C1724" s="103">
        <f t="shared" si="848"/>
        <v>47.822118230000001</v>
      </c>
      <c r="D1724" s="104">
        <f t="shared" si="844"/>
        <v>1143.3130000000001</v>
      </c>
      <c r="E1724" s="105">
        <f t="shared" si="855"/>
        <v>1146.575</v>
      </c>
      <c r="F1724" s="106">
        <f t="shared" si="856"/>
        <v>45797</v>
      </c>
      <c r="G1724" s="107">
        <f t="shared" si="837"/>
        <v>2.8531119649648495E-3</v>
      </c>
      <c r="H1724" s="108">
        <f t="shared" si="849"/>
        <v>45859</v>
      </c>
      <c r="I1724" s="108">
        <f t="shared" si="838"/>
        <v>45859</v>
      </c>
      <c r="J1724" s="109">
        <f t="shared" si="845"/>
        <v>21</v>
      </c>
      <c r="K1724" s="109">
        <f t="shared" si="861"/>
        <v>6</v>
      </c>
      <c r="L1724" s="8">
        <f t="shared" si="846"/>
        <v>1.00081434</v>
      </c>
      <c r="M1724" s="110">
        <f t="shared" si="858"/>
        <v>1.00285311</v>
      </c>
      <c r="N1724" s="110">
        <f t="shared" si="853"/>
        <v>1.5090885093382336</v>
      </c>
      <c r="O1724" s="103">
        <f t="shared" si="857"/>
        <v>1.51031742</v>
      </c>
      <c r="P1724" s="103">
        <f t="shared" si="839"/>
        <v>72.226578219999993</v>
      </c>
      <c r="Q1724" s="11">
        <f t="shared" si="852"/>
        <v>0</v>
      </c>
      <c r="R1724" s="30">
        <f t="shared" si="859"/>
        <v>0</v>
      </c>
      <c r="S1724" s="103">
        <f t="shared" si="860"/>
        <v>0</v>
      </c>
      <c r="T1724" s="113">
        <f t="shared" si="847"/>
        <v>0.1</v>
      </c>
      <c r="U1724" s="111">
        <f t="shared" si="854"/>
        <v>6</v>
      </c>
      <c r="V1724" s="111">
        <v>252</v>
      </c>
      <c r="W1724" s="110">
        <f t="shared" si="840"/>
        <v>1.0022718669999999</v>
      </c>
      <c r="X1724" s="103">
        <f t="shared" si="841"/>
        <v>0.16408917000000001</v>
      </c>
      <c r="Y1724" s="103">
        <f t="shared" si="842"/>
        <v>0</v>
      </c>
      <c r="Z1724" s="114" t="str">
        <f t="shared" si="850"/>
        <v>A+J=</v>
      </c>
      <c r="AA1724" s="108">
        <f t="shared" si="851"/>
        <v>45859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2.75" x14ac:dyDescent="0.2">
      <c r="A1725" s="102">
        <f t="shared" si="843"/>
        <v>45839</v>
      </c>
      <c r="B1725" s="103">
        <f t="shared" si="836"/>
        <v>72.427877020000011</v>
      </c>
      <c r="C1725" s="103">
        <f t="shared" si="848"/>
        <v>47.822118230000001</v>
      </c>
      <c r="D1725" s="104">
        <f t="shared" si="844"/>
        <v>1143.3130000000001</v>
      </c>
      <c r="E1725" s="105">
        <f t="shared" si="855"/>
        <v>1146.575</v>
      </c>
      <c r="F1725" s="106">
        <f t="shared" si="856"/>
        <v>45797</v>
      </c>
      <c r="G1725" s="107">
        <f t="shared" si="837"/>
        <v>2.8531119649648495E-3</v>
      </c>
      <c r="H1725" s="108">
        <f t="shared" si="849"/>
        <v>45859</v>
      </c>
      <c r="I1725" s="108">
        <f t="shared" si="838"/>
        <v>45859</v>
      </c>
      <c r="J1725" s="109">
        <f t="shared" si="845"/>
        <v>21</v>
      </c>
      <c r="K1725" s="109">
        <f t="shared" si="861"/>
        <v>7</v>
      </c>
      <c r="L1725" s="8">
        <f t="shared" si="846"/>
        <v>1.0009501300000001</v>
      </c>
      <c r="M1725" s="110">
        <f t="shared" si="858"/>
        <v>1.00285311</v>
      </c>
      <c r="N1725" s="110">
        <f t="shared" si="853"/>
        <v>1.5090885093382336</v>
      </c>
      <c r="O1725" s="103">
        <f t="shared" si="857"/>
        <v>1.5105223299999999</v>
      </c>
      <c r="P1725" s="103">
        <f t="shared" si="839"/>
        <v>72.236377450000006</v>
      </c>
      <c r="Q1725" s="11">
        <f t="shared" si="852"/>
        <v>0</v>
      </c>
      <c r="R1725" s="30">
        <f t="shared" si="859"/>
        <v>0</v>
      </c>
      <c r="S1725" s="103">
        <f t="shared" si="860"/>
        <v>0</v>
      </c>
      <c r="T1725" s="113">
        <f t="shared" si="847"/>
        <v>0.1</v>
      </c>
      <c r="U1725" s="111">
        <f t="shared" si="854"/>
        <v>7</v>
      </c>
      <c r="V1725" s="111">
        <v>252</v>
      </c>
      <c r="W1725" s="110">
        <f t="shared" si="840"/>
        <v>1.0026510129999999</v>
      </c>
      <c r="X1725" s="103">
        <f t="shared" si="841"/>
        <v>0.19149957000000001</v>
      </c>
      <c r="Y1725" s="103">
        <f t="shared" si="842"/>
        <v>0</v>
      </c>
      <c r="Z1725" s="114" t="str">
        <f t="shared" si="850"/>
        <v>A+J=</v>
      </c>
      <c r="AA1725" s="108">
        <f t="shared" si="851"/>
        <v>45859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2.75" x14ac:dyDescent="0.2">
      <c r="A1726" s="102">
        <f t="shared" si="843"/>
        <v>45840</v>
      </c>
      <c r="B1726" s="103">
        <f t="shared" si="836"/>
        <v>72.465106320000004</v>
      </c>
      <c r="C1726" s="103">
        <f t="shared" si="848"/>
        <v>47.822118230000001</v>
      </c>
      <c r="D1726" s="104">
        <f t="shared" si="844"/>
        <v>1143.3130000000001</v>
      </c>
      <c r="E1726" s="105">
        <f t="shared" si="855"/>
        <v>1146.575</v>
      </c>
      <c r="F1726" s="106">
        <f t="shared" si="856"/>
        <v>45797</v>
      </c>
      <c r="G1726" s="107">
        <f t="shared" si="837"/>
        <v>2.8531119649648495E-3</v>
      </c>
      <c r="H1726" s="108">
        <f t="shared" si="849"/>
        <v>45859</v>
      </c>
      <c r="I1726" s="108">
        <f t="shared" si="838"/>
        <v>45859</v>
      </c>
      <c r="J1726" s="109">
        <f t="shared" si="845"/>
        <v>21</v>
      </c>
      <c r="K1726" s="109">
        <f t="shared" si="861"/>
        <v>8</v>
      </c>
      <c r="L1726" s="8">
        <f t="shared" si="846"/>
        <v>1.0010859400000001</v>
      </c>
      <c r="M1726" s="110">
        <f t="shared" si="858"/>
        <v>1.00285311</v>
      </c>
      <c r="N1726" s="110">
        <f t="shared" si="853"/>
        <v>1.5090885093382336</v>
      </c>
      <c r="O1726" s="103">
        <f t="shared" si="857"/>
        <v>1.51072728</v>
      </c>
      <c r="P1726" s="103">
        <f t="shared" si="839"/>
        <v>72.24617859</v>
      </c>
      <c r="Q1726" s="11">
        <f t="shared" si="852"/>
        <v>0</v>
      </c>
      <c r="R1726" s="30">
        <f t="shared" si="859"/>
        <v>0</v>
      </c>
      <c r="S1726" s="103">
        <f t="shared" si="860"/>
        <v>0</v>
      </c>
      <c r="T1726" s="113">
        <f t="shared" si="847"/>
        <v>0.1</v>
      </c>
      <c r="U1726" s="111">
        <f t="shared" si="854"/>
        <v>8</v>
      </c>
      <c r="V1726" s="111">
        <v>252</v>
      </c>
      <c r="W1726" s="110">
        <f t="shared" si="840"/>
        <v>1.003030302</v>
      </c>
      <c r="X1726" s="103">
        <f t="shared" si="841"/>
        <v>0.21892772999999999</v>
      </c>
      <c r="Y1726" s="103">
        <f t="shared" si="842"/>
        <v>0</v>
      </c>
      <c r="Z1726" s="114" t="str">
        <f t="shared" si="850"/>
        <v>A+J=</v>
      </c>
      <c r="AA1726" s="108">
        <f t="shared" si="851"/>
        <v>45859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2.75" x14ac:dyDescent="0.2">
      <c r="A1727" s="102">
        <f t="shared" si="843"/>
        <v>45841</v>
      </c>
      <c r="B1727" s="103">
        <f t="shared" si="836"/>
        <v>72.502354429999997</v>
      </c>
      <c r="C1727" s="103">
        <f t="shared" si="848"/>
        <v>47.822118230000001</v>
      </c>
      <c r="D1727" s="104">
        <f t="shared" si="844"/>
        <v>1143.3130000000001</v>
      </c>
      <c r="E1727" s="105">
        <f t="shared" si="855"/>
        <v>1146.575</v>
      </c>
      <c r="F1727" s="106">
        <f t="shared" si="856"/>
        <v>45797</v>
      </c>
      <c r="G1727" s="107">
        <f t="shared" si="837"/>
        <v>2.8531119649648495E-3</v>
      </c>
      <c r="H1727" s="108">
        <f t="shared" si="849"/>
        <v>45859</v>
      </c>
      <c r="I1727" s="108">
        <f t="shared" si="838"/>
        <v>45859</v>
      </c>
      <c r="J1727" s="109">
        <f t="shared" si="845"/>
        <v>21</v>
      </c>
      <c r="K1727" s="109">
        <f t="shared" si="861"/>
        <v>9</v>
      </c>
      <c r="L1727" s="8">
        <f t="shared" si="846"/>
        <v>1.00122176</v>
      </c>
      <c r="M1727" s="110">
        <f t="shared" si="858"/>
        <v>1.00285311</v>
      </c>
      <c r="N1727" s="110">
        <f t="shared" si="853"/>
        <v>1.5090885093382336</v>
      </c>
      <c r="O1727" s="103">
        <f t="shared" si="857"/>
        <v>1.51093225</v>
      </c>
      <c r="P1727" s="103">
        <f t="shared" si="839"/>
        <v>72.255980690000001</v>
      </c>
      <c r="Q1727" s="11">
        <f t="shared" si="852"/>
        <v>0</v>
      </c>
      <c r="R1727" s="30">
        <f t="shared" si="859"/>
        <v>0</v>
      </c>
      <c r="S1727" s="103">
        <f t="shared" si="860"/>
        <v>0</v>
      </c>
      <c r="T1727" s="113">
        <f t="shared" si="847"/>
        <v>0.1</v>
      </c>
      <c r="U1727" s="111">
        <f t="shared" si="854"/>
        <v>9</v>
      </c>
      <c r="V1727" s="111">
        <v>252</v>
      </c>
      <c r="W1727" s="110">
        <f t="shared" si="840"/>
        <v>1.003409735</v>
      </c>
      <c r="X1727" s="103">
        <f t="shared" si="841"/>
        <v>0.24637374000000001</v>
      </c>
      <c r="Y1727" s="103">
        <f t="shared" si="842"/>
        <v>0</v>
      </c>
      <c r="Z1727" s="114" t="str">
        <f t="shared" si="850"/>
        <v>A+J=</v>
      </c>
      <c r="AA1727" s="108">
        <f t="shared" si="851"/>
        <v>45859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2.75" x14ac:dyDescent="0.2">
      <c r="A1728" s="102">
        <f t="shared" si="843"/>
        <v>45842</v>
      </c>
      <c r="B1728" s="103">
        <f t="shared" si="836"/>
        <v>72.539622229999992</v>
      </c>
      <c r="C1728" s="103">
        <f t="shared" si="848"/>
        <v>47.822118230000001</v>
      </c>
      <c r="D1728" s="104">
        <f t="shared" si="844"/>
        <v>1143.3130000000001</v>
      </c>
      <c r="E1728" s="105">
        <f t="shared" si="855"/>
        <v>1146.575</v>
      </c>
      <c r="F1728" s="106">
        <f t="shared" si="856"/>
        <v>45797</v>
      </c>
      <c r="G1728" s="107">
        <f t="shared" si="837"/>
        <v>2.8531119649648495E-3</v>
      </c>
      <c r="H1728" s="108">
        <f t="shared" si="849"/>
        <v>45859</v>
      </c>
      <c r="I1728" s="108">
        <f t="shared" si="838"/>
        <v>45859</v>
      </c>
      <c r="J1728" s="109">
        <f t="shared" si="845"/>
        <v>21</v>
      </c>
      <c r="K1728" s="109">
        <f t="shared" si="861"/>
        <v>10</v>
      </c>
      <c r="L1728" s="8">
        <f t="shared" si="846"/>
        <v>1.0013576099999999</v>
      </c>
      <c r="M1728" s="110">
        <f t="shared" si="858"/>
        <v>1.00285311</v>
      </c>
      <c r="N1728" s="110">
        <f t="shared" si="853"/>
        <v>1.5090885093382336</v>
      </c>
      <c r="O1728" s="103">
        <f t="shared" si="857"/>
        <v>1.5111372599999999</v>
      </c>
      <c r="P1728" s="103">
        <f t="shared" si="839"/>
        <v>72.265784699999998</v>
      </c>
      <c r="Q1728" s="11">
        <f t="shared" si="852"/>
        <v>0</v>
      </c>
      <c r="R1728" s="30">
        <f t="shared" si="859"/>
        <v>0</v>
      </c>
      <c r="S1728" s="103">
        <f t="shared" si="860"/>
        <v>0</v>
      </c>
      <c r="T1728" s="113">
        <f t="shared" si="847"/>
        <v>0.1</v>
      </c>
      <c r="U1728" s="111">
        <f t="shared" si="854"/>
        <v>10</v>
      </c>
      <c r="V1728" s="111">
        <v>252</v>
      </c>
      <c r="W1728" s="110">
        <f t="shared" si="840"/>
        <v>1.003789311</v>
      </c>
      <c r="X1728" s="103">
        <f t="shared" si="841"/>
        <v>0.27383753</v>
      </c>
      <c r="Y1728" s="103">
        <f t="shared" si="842"/>
        <v>0</v>
      </c>
      <c r="Z1728" s="114" t="str">
        <f t="shared" si="850"/>
        <v>A+J=</v>
      </c>
      <c r="AA1728" s="108">
        <f t="shared" si="851"/>
        <v>45859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2.75" x14ac:dyDescent="0.2">
      <c r="A1729" s="102">
        <f t="shared" si="843"/>
        <v>45843</v>
      </c>
      <c r="B1729" s="103">
        <f t="shared" si="836"/>
        <v>72.576908369999998</v>
      </c>
      <c r="C1729" s="103">
        <f t="shared" si="848"/>
        <v>47.822118230000001</v>
      </c>
      <c r="D1729" s="104">
        <f t="shared" si="844"/>
        <v>1143.3130000000001</v>
      </c>
      <c r="E1729" s="105">
        <f t="shared" si="855"/>
        <v>1146.575</v>
      </c>
      <c r="F1729" s="106">
        <f t="shared" si="856"/>
        <v>45797</v>
      </c>
      <c r="G1729" s="107">
        <f t="shared" si="837"/>
        <v>2.8531119649648495E-3</v>
      </c>
      <c r="H1729" s="108">
        <f t="shared" si="849"/>
        <v>45859</v>
      </c>
      <c r="I1729" s="108">
        <f t="shared" si="838"/>
        <v>45859</v>
      </c>
      <c r="J1729" s="109">
        <f t="shared" si="845"/>
        <v>21</v>
      </c>
      <c r="K1729" s="109">
        <f t="shared" si="861"/>
        <v>11</v>
      </c>
      <c r="L1729" s="8">
        <f t="shared" si="846"/>
        <v>1.00149347</v>
      </c>
      <c r="M1729" s="110">
        <f t="shared" si="858"/>
        <v>1.00285311</v>
      </c>
      <c r="N1729" s="110">
        <f t="shared" si="853"/>
        <v>1.5090885093382336</v>
      </c>
      <c r="O1729" s="103">
        <f t="shared" si="857"/>
        <v>1.51134228</v>
      </c>
      <c r="P1729" s="103">
        <f t="shared" si="839"/>
        <v>72.275589199999999</v>
      </c>
      <c r="Q1729" s="11">
        <f t="shared" si="852"/>
        <v>0</v>
      </c>
      <c r="R1729" s="30">
        <f t="shared" si="859"/>
        <v>0</v>
      </c>
      <c r="S1729" s="103">
        <f t="shared" si="860"/>
        <v>0</v>
      </c>
      <c r="T1729" s="113">
        <f t="shared" si="847"/>
        <v>0.1</v>
      </c>
      <c r="U1729" s="111">
        <f t="shared" si="854"/>
        <v>11</v>
      </c>
      <c r="V1729" s="111">
        <v>252</v>
      </c>
      <c r="W1729" s="110">
        <f t="shared" si="840"/>
        <v>1.004169031</v>
      </c>
      <c r="X1729" s="103">
        <f t="shared" si="841"/>
        <v>0.30131917000000003</v>
      </c>
      <c r="Y1729" s="103">
        <f t="shared" si="842"/>
        <v>0</v>
      </c>
      <c r="Z1729" s="114" t="str">
        <f t="shared" si="850"/>
        <v>A+J=</v>
      </c>
      <c r="AA1729" s="108">
        <f t="shared" si="851"/>
        <v>45859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2.75" x14ac:dyDescent="0.2">
      <c r="A1730" s="102">
        <f t="shared" si="843"/>
        <v>45844</v>
      </c>
      <c r="B1730" s="103">
        <f t="shared" si="836"/>
        <v>72.576908369999998</v>
      </c>
      <c r="C1730" s="103">
        <f t="shared" si="848"/>
        <v>47.822118230000001</v>
      </c>
      <c r="D1730" s="104">
        <f t="shared" si="844"/>
        <v>1143.3130000000001</v>
      </c>
      <c r="E1730" s="105">
        <f t="shared" si="855"/>
        <v>1146.575</v>
      </c>
      <c r="F1730" s="106">
        <f t="shared" si="856"/>
        <v>45797</v>
      </c>
      <c r="G1730" s="107">
        <f t="shared" si="837"/>
        <v>2.8531119649648495E-3</v>
      </c>
      <c r="H1730" s="108">
        <f t="shared" si="849"/>
        <v>45859</v>
      </c>
      <c r="I1730" s="108">
        <f t="shared" si="838"/>
        <v>45859</v>
      </c>
      <c r="J1730" s="109">
        <f t="shared" si="845"/>
        <v>21</v>
      </c>
      <c r="K1730" s="109">
        <f t="shared" si="861"/>
        <v>11</v>
      </c>
      <c r="L1730" s="8">
        <f t="shared" si="846"/>
        <v>1.00149347</v>
      </c>
      <c r="M1730" s="110">
        <f t="shared" si="858"/>
        <v>1.00285311</v>
      </c>
      <c r="N1730" s="110">
        <f t="shared" si="853"/>
        <v>1.5090885093382336</v>
      </c>
      <c r="O1730" s="103">
        <f t="shared" si="857"/>
        <v>1.51134228</v>
      </c>
      <c r="P1730" s="103">
        <f t="shared" si="839"/>
        <v>72.275589199999999</v>
      </c>
      <c r="Q1730" s="11">
        <f t="shared" si="852"/>
        <v>0</v>
      </c>
      <c r="R1730" s="30">
        <f t="shared" si="859"/>
        <v>0</v>
      </c>
      <c r="S1730" s="103">
        <f t="shared" si="860"/>
        <v>0</v>
      </c>
      <c r="T1730" s="113">
        <f t="shared" si="847"/>
        <v>0.1</v>
      </c>
      <c r="U1730" s="111">
        <f t="shared" si="854"/>
        <v>11</v>
      </c>
      <c r="V1730" s="111">
        <v>252</v>
      </c>
      <c r="W1730" s="110">
        <f t="shared" si="840"/>
        <v>1.004169031</v>
      </c>
      <c r="X1730" s="103">
        <f t="shared" si="841"/>
        <v>0.30131917000000003</v>
      </c>
      <c r="Y1730" s="103">
        <f t="shared" si="842"/>
        <v>0</v>
      </c>
      <c r="Z1730" s="114" t="str">
        <f t="shared" si="850"/>
        <v>A+J=</v>
      </c>
      <c r="AA1730" s="108">
        <f t="shared" si="851"/>
        <v>45859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2.75" x14ac:dyDescent="0.2">
      <c r="A1731" s="102">
        <f t="shared" si="843"/>
        <v>45845</v>
      </c>
      <c r="B1731" s="103">
        <f t="shared" si="836"/>
        <v>72.576908369999998</v>
      </c>
      <c r="C1731" s="103">
        <f t="shared" si="848"/>
        <v>47.822118230000001</v>
      </c>
      <c r="D1731" s="104">
        <f t="shared" si="844"/>
        <v>1143.3130000000001</v>
      </c>
      <c r="E1731" s="105">
        <f t="shared" si="855"/>
        <v>1146.575</v>
      </c>
      <c r="F1731" s="106">
        <f t="shared" si="856"/>
        <v>45797</v>
      </c>
      <c r="G1731" s="107">
        <f t="shared" si="837"/>
        <v>2.8531119649648495E-3</v>
      </c>
      <c r="H1731" s="108">
        <f t="shared" si="849"/>
        <v>45859</v>
      </c>
      <c r="I1731" s="108">
        <f t="shared" si="838"/>
        <v>45859</v>
      </c>
      <c r="J1731" s="109">
        <f t="shared" si="845"/>
        <v>21</v>
      </c>
      <c r="K1731" s="109">
        <f t="shared" si="861"/>
        <v>11</v>
      </c>
      <c r="L1731" s="8">
        <f t="shared" si="846"/>
        <v>1.00149347</v>
      </c>
      <c r="M1731" s="110">
        <f t="shared" si="858"/>
        <v>1.00285311</v>
      </c>
      <c r="N1731" s="110">
        <f t="shared" si="853"/>
        <v>1.5090885093382336</v>
      </c>
      <c r="O1731" s="103">
        <f t="shared" si="857"/>
        <v>1.51134228</v>
      </c>
      <c r="P1731" s="103">
        <f t="shared" si="839"/>
        <v>72.275589199999999</v>
      </c>
      <c r="Q1731" s="11">
        <f t="shared" si="852"/>
        <v>0</v>
      </c>
      <c r="R1731" s="30">
        <f t="shared" si="859"/>
        <v>0</v>
      </c>
      <c r="S1731" s="103">
        <f t="shared" si="860"/>
        <v>0</v>
      </c>
      <c r="T1731" s="113">
        <f t="shared" si="847"/>
        <v>0.1</v>
      </c>
      <c r="U1731" s="111">
        <f t="shared" si="854"/>
        <v>11</v>
      </c>
      <c r="V1731" s="111">
        <v>252</v>
      </c>
      <c r="W1731" s="110">
        <f t="shared" si="840"/>
        <v>1.004169031</v>
      </c>
      <c r="X1731" s="103">
        <f t="shared" si="841"/>
        <v>0.30131917000000003</v>
      </c>
      <c r="Y1731" s="103">
        <f t="shared" si="842"/>
        <v>0</v>
      </c>
      <c r="Z1731" s="114" t="str">
        <f t="shared" si="850"/>
        <v>A+J=</v>
      </c>
      <c r="AA1731" s="108">
        <f t="shared" si="851"/>
        <v>45859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2.75" x14ac:dyDescent="0.2">
      <c r="A1732" s="102">
        <f t="shared" si="843"/>
        <v>45846</v>
      </c>
      <c r="B1732" s="103">
        <f t="shared" si="836"/>
        <v>72.614214270000005</v>
      </c>
      <c r="C1732" s="103">
        <f t="shared" si="848"/>
        <v>47.822118230000001</v>
      </c>
      <c r="D1732" s="104">
        <f t="shared" si="844"/>
        <v>1143.3130000000001</v>
      </c>
      <c r="E1732" s="105">
        <f t="shared" si="855"/>
        <v>1146.575</v>
      </c>
      <c r="F1732" s="106">
        <f t="shared" si="856"/>
        <v>45797</v>
      </c>
      <c r="G1732" s="107">
        <f t="shared" si="837"/>
        <v>2.8531119649648495E-3</v>
      </c>
      <c r="H1732" s="108">
        <f t="shared" si="849"/>
        <v>45859</v>
      </c>
      <c r="I1732" s="108">
        <f t="shared" si="838"/>
        <v>45859</v>
      </c>
      <c r="J1732" s="109">
        <f t="shared" si="845"/>
        <v>21</v>
      </c>
      <c r="K1732" s="109">
        <f t="shared" si="861"/>
        <v>12</v>
      </c>
      <c r="L1732" s="8">
        <f t="shared" si="846"/>
        <v>1.00162935</v>
      </c>
      <c r="M1732" s="110">
        <f t="shared" si="858"/>
        <v>1.00285311</v>
      </c>
      <c r="N1732" s="110">
        <f t="shared" si="853"/>
        <v>1.5090885093382336</v>
      </c>
      <c r="O1732" s="103">
        <f t="shared" si="857"/>
        <v>1.5115473399999999</v>
      </c>
      <c r="P1732" s="103">
        <f t="shared" si="839"/>
        <v>72.285395600000001</v>
      </c>
      <c r="Q1732" s="11">
        <f t="shared" si="852"/>
        <v>0</v>
      </c>
      <c r="R1732" s="30">
        <f t="shared" si="859"/>
        <v>0</v>
      </c>
      <c r="S1732" s="103">
        <f t="shared" si="860"/>
        <v>0</v>
      </c>
      <c r="T1732" s="113">
        <f t="shared" si="847"/>
        <v>0.1</v>
      </c>
      <c r="U1732" s="111">
        <f t="shared" si="854"/>
        <v>12</v>
      </c>
      <c r="V1732" s="111">
        <v>252</v>
      </c>
      <c r="W1732" s="110">
        <f t="shared" si="840"/>
        <v>1.0045488950000001</v>
      </c>
      <c r="X1732" s="103">
        <f t="shared" si="841"/>
        <v>0.32881866999999998</v>
      </c>
      <c r="Y1732" s="103">
        <f t="shared" si="842"/>
        <v>0</v>
      </c>
      <c r="Z1732" s="114" t="str">
        <f t="shared" si="850"/>
        <v>A+J=</v>
      </c>
      <c r="AA1732" s="108">
        <f t="shared" si="851"/>
        <v>45859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2.75" x14ac:dyDescent="0.2">
      <c r="A1733" s="102">
        <f t="shared" si="843"/>
        <v>45847</v>
      </c>
      <c r="B1733" s="103">
        <f t="shared" si="836"/>
        <v>72.651538930000001</v>
      </c>
      <c r="C1733" s="103">
        <f t="shared" si="848"/>
        <v>47.822118230000001</v>
      </c>
      <c r="D1733" s="104">
        <f t="shared" si="844"/>
        <v>1143.3130000000001</v>
      </c>
      <c r="E1733" s="105">
        <f t="shared" si="855"/>
        <v>1146.575</v>
      </c>
      <c r="F1733" s="106">
        <f t="shared" si="856"/>
        <v>45797</v>
      </c>
      <c r="G1733" s="107">
        <f t="shared" si="837"/>
        <v>2.8531119649648495E-3</v>
      </c>
      <c r="H1733" s="108">
        <f t="shared" si="849"/>
        <v>45859</v>
      </c>
      <c r="I1733" s="108">
        <f t="shared" si="838"/>
        <v>45859</v>
      </c>
      <c r="J1733" s="109">
        <f t="shared" si="845"/>
        <v>21</v>
      </c>
      <c r="K1733" s="109">
        <f t="shared" si="861"/>
        <v>13</v>
      </c>
      <c r="L1733" s="8">
        <f t="shared" si="846"/>
        <v>1.0017652500000001</v>
      </c>
      <c r="M1733" s="110">
        <f t="shared" si="858"/>
        <v>1.00285311</v>
      </c>
      <c r="N1733" s="110">
        <f t="shared" si="853"/>
        <v>1.5090885093382336</v>
      </c>
      <c r="O1733" s="103">
        <f t="shared" si="857"/>
        <v>1.5117524200000001</v>
      </c>
      <c r="P1733" s="103">
        <f t="shared" si="839"/>
        <v>72.295202959999997</v>
      </c>
      <c r="Q1733" s="11">
        <f t="shared" si="852"/>
        <v>0</v>
      </c>
      <c r="R1733" s="30">
        <f t="shared" si="859"/>
        <v>0</v>
      </c>
      <c r="S1733" s="103">
        <f t="shared" si="860"/>
        <v>0</v>
      </c>
      <c r="T1733" s="113">
        <f t="shared" si="847"/>
        <v>0.1</v>
      </c>
      <c r="U1733" s="111">
        <f t="shared" si="854"/>
        <v>13</v>
      </c>
      <c r="V1733" s="111">
        <v>252</v>
      </c>
      <c r="W1733" s="110">
        <f t="shared" si="840"/>
        <v>1.0049289020000001</v>
      </c>
      <c r="X1733" s="103">
        <f t="shared" si="841"/>
        <v>0.35633597</v>
      </c>
      <c r="Y1733" s="103">
        <f t="shared" si="842"/>
        <v>0</v>
      </c>
      <c r="Z1733" s="114" t="str">
        <f t="shared" si="850"/>
        <v>A+J=</v>
      </c>
      <c r="AA1733" s="108">
        <f t="shared" si="851"/>
        <v>45859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2.75" x14ac:dyDescent="0.2">
      <c r="A1734" s="102">
        <f t="shared" si="843"/>
        <v>45848</v>
      </c>
      <c r="B1734" s="103">
        <f t="shared" si="836"/>
        <v>72.688883369999999</v>
      </c>
      <c r="C1734" s="103">
        <f t="shared" si="848"/>
        <v>47.822118230000001</v>
      </c>
      <c r="D1734" s="104">
        <f t="shared" si="844"/>
        <v>1143.3130000000001</v>
      </c>
      <c r="E1734" s="105">
        <f t="shared" si="855"/>
        <v>1146.575</v>
      </c>
      <c r="F1734" s="106">
        <f t="shared" si="856"/>
        <v>45797</v>
      </c>
      <c r="G1734" s="107">
        <f t="shared" si="837"/>
        <v>2.8531119649648495E-3</v>
      </c>
      <c r="H1734" s="108">
        <f t="shared" si="849"/>
        <v>45859</v>
      </c>
      <c r="I1734" s="108">
        <f t="shared" si="838"/>
        <v>45859</v>
      </c>
      <c r="J1734" s="109">
        <f t="shared" si="845"/>
        <v>21</v>
      </c>
      <c r="K1734" s="109">
        <f t="shared" si="861"/>
        <v>14</v>
      </c>
      <c r="L1734" s="8">
        <f t="shared" si="846"/>
        <v>1.00190117</v>
      </c>
      <c r="M1734" s="110">
        <f t="shared" si="858"/>
        <v>1.00285311</v>
      </c>
      <c r="N1734" s="110">
        <f t="shared" si="853"/>
        <v>1.5090885093382336</v>
      </c>
      <c r="O1734" s="103">
        <f t="shared" si="857"/>
        <v>1.51195754</v>
      </c>
      <c r="P1734" s="103">
        <f t="shared" si="839"/>
        <v>72.305012230000003</v>
      </c>
      <c r="Q1734" s="11">
        <f t="shared" si="852"/>
        <v>0</v>
      </c>
      <c r="R1734" s="30">
        <f t="shared" si="859"/>
        <v>0</v>
      </c>
      <c r="S1734" s="103">
        <f t="shared" si="860"/>
        <v>0</v>
      </c>
      <c r="T1734" s="113">
        <f t="shared" si="847"/>
        <v>0.1</v>
      </c>
      <c r="U1734" s="111">
        <f t="shared" si="854"/>
        <v>14</v>
      </c>
      <c r="V1734" s="111">
        <v>252</v>
      </c>
      <c r="W1734" s="110">
        <f t="shared" si="840"/>
        <v>1.005309053</v>
      </c>
      <c r="X1734" s="103">
        <f t="shared" si="841"/>
        <v>0.38387114</v>
      </c>
      <c r="Y1734" s="103">
        <f t="shared" si="842"/>
        <v>0</v>
      </c>
      <c r="Z1734" s="114" t="str">
        <f t="shared" si="850"/>
        <v>A+J=</v>
      </c>
      <c r="AA1734" s="108">
        <f t="shared" si="851"/>
        <v>45859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2.75" x14ac:dyDescent="0.2">
      <c r="A1735" s="102">
        <f t="shared" si="843"/>
        <v>45849</v>
      </c>
      <c r="B1735" s="103">
        <f t="shared" si="836"/>
        <v>72.726246160000002</v>
      </c>
      <c r="C1735" s="103">
        <f t="shared" si="848"/>
        <v>47.822118230000001</v>
      </c>
      <c r="D1735" s="104">
        <f t="shared" si="844"/>
        <v>1143.3130000000001</v>
      </c>
      <c r="E1735" s="105">
        <f t="shared" si="855"/>
        <v>1146.575</v>
      </c>
      <c r="F1735" s="106">
        <f t="shared" si="856"/>
        <v>45797</v>
      </c>
      <c r="G1735" s="107">
        <f t="shared" si="837"/>
        <v>2.8531119649648495E-3</v>
      </c>
      <c r="H1735" s="108">
        <f t="shared" si="849"/>
        <v>45859</v>
      </c>
      <c r="I1735" s="108">
        <f t="shared" si="838"/>
        <v>45859</v>
      </c>
      <c r="J1735" s="109">
        <f t="shared" si="845"/>
        <v>21</v>
      </c>
      <c r="K1735" s="109">
        <f t="shared" si="861"/>
        <v>15</v>
      </c>
      <c r="L1735" s="8">
        <f t="shared" si="846"/>
        <v>1.0020370999999999</v>
      </c>
      <c r="M1735" s="110">
        <f t="shared" si="858"/>
        <v>1.00285311</v>
      </c>
      <c r="N1735" s="110">
        <f t="shared" si="853"/>
        <v>1.5090885093382336</v>
      </c>
      <c r="O1735" s="103">
        <f t="shared" si="857"/>
        <v>1.5121626699999999</v>
      </c>
      <c r="P1735" s="103">
        <f t="shared" si="839"/>
        <v>72.314821980000005</v>
      </c>
      <c r="Q1735" s="11">
        <f t="shared" si="852"/>
        <v>0</v>
      </c>
      <c r="R1735" s="30">
        <f t="shared" si="859"/>
        <v>0</v>
      </c>
      <c r="S1735" s="103">
        <f t="shared" si="860"/>
        <v>0</v>
      </c>
      <c r="T1735" s="113">
        <f t="shared" si="847"/>
        <v>0.1</v>
      </c>
      <c r="U1735" s="111">
        <f t="shared" si="854"/>
        <v>15</v>
      </c>
      <c r="V1735" s="111">
        <v>252</v>
      </c>
      <c r="W1735" s="110">
        <f t="shared" si="840"/>
        <v>1.005689348</v>
      </c>
      <c r="X1735" s="103">
        <f t="shared" si="841"/>
        <v>0.41142417999999997</v>
      </c>
      <c r="Y1735" s="103">
        <f t="shared" si="842"/>
        <v>0</v>
      </c>
      <c r="Z1735" s="114" t="str">
        <f t="shared" si="850"/>
        <v>A+J=</v>
      </c>
      <c r="AA1735" s="108">
        <f t="shared" si="851"/>
        <v>45859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2.75" x14ac:dyDescent="0.2">
      <c r="A1736" s="102">
        <f t="shared" si="843"/>
        <v>45850</v>
      </c>
      <c r="B1736" s="103">
        <f t="shared" si="836"/>
        <v>72.763628769999997</v>
      </c>
      <c r="C1736" s="103">
        <f t="shared" si="848"/>
        <v>47.822118230000001</v>
      </c>
      <c r="D1736" s="104">
        <f t="shared" si="844"/>
        <v>1143.3130000000001</v>
      </c>
      <c r="E1736" s="105">
        <f t="shared" si="855"/>
        <v>1146.575</v>
      </c>
      <c r="F1736" s="106">
        <f t="shared" si="856"/>
        <v>45797</v>
      </c>
      <c r="G1736" s="107">
        <f t="shared" si="837"/>
        <v>2.8531119649648495E-3</v>
      </c>
      <c r="H1736" s="108">
        <f t="shared" si="849"/>
        <v>45859</v>
      </c>
      <c r="I1736" s="108">
        <f t="shared" si="838"/>
        <v>45859</v>
      </c>
      <c r="J1736" s="109">
        <f t="shared" si="845"/>
        <v>21</v>
      </c>
      <c r="K1736" s="109">
        <f t="shared" si="861"/>
        <v>16</v>
      </c>
      <c r="L1736" s="8">
        <f t="shared" si="846"/>
        <v>1.0021730600000001</v>
      </c>
      <c r="M1736" s="110">
        <f t="shared" si="858"/>
        <v>1.00285311</v>
      </c>
      <c r="N1736" s="110">
        <f t="shared" si="853"/>
        <v>1.5090885093382336</v>
      </c>
      <c r="O1736" s="103">
        <f t="shared" si="857"/>
        <v>1.51236784</v>
      </c>
      <c r="P1736" s="103">
        <f t="shared" si="839"/>
        <v>72.324633649999996</v>
      </c>
      <c r="Q1736" s="11">
        <f t="shared" si="852"/>
        <v>0</v>
      </c>
      <c r="R1736" s="30">
        <f t="shared" si="859"/>
        <v>0</v>
      </c>
      <c r="S1736" s="103">
        <f t="shared" si="860"/>
        <v>0</v>
      </c>
      <c r="T1736" s="113">
        <f t="shared" si="847"/>
        <v>0.1</v>
      </c>
      <c r="U1736" s="111">
        <f t="shared" si="854"/>
        <v>16</v>
      </c>
      <c r="V1736" s="111">
        <v>252</v>
      </c>
      <c r="W1736" s="110">
        <f t="shared" si="840"/>
        <v>1.0060697869999999</v>
      </c>
      <c r="X1736" s="103">
        <f t="shared" si="841"/>
        <v>0.43899512000000002</v>
      </c>
      <c r="Y1736" s="103">
        <f t="shared" si="842"/>
        <v>0</v>
      </c>
      <c r="Z1736" s="114" t="str">
        <f t="shared" si="850"/>
        <v>A+J=</v>
      </c>
      <c r="AA1736" s="108">
        <f t="shared" si="851"/>
        <v>45859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2.75" x14ac:dyDescent="0.2">
      <c r="A1737" s="102">
        <f t="shared" si="843"/>
        <v>45851</v>
      </c>
      <c r="B1737" s="103">
        <f t="shared" si="836"/>
        <v>72.763628769999997</v>
      </c>
      <c r="C1737" s="103">
        <f t="shared" si="848"/>
        <v>47.822118230000001</v>
      </c>
      <c r="D1737" s="104">
        <f t="shared" si="844"/>
        <v>1143.3130000000001</v>
      </c>
      <c r="E1737" s="105">
        <f t="shared" si="855"/>
        <v>1146.575</v>
      </c>
      <c r="F1737" s="106">
        <f t="shared" si="856"/>
        <v>45797</v>
      </c>
      <c r="G1737" s="107">
        <f t="shared" si="837"/>
        <v>2.8531119649648495E-3</v>
      </c>
      <c r="H1737" s="108">
        <f t="shared" si="849"/>
        <v>45859</v>
      </c>
      <c r="I1737" s="108">
        <f t="shared" si="838"/>
        <v>45859</v>
      </c>
      <c r="J1737" s="109">
        <f t="shared" si="845"/>
        <v>21</v>
      </c>
      <c r="K1737" s="109">
        <f t="shared" si="861"/>
        <v>16</v>
      </c>
      <c r="L1737" s="8">
        <f t="shared" si="846"/>
        <v>1.0021730600000001</v>
      </c>
      <c r="M1737" s="110">
        <f t="shared" si="858"/>
        <v>1.00285311</v>
      </c>
      <c r="N1737" s="110">
        <f t="shared" si="853"/>
        <v>1.5090885093382336</v>
      </c>
      <c r="O1737" s="103">
        <f t="shared" si="857"/>
        <v>1.51236784</v>
      </c>
      <c r="P1737" s="103">
        <f t="shared" si="839"/>
        <v>72.324633649999996</v>
      </c>
      <c r="Q1737" s="11">
        <f t="shared" si="852"/>
        <v>0</v>
      </c>
      <c r="R1737" s="30">
        <f t="shared" si="859"/>
        <v>0</v>
      </c>
      <c r="S1737" s="103">
        <f t="shared" si="860"/>
        <v>0</v>
      </c>
      <c r="T1737" s="113">
        <f t="shared" si="847"/>
        <v>0.1</v>
      </c>
      <c r="U1737" s="111">
        <f t="shared" si="854"/>
        <v>16</v>
      </c>
      <c r="V1737" s="111">
        <v>252</v>
      </c>
      <c r="W1737" s="110">
        <f t="shared" si="840"/>
        <v>1.0060697869999999</v>
      </c>
      <c r="X1737" s="103">
        <f t="shared" si="841"/>
        <v>0.43899512000000002</v>
      </c>
      <c r="Y1737" s="103">
        <f t="shared" si="842"/>
        <v>0</v>
      </c>
      <c r="Z1737" s="114" t="str">
        <f t="shared" si="850"/>
        <v>A+J=</v>
      </c>
      <c r="AA1737" s="108">
        <f t="shared" si="851"/>
        <v>45859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2.75" x14ac:dyDescent="0.2">
      <c r="A1738" s="102">
        <f t="shared" si="843"/>
        <v>45852</v>
      </c>
      <c r="B1738" s="103">
        <f t="shared" ref="B1738:B1801" si="862">(P1738+X1738)</f>
        <v>72.763628769999997</v>
      </c>
      <c r="C1738" s="103">
        <f t="shared" si="848"/>
        <v>47.822118230000001</v>
      </c>
      <c r="D1738" s="104">
        <f t="shared" si="844"/>
        <v>1143.3130000000001</v>
      </c>
      <c r="E1738" s="105">
        <f t="shared" si="855"/>
        <v>1146.575</v>
      </c>
      <c r="F1738" s="106">
        <f t="shared" si="856"/>
        <v>45797</v>
      </c>
      <c r="G1738" s="107">
        <f t="shared" ref="G1738:G1801" si="863">(E1738/D1738)-1</f>
        <v>2.8531119649648495E-3</v>
      </c>
      <c r="H1738" s="108">
        <f t="shared" si="849"/>
        <v>45859</v>
      </c>
      <c r="I1738" s="108">
        <f t="shared" ref="I1738:I1801" si="864">IF(A1738&gt;I1737,H1738,I1737)</f>
        <v>45859</v>
      </c>
      <c r="J1738" s="109">
        <f t="shared" si="845"/>
        <v>21</v>
      </c>
      <c r="K1738" s="109">
        <f t="shared" si="861"/>
        <v>16</v>
      </c>
      <c r="L1738" s="8">
        <f t="shared" si="846"/>
        <v>1.0021730600000001</v>
      </c>
      <c r="M1738" s="110">
        <f t="shared" si="858"/>
        <v>1.00285311</v>
      </c>
      <c r="N1738" s="110">
        <f t="shared" si="853"/>
        <v>1.5090885093382336</v>
      </c>
      <c r="O1738" s="103">
        <f t="shared" si="857"/>
        <v>1.51236784</v>
      </c>
      <c r="P1738" s="103">
        <f t="shared" ref="P1738:P1801" si="865">TRUNC(C1738*O1738,8)</f>
        <v>72.324633649999996</v>
      </c>
      <c r="Q1738" s="11">
        <f t="shared" si="852"/>
        <v>0</v>
      </c>
      <c r="R1738" s="30">
        <f t="shared" si="859"/>
        <v>0</v>
      </c>
      <c r="S1738" s="103">
        <f t="shared" si="860"/>
        <v>0</v>
      </c>
      <c r="T1738" s="113">
        <f t="shared" si="847"/>
        <v>0.1</v>
      </c>
      <c r="U1738" s="111">
        <f t="shared" si="854"/>
        <v>16</v>
      </c>
      <c r="V1738" s="111">
        <v>252</v>
      </c>
      <c r="W1738" s="110">
        <f t="shared" ref="W1738:W1801" si="866">ROUND((1+T1738)^TRUNC((U1738/V1738),9),9)</f>
        <v>1.0060697869999999</v>
      </c>
      <c r="X1738" s="103">
        <f t="shared" ref="X1738:X1801" si="867">TRUNC((P1738*(W1738-1)),8)</f>
        <v>0.43899512000000002</v>
      </c>
      <c r="Y1738" s="103">
        <f t="shared" ref="Y1738:Y1801" si="868">IF(Q1738&gt;0,S1738+X1738,0)</f>
        <v>0</v>
      </c>
      <c r="Z1738" s="114" t="str">
        <f t="shared" si="850"/>
        <v>A+J=</v>
      </c>
      <c r="AA1738" s="108">
        <f t="shared" si="851"/>
        <v>45859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2.75" x14ac:dyDescent="0.2">
      <c r="A1739" s="102">
        <f t="shared" ref="A1739:A1802" si="869">(A1738+1)</f>
        <v>45853</v>
      </c>
      <c r="B1739" s="103">
        <f t="shared" si="862"/>
        <v>72.801030210000008</v>
      </c>
      <c r="C1739" s="103">
        <f t="shared" si="848"/>
        <v>47.822118230000001</v>
      </c>
      <c r="D1739" s="104">
        <f t="shared" ref="D1739:D1802" si="870">IF(E1739=E1738,D1738,E1738)</f>
        <v>1143.3130000000001</v>
      </c>
      <c r="E1739" s="105">
        <f t="shared" si="855"/>
        <v>1146.575</v>
      </c>
      <c r="F1739" s="106">
        <f t="shared" si="856"/>
        <v>45797</v>
      </c>
      <c r="G1739" s="107">
        <f t="shared" si="863"/>
        <v>2.8531119649648495E-3</v>
      </c>
      <c r="H1739" s="108">
        <f t="shared" si="849"/>
        <v>45859</v>
      </c>
      <c r="I1739" s="108">
        <f t="shared" si="864"/>
        <v>45859</v>
      </c>
      <c r="J1739" s="109">
        <f t="shared" ref="J1739:J1802" si="871">IF(I1739=I1738,J1738,NETWORKDAYS(I1738,I1739,$AD$171:$AD$502)-1)</f>
        <v>21</v>
      </c>
      <c r="K1739" s="109">
        <f t="shared" si="861"/>
        <v>17</v>
      </c>
      <c r="L1739" s="8">
        <f t="shared" ref="L1739:L1802" si="872">IF(E1739&lt;D1739,1,TRUNC((E1739/D1739)^TRUNC((K1739/J1739),9),8))</f>
        <v>1.0023090299999999</v>
      </c>
      <c r="M1739" s="110">
        <f t="shared" si="858"/>
        <v>1.00285311</v>
      </c>
      <c r="N1739" s="110">
        <f t="shared" si="853"/>
        <v>1.5090885093382336</v>
      </c>
      <c r="O1739" s="103">
        <f t="shared" si="857"/>
        <v>1.51257303</v>
      </c>
      <c r="P1739" s="103">
        <f t="shared" si="865"/>
        <v>72.334446270000001</v>
      </c>
      <c r="Q1739" s="11">
        <f t="shared" si="852"/>
        <v>0</v>
      </c>
      <c r="R1739" s="30">
        <f t="shared" si="859"/>
        <v>0</v>
      </c>
      <c r="S1739" s="103">
        <f t="shared" si="860"/>
        <v>0</v>
      </c>
      <c r="T1739" s="113">
        <f t="shared" ref="T1739:T1802" si="873">(T1738)</f>
        <v>0.1</v>
      </c>
      <c r="U1739" s="111">
        <f t="shared" si="854"/>
        <v>17</v>
      </c>
      <c r="V1739" s="111">
        <v>252</v>
      </c>
      <c r="W1739" s="110">
        <f t="shared" si="866"/>
        <v>1.00645037</v>
      </c>
      <c r="X1739" s="103">
        <f t="shared" si="867"/>
        <v>0.46658393999999997</v>
      </c>
      <c r="Y1739" s="103">
        <f t="shared" si="868"/>
        <v>0</v>
      </c>
      <c r="Z1739" s="114" t="str">
        <f t="shared" si="850"/>
        <v>A+J=</v>
      </c>
      <c r="AA1739" s="108">
        <f t="shared" si="851"/>
        <v>45859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2.75" x14ac:dyDescent="0.2">
      <c r="A1740" s="102">
        <f t="shared" si="869"/>
        <v>45854</v>
      </c>
      <c r="B1740" s="103">
        <f t="shared" si="862"/>
        <v>72.838451390000003</v>
      </c>
      <c r="C1740" s="103">
        <f t="shared" ref="C1740:C1803" si="874">TRUNC(IF(Q1739&gt;0,VLOOKUP(A1739,$AD$12:$AE$165,2),C1739),8)</f>
        <v>47.822118230000001</v>
      </c>
      <c r="D1740" s="104">
        <f t="shared" si="870"/>
        <v>1143.3130000000001</v>
      </c>
      <c r="E1740" s="105">
        <f t="shared" si="855"/>
        <v>1146.575</v>
      </c>
      <c r="F1740" s="106">
        <f t="shared" si="856"/>
        <v>45797</v>
      </c>
      <c r="G1740" s="107">
        <f t="shared" si="863"/>
        <v>2.8531119649648495E-3</v>
      </c>
      <c r="H1740" s="108">
        <f t="shared" ref="H1740:H1803" si="875">IF(DAY(A1740)=H$9,VLOOKUP(A1740,AH$118:AN$450,4),H1739)</f>
        <v>45859</v>
      </c>
      <c r="I1740" s="108">
        <f t="shared" si="864"/>
        <v>45859</v>
      </c>
      <c r="J1740" s="109">
        <f t="shared" si="871"/>
        <v>21</v>
      </c>
      <c r="K1740" s="109">
        <f t="shared" si="861"/>
        <v>18</v>
      </c>
      <c r="L1740" s="8">
        <f t="shared" si="872"/>
        <v>1.0024450199999999</v>
      </c>
      <c r="M1740" s="110">
        <f t="shared" si="858"/>
        <v>1.00285311</v>
      </c>
      <c r="N1740" s="110">
        <f t="shared" si="853"/>
        <v>1.5090885093382336</v>
      </c>
      <c r="O1740" s="103">
        <f t="shared" si="857"/>
        <v>1.5127782599999999</v>
      </c>
      <c r="P1740" s="103">
        <f t="shared" si="865"/>
        <v>72.344260800000001</v>
      </c>
      <c r="Q1740" s="11">
        <f t="shared" si="852"/>
        <v>0</v>
      </c>
      <c r="R1740" s="30">
        <f t="shared" si="859"/>
        <v>0</v>
      </c>
      <c r="S1740" s="103">
        <f t="shared" si="860"/>
        <v>0</v>
      </c>
      <c r="T1740" s="113">
        <f t="shared" si="873"/>
        <v>0.1</v>
      </c>
      <c r="U1740" s="111">
        <f t="shared" si="854"/>
        <v>18</v>
      </c>
      <c r="V1740" s="111">
        <v>252</v>
      </c>
      <c r="W1740" s="110">
        <f t="shared" si="866"/>
        <v>1.006831096</v>
      </c>
      <c r="X1740" s="103">
        <f t="shared" si="867"/>
        <v>0.49419058999999999</v>
      </c>
      <c r="Y1740" s="103">
        <f t="shared" si="868"/>
        <v>0</v>
      </c>
      <c r="Z1740" s="114" t="str">
        <f t="shared" ref="Z1740:Z1803" si="876">IF($Q1739&gt;0,VLOOKUP($A1739,$AD$10:$AM$165,9),Z1739)</f>
        <v>A+J=</v>
      </c>
      <c r="AA1740" s="108">
        <f t="shared" ref="AA1740:AA1803" si="877">IF($Q1739&gt;0,VLOOKUP($A1739,$AD$10:$AM$165,10),AA1739)</f>
        <v>45859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2.75" x14ac:dyDescent="0.2">
      <c r="A1741" s="102">
        <f t="shared" si="869"/>
        <v>45855</v>
      </c>
      <c r="B1741" s="103">
        <f t="shared" si="862"/>
        <v>72.875891499999994</v>
      </c>
      <c r="C1741" s="103">
        <f t="shared" si="874"/>
        <v>47.822118230000001</v>
      </c>
      <c r="D1741" s="104">
        <f t="shared" si="870"/>
        <v>1143.3130000000001</v>
      </c>
      <c r="E1741" s="105">
        <f t="shared" si="855"/>
        <v>1146.575</v>
      </c>
      <c r="F1741" s="106">
        <f t="shared" si="856"/>
        <v>45797</v>
      </c>
      <c r="G1741" s="107">
        <f t="shared" si="863"/>
        <v>2.8531119649648495E-3</v>
      </c>
      <c r="H1741" s="108">
        <f t="shared" si="875"/>
        <v>45859</v>
      </c>
      <c r="I1741" s="108">
        <f t="shared" si="864"/>
        <v>45859</v>
      </c>
      <c r="J1741" s="109">
        <f t="shared" si="871"/>
        <v>21</v>
      </c>
      <c r="K1741" s="109">
        <f t="shared" si="861"/>
        <v>19</v>
      </c>
      <c r="L1741" s="8">
        <f t="shared" si="872"/>
        <v>1.00258103</v>
      </c>
      <c r="M1741" s="110">
        <f t="shared" si="858"/>
        <v>1.00285311</v>
      </c>
      <c r="N1741" s="110">
        <f t="shared" si="853"/>
        <v>1.5090885093382336</v>
      </c>
      <c r="O1741" s="103">
        <f t="shared" si="857"/>
        <v>1.51298351</v>
      </c>
      <c r="P1741" s="103">
        <f t="shared" si="865"/>
        <v>72.354076289999995</v>
      </c>
      <c r="Q1741" s="11">
        <f t="shared" ref="Q1741:Q1804" si="878">IF(VLOOKUP(A1741,AD$10:AK$165,8)=VLOOKUP(A1740,AD$10:AK$165,8),0,VLOOKUP(A1741,AD$10:AK$165,8))</f>
        <v>0</v>
      </c>
      <c r="R1741" s="30">
        <f t="shared" si="859"/>
        <v>0</v>
      </c>
      <c r="S1741" s="103">
        <f t="shared" si="860"/>
        <v>0</v>
      </c>
      <c r="T1741" s="113">
        <f t="shared" si="873"/>
        <v>0.1</v>
      </c>
      <c r="U1741" s="111">
        <f t="shared" si="854"/>
        <v>19</v>
      </c>
      <c r="V1741" s="111">
        <v>252</v>
      </c>
      <c r="W1741" s="110">
        <f t="shared" si="866"/>
        <v>1.0072119669999999</v>
      </c>
      <c r="X1741" s="103">
        <f t="shared" si="867"/>
        <v>0.52181520999999997</v>
      </c>
      <c r="Y1741" s="103">
        <f t="shared" si="868"/>
        <v>0</v>
      </c>
      <c r="Z1741" s="114" t="str">
        <f t="shared" si="876"/>
        <v>A+J=</v>
      </c>
      <c r="AA1741" s="108">
        <f t="shared" si="877"/>
        <v>45859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2.75" x14ac:dyDescent="0.2">
      <c r="A1742" s="102">
        <f t="shared" si="869"/>
        <v>45856</v>
      </c>
      <c r="B1742" s="103">
        <f t="shared" si="862"/>
        <v>72.913350940000001</v>
      </c>
      <c r="C1742" s="103">
        <f t="shared" si="874"/>
        <v>47.822118230000001</v>
      </c>
      <c r="D1742" s="104">
        <f t="shared" si="870"/>
        <v>1143.3130000000001</v>
      </c>
      <c r="E1742" s="105">
        <f t="shared" si="855"/>
        <v>1146.575</v>
      </c>
      <c r="F1742" s="106">
        <f t="shared" si="856"/>
        <v>45797</v>
      </c>
      <c r="G1742" s="107">
        <f t="shared" si="863"/>
        <v>2.8531119649648495E-3</v>
      </c>
      <c r="H1742" s="108">
        <f t="shared" si="875"/>
        <v>45859</v>
      </c>
      <c r="I1742" s="108">
        <f t="shared" si="864"/>
        <v>45859</v>
      </c>
      <c r="J1742" s="109">
        <f t="shared" si="871"/>
        <v>21</v>
      </c>
      <c r="K1742" s="109">
        <f t="shared" si="861"/>
        <v>20</v>
      </c>
      <c r="L1742" s="8">
        <f t="shared" si="872"/>
        <v>1.0027170599999999</v>
      </c>
      <c r="M1742" s="110">
        <f t="shared" si="858"/>
        <v>1.00285311</v>
      </c>
      <c r="N1742" s="110">
        <f t="shared" si="853"/>
        <v>1.5090885093382336</v>
      </c>
      <c r="O1742" s="103">
        <f t="shared" si="857"/>
        <v>1.5131887900000001</v>
      </c>
      <c r="P1742" s="103">
        <f t="shared" si="865"/>
        <v>72.363893210000001</v>
      </c>
      <c r="Q1742" s="11">
        <f t="shared" si="878"/>
        <v>0</v>
      </c>
      <c r="R1742" s="30">
        <f t="shared" si="859"/>
        <v>0</v>
      </c>
      <c r="S1742" s="103">
        <f t="shared" si="860"/>
        <v>0</v>
      </c>
      <c r="T1742" s="113">
        <f t="shared" si="873"/>
        <v>0.1</v>
      </c>
      <c r="U1742" s="111">
        <f t="shared" si="854"/>
        <v>20</v>
      </c>
      <c r="V1742" s="111">
        <v>252</v>
      </c>
      <c r="W1742" s="110">
        <f t="shared" si="866"/>
        <v>1.007592982</v>
      </c>
      <c r="X1742" s="103">
        <f t="shared" si="867"/>
        <v>0.54945772999999998</v>
      </c>
      <c r="Y1742" s="103">
        <f t="shared" si="868"/>
        <v>0</v>
      </c>
      <c r="Z1742" s="114" t="str">
        <f t="shared" si="876"/>
        <v>A+J=</v>
      </c>
      <c r="AA1742" s="108">
        <f t="shared" si="877"/>
        <v>45859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2.75" x14ac:dyDescent="0.2">
      <c r="A1743" s="102">
        <f t="shared" si="869"/>
        <v>45857</v>
      </c>
      <c r="B1743" s="103">
        <f t="shared" si="862"/>
        <v>72.950829670000005</v>
      </c>
      <c r="C1743" s="103">
        <f t="shared" si="874"/>
        <v>47.822118230000001</v>
      </c>
      <c r="D1743" s="104">
        <f t="shared" si="870"/>
        <v>1143.3130000000001</v>
      </c>
      <c r="E1743" s="105">
        <f t="shared" si="855"/>
        <v>1146.575</v>
      </c>
      <c r="F1743" s="106">
        <f t="shared" si="856"/>
        <v>45797</v>
      </c>
      <c r="G1743" s="107">
        <f t="shared" si="863"/>
        <v>2.8531119649648495E-3</v>
      </c>
      <c r="H1743" s="108">
        <f t="shared" si="875"/>
        <v>45859</v>
      </c>
      <c r="I1743" s="108">
        <f t="shared" si="864"/>
        <v>45859</v>
      </c>
      <c r="J1743" s="109">
        <f t="shared" si="871"/>
        <v>21</v>
      </c>
      <c r="K1743" s="109">
        <f t="shared" si="861"/>
        <v>21</v>
      </c>
      <c r="L1743" s="8">
        <f t="shared" si="872"/>
        <v>1.00285311</v>
      </c>
      <c r="M1743" s="110">
        <f t="shared" si="858"/>
        <v>1.00285311</v>
      </c>
      <c r="N1743" s="110">
        <f t="shared" si="853"/>
        <v>1.5090885093382336</v>
      </c>
      <c r="O1743" s="103">
        <f t="shared" si="857"/>
        <v>1.5133941</v>
      </c>
      <c r="P1743" s="103">
        <f t="shared" si="865"/>
        <v>72.373711569999998</v>
      </c>
      <c r="Q1743" s="11">
        <f t="shared" si="878"/>
        <v>0</v>
      </c>
      <c r="R1743" s="30">
        <f t="shared" si="859"/>
        <v>0</v>
      </c>
      <c r="S1743" s="103">
        <f t="shared" si="860"/>
        <v>0</v>
      </c>
      <c r="T1743" s="113">
        <f t="shared" si="873"/>
        <v>0.1</v>
      </c>
      <c r="U1743" s="111">
        <f t="shared" si="854"/>
        <v>21</v>
      </c>
      <c r="V1743" s="111">
        <v>252</v>
      </c>
      <c r="W1743" s="110">
        <f t="shared" si="866"/>
        <v>1.00797414</v>
      </c>
      <c r="X1743" s="103">
        <f t="shared" si="867"/>
        <v>0.57711809999999997</v>
      </c>
      <c r="Y1743" s="103">
        <f t="shared" si="868"/>
        <v>0</v>
      </c>
      <c r="Z1743" s="114" t="str">
        <f t="shared" si="876"/>
        <v>A+J=</v>
      </c>
      <c r="AA1743" s="108">
        <f t="shared" si="877"/>
        <v>45859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2.75" x14ac:dyDescent="0.2">
      <c r="A1744" s="102">
        <f t="shared" si="869"/>
        <v>45858</v>
      </c>
      <c r="B1744" s="103">
        <f t="shared" si="862"/>
        <v>72.950829670000005</v>
      </c>
      <c r="C1744" s="103">
        <f t="shared" si="874"/>
        <v>47.822118230000001</v>
      </c>
      <c r="D1744" s="104">
        <f t="shared" si="870"/>
        <v>1143.3130000000001</v>
      </c>
      <c r="E1744" s="105">
        <f t="shared" si="855"/>
        <v>1146.575</v>
      </c>
      <c r="F1744" s="106">
        <f t="shared" si="856"/>
        <v>45797</v>
      </c>
      <c r="G1744" s="107">
        <f t="shared" si="863"/>
        <v>2.8531119649648495E-3</v>
      </c>
      <c r="H1744" s="108">
        <f t="shared" si="875"/>
        <v>45889</v>
      </c>
      <c r="I1744" s="108">
        <f t="shared" si="864"/>
        <v>45859</v>
      </c>
      <c r="J1744" s="109">
        <f t="shared" si="871"/>
        <v>21</v>
      </c>
      <c r="K1744" s="109">
        <f t="shared" si="861"/>
        <v>21</v>
      </c>
      <c r="L1744" s="8">
        <f t="shared" si="872"/>
        <v>1.00285311</v>
      </c>
      <c r="M1744" s="110">
        <f t="shared" si="858"/>
        <v>1.00285311</v>
      </c>
      <c r="N1744" s="110">
        <f t="shared" si="853"/>
        <v>1.5090885093382336</v>
      </c>
      <c r="O1744" s="103">
        <f t="shared" si="857"/>
        <v>1.5133941</v>
      </c>
      <c r="P1744" s="103">
        <f t="shared" si="865"/>
        <v>72.373711569999998</v>
      </c>
      <c r="Q1744" s="11">
        <f t="shared" si="878"/>
        <v>0</v>
      </c>
      <c r="R1744" s="30">
        <f t="shared" si="859"/>
        <v>0</v>
      </c>
      <c r="S1744" s="103">
        <f t="shared" si="860"/>
        <v>0</v>
      </c>
      <c r="T1744" s="113">
        <f t="shared" si="873"/>
        <v>0.1</v>
      </c>
      <c r="U1744" s="111">
        <f t="shared" si="854"/>
        <v>21</v>
      </c>
      <c r="V1744" s="111">
        <v>252</v>
      </c>
      <c r="W1744" s="110">
        <f t="shared" si="866"/>
        <v>1.00797414</v>
      </c>
      <c r="X1744" s="103">
        <f t="shared" si="867"/>
        <v>0.57711809999999997</v>
      </c>
      <c r="Y1744" s="103">
        <f t="shared" si="868"/>
        <v>0</v>
      </c>
      <c r="Z1744" s="114" t="str">
        <f t="shared" si="876"/>
        <v>A+J=</v>
      </c>
      <c r="AA1744" s="108">
        <f t="shared" si="877"/>
        <v>45859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2.75" x14ac:dyDescent="0.2">
      <c r="A1745" s="102">
        <f t="shared" si="869"/>
        <v>45859</v>
      </c>
      <c r="B1745" s="103">
        <f t="shared" si="862"/>
        <v>72.950829670000005</v>
      </c>
      <c r="C1745" s="103">
        <f t="shared" si="874"/>
        <v>47.822118230000001</v>
      </c>
      <c r="D1745" s="104">
        <f t="shared" si="870"/>
        <v>1143.3130000000001</v>
      </c>
      <c r="E1745" s="105">
        <f t="shared" si="855"/>
        <v>1146.575</v>
      </c>
      <c r="F1745" s="106">
        <f t="shared" si="856"/>
        <v>45797</v>
      </c>
      <c r="G1745" s="107">
        <f t="shared" si="863"/>
        <v>2.8531119649648495E-3</v>
      </c>
      <c r="H1745" s="108">
        <f t="shared" si="875"/>
        <v>45889</v>
      </c>
      <c r="I1745" s="108">
        <f t="shared" si="864"/>
        <v>45859</v>
      </c>
      <c r="J1745" s="109">
        <f t="shared" si="871"/>
        <v>21</v>
      </c>
      <c r="K1745" s="109">
        <f t="shared" si="861"/>
        <v>21</v>
      </c>
      <c r="L1745" s="8">
        <f t="shared" si="872"/>
        <v>1.00285311</v>
      </c>
      <c r="M1745" s="110">
        <f t="shared" si="858"/>
        <v>1.00285311</v>
      </c>
      <c r="N1745" s="110">
        <f t="shared" si="853"/>
        <v>1.5090885093382336</v>
      </c>
      <c r="O1745" s="103">
        <f t="shared" si="857"/>
        <v>1.5133941</v>
      </c>
      <c r="P1745" s="103">
        <f t="shared" si="865"/>
        <v>72.373711569999998</v>
      </c>
      <c r="Q1745" s="11">
        <f t="shared" si="878"/>
        <v>57</v>
      </c>
      <c r="R1745" s="30">
        <f t="shared" si="859"/>
        <v>0.12562899999999999</v>
      </c>
      <c r="S1745" s="103">
        <f t="shared" si="860"/>
        <v>9.0922370099999998</v>
      </c>
      <c r="T1745" s="113">
        <f t="shared" si="873"/>
        <v>0.1</v>
      </c>
      <c r="U1745" s="111">
        <f t="shared" si="854"/>
        <v>21</v>
      </c>
      <c r="V1745" s="111">
        <v>252</v>
      </c>
      <c r="W1745" s="110">
        <f t="shared" si="866"/>
        <v>1.00797414</v>
      </c>
      <c r="X1745" s="103">
        <f t="shared" si="867"/>
        <v>0.57711809999999997</v>
      </c>
      <c r="Y1745" s="103">
        <f t="shared" si="868"/>
        <v>9.6693551099999997</v>
      </c>
      <c r="Z1745" s="114" t="str">
        <f t="shared" si="876"/>
        <v>A+J=</v>
      </c>
      <c r="AA1745" s="108">
        <f t="shared" si="877"/>
        <v>45859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102">
        <f t="shared" si="869"/>
        <v>45860</v>
      </c>
      <c r="B1746" s="103">
        <f t="shared" si="862"/>
        <v>63.31361175</v>
      </c>
      <c r="C1746" s="103">
        <f t="shared" si="874"/>
        <v>41.81427334</v>
      </c>
      <c r="D1746" s="104">
        <f t="shared" si="870"/>
        <v>1143.3130000000001</v>
      </c>
      <c r="E1746" s="105">
        <f t="shared" si="855"/>
        <v>1146.575</v>
      </c>
      <c r="F1746" s="106">
        <f t="shared" si="856"/>
        <v>45829</v>
      </c>
      <c r="G1746" s="107">
        <f t="shared" si="863"/>
        <v>2.8531119649648495E-3</v>
      </c>
      <c r="H1746" s="108">
        <f t="shared" si="875"/>
        <v>45889</v>
      </c>
      <c r="I1746" s="108">
        <f t="shared" si="864"/>
        <v>45889</v>
      </c>
      <c r="J1746" s="109">
        <f t="shared" si="871"/>
        <v>22</v>
      </c>
      <c r="K1746" s="109">
        <f t="shared" si="861"/>
        <v>1</v>
      </c>
      <c r="L1746" s="8">
        <f t="shared" si="872"/>
        <v>1.0001295100000001</v>
      </c>
      <c r="M1746" s="110">
        <f t="shared" si="858"/>
        <v>1.00285311</v>
      </c>
      <c r="N1746" s="110">
        <f t="shared" si="853"/>
        <v>1.5133941048551116</v>
      </c>
      <c r="O1746" s="103">
        <f t="shared" si="857"/>
        <v>1.5135901</v>
      </c>
      <c r="P1746" s="103">
        <f t="shared" si="865"/>
        <v>63.28967016</v>
      </c>
      <c r="Q1746" s="11">
        <f t="shared" si="878"/>
        <v>0</v>
      </c>
      <c r="R1746" s="30">
        <f t="shared" si="859"/>
        <v>0</v>
      </c>
      <c r="S1746" s="103">
        <f t="shared" si="860"/>
        <v>0</v>
      </c>
      <c r="T1746" s="113">
        <f t="shared" si="873"/>
        <v>0.1</v>
      </c>
      <c r="U1746" s="111">
        <f t="shared" si="854"/>
        <v>1</v>
      </c>
      <c r="V1746" s="111">
        <v>252</v>
      </c>
      <c r="W1746" s="110">
        <f t="shared" si="866"/>
        <v>1.0003782859999999</v>
      </c>
      <c r="X1746" s="103">
        <f t="shared" si="867"/>
        <v>2.3941589999999999E-2</v>
      </c>
      <c r="Y1746" s="103">
        <f t="shared" si="868"/>
        <v>0</v>
      </c>
      <c r="Z1746" s="114" t="str">
        <f t="shared" si="876"/>
        <v>A+J=</v>
      </c>
      <c r="AA1746" s="108">
        <f t="shared" si="877"/>
        <v>45889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102">
        <f t="shared" si="869"/>
        <v>45861</v>
      </c>
      <c r="B1747" s="103">
        <f t="shared" si="862"/>
        <v>63.345764680000002</v>
      </c>
      <c r="C1747" s="103">
        <f t="shared" si="874"/>
        <v>41.81427334</v>
      </c>
      <c r="D1747" s="104">
        <f t="shared" si="870"/>
        <v>1143.3130000000001</v>
      </c>
      <c r="E1747" s="105">
        <f t="shared" si="855"/>
        <v>1146.575</v>
      </c>
      <c r="F1747" s="106">
        <f t="shared" si="856"/>
        <v>45829</v>
      </c>
      <c r="G1747" s="107">
        <f t="shared" si="863"/>
        <v>2.8531119649648495E-3</v>
      </c>
      <c r="H1747" s="108">
        <f t="shared" si="875"/>
        <v>45889</v>
      </c>
      <c r="I1747" s="108">
        <f t="shared" si="864"/>
        <v>45889</v>
      </c>
      <c r="J1747" s="109">
        <f t="shared" si="871"/>
        <v>22</v>
      </c>
      <c r="K1747" s="109">
        <f t="shared" si="861"/>
        <v>2</v>
      </c>
      <c r="L1747" s="8">
        <f t="shared" si="872"/>
        <v>1.00025903</v>
      </c>
      <c r="M1747" s="110">
        <f t="shared" si="858"/>
        <v>1.00285311</v>
      </c>
      <c r="N1747" s="110">
        <f t="shared" si="853"/>
        <v>1.5133941048551116</v>
      </c>
      <c r="O1747" s="103">
        <f t="shared" si="857"/>
        <v>1.5137861100000001</v>
      </c>
      <c r="P1747" s="103">
        <f t="shared" si="865"/>
        <v>63.29786618</v>
      </c>
      <c r="Q1747" s="11">
        <f t="shared" si="878"/>
        <v>0</v>
      </c>
      <c r="R1747" s="30">
        <f t="shared" si="859"/>
        <v>0</v>
      </c>
      <c r="S1747" s="103">
        <f t="shared" si="860"/>
        <v>0</v>
      </c>
      <c r="T1747" s="113">
        <f t="shared" si="873"/>
        <v>0.1</v>
      </c>
      <c r="U1747" s="111">
        <f t="shared" si="854"/>
        <v>2</v>
      </c>
      <c r="V1747" s="111">
        <v>252</v>
      </c>
      <c r="W1747" s="110">
        <f t="shared" si="866"/>
        <v>1.0007567159999999</v>
      </c>
      <c r="X1747" s="103">
        <f t="shared" si="867"/>
        <v>4.7898499999999997E-2</v>
      </c>
      <c r="Y1747" s="103">
        <f t="shared" si="868"/>
        <v>0</v>
      </c>
      <c r="Z1747" s="114" t="str">
        <f t="shared" si="876"/>
        <v>A+J=</v>
      </c>
      <c r="AA1747" s="108">
        <f t="shared" si="877"/>
        <v>45889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102">
        <f t="shared" si="869"/>
        <v>45862</v>
      </c>
      <c r="B1748" s="103">
        <f t="shared" si="862"/>
        <v>63.377934950000004</v>
      </c>
      <c r="C1748" s="103">
        <f t="shared" si="874"/>
        <v>41.81427334</v>
      </c>
      <c r="D1748" s="104">
        <f t="shared" si="870"/>
        <v>1143.3130000000001</v>
      </c>
      <c r="E1748" s="105">
        <f t="shared" si="855"/>
        <v>1146.575</v>
      </c>
      <c r="F1748" s="106">
        <f t="shared" si="856"/>
        <v>45829</v>
      </c>
      <c r="G1748" s="107">
        <f t="shared" si="863"/>
        <v>2.8531119649648495E-3</v>
      </c>
      <c r="H1748" s="108">
        <f t="shared" si="875"/>
        <v>45889</v>
      </c>
      <c r="I1748" s="108">
        <f t="shared" si="864"/>
        <v>45889</v>
      </c>
      <c r="J1748" s="109">
        <f t="shared" si="871"/>
        <v>22</v>
      </c>
      <c r="K1748" s="109">
        <f t="shared" si="861"/>
        <v>3</v>
      </c>
      <c r="L1748" s="8">
        <f t="shared" si="872"/>
        <v>1.0003885800000001</v>
      </c>
      <c r="M1748" s="110">
        <f t="shared" si="858"/>
        <v>1.00285311</v>
      </c>
      <c r="N1748" s="110">
        <f t="shared" si="853"/>
        <v>1.5133941048551116</v>
      </c>
      <c r="O1748" s="103">
        <f t="shared" si="857"/>
        <v>1.51398217</v>
      </c>
      <c r="P1748" s="103">
        <f t="shared" si="865"/>
        <v>63.306064280000001</v>
      </c>
      <c r="Q1748" s="11">
        <f t="shared" si="878"/>
        <v>0</v>
      </c>
      <c r="R1748" s="30">
        <f t="shared" si="859"/>
        <v>0</v>
      </c>
      <c r="S1748" s="103">
        <f t="shared" si="860"/>
        <v>0</v>
      </c>
      <c r="T1748" s="113">
        <f t="shared" si="873"/>
        <v>0.1</v>
      </c>
      <c r="U1748" s="111">
        <f t="shared" si="854"/>
        <v>3</v>
      </c>
      <c r="V1748" s="111">
        <v>252</v>
      </c>
      <c r="W1748" s="110">
        <f t="shared" si="866"/>
        <v>1.001135289</v>
      </c>
      <c r="X1748" s="103">
        <f t="shared" si="867"/>
        <v>7.1870669999999998E-2</v>
      </c>
      <c r="Y1748" s="103">
        <f t="shared" si="868"/>
        <v>0</v>
      </c>
      <c r="Z1748" s="114" t="str">
        <f t="shared" si="876"/>
        <v>A+J=</v>
      </c>
      <c r="AA1748" s="108">
        <f t="shared" si="877"/>
        <v>45889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102">
        <f t="shared" si="869"/>
        <v>45863</v>
      </c>
      <c r="B1749" s="103">
        <f t="shared" si="862"/>
        <v>63.410121340000003</v>
      </c>
      <c r="C1749" s="103">
        <f t="shared" si="874"/>
        <v>41.81427334</v>
      </c>
      <c r="D1749" s="104">
        <f t="shared" si="870"/>
        <v>1143.3130000000001</v>
      </c>
      <c r="E1749" s="105">
        <f t="shared" si="855"/>
        <v>1146.575</v>
      </c>
      <c r="F1749" s="106">
        <f t="shared" si="856"/>
        <v>45829</v>
      </c>
      <c r="G1749" s="107">
        <f t="shared" si="863"/>
        <v>2.8531119649648495E-3</v>
      </c>
      <c r="H1749" s="108">
        <f t="shared" si="875"/>
        <v>45889</v>
      </c>
      <c r="I1749" s="108">
        <f t="shared" si="864"/>
        <v>45889</v>
      </c>
      <c r="J1749" s="109">
        <f t="shared" si="871"/>
        <v>22</v>
      </c>
      <c r="K1749" s="109">
        <f t="shared" si="861"/>
        <v>4</v>
      </c>
      <c r="L1749" s="8">
        <f t="shared" si="872"/>
        <v>1.0005181400000001</v>
      </c>
      <c r="M1749" s="110">
        <f t="shared" si="858"/>
        <v>1.00285311</v>
      </c>
      <c r="N1749" s="110">
        <f t="shared" si="853"/>
        <v>1.5133941048551116</v>
      </c>
      <c r="O1749" s="103">
        <f t="shared" si="857"/>
        <v>1.5141782500000001</v>
      </c>
      <c r="P1749" s="103">
        <f t="shared" si="865"/>
        <v>63.314263230000002</v>
      </c>
      <c r="Q1749" s="11">
        <f t="shared" si="878"/>
        <v>0</v>
      </c>
      <c r="R1749" s="30">
        <f t="shared" si="859"/>
        <v>0</v>
      </c>
      <c r="S1749" s="103">
        <f t="shared" si="860"/>
        <v>0</v>
      </c>
      <c r="T1749" s="113">
        <f t="shared" si="873"/>
        <v>0.1</v>
      </c>
      <c r="U1749" s="111">
        <f t="shared" si="854"/>
        <v>4</v>
      </c>
      <c r="V1749" s="111">
        <v>252</v>
      </c>
      <c r="W1749" s="110">
        <f t="shared" si="866"/>
        <v>1.001514005</v>
      </c>
      <c r="X1749" s="103">
        <f t="shared" si="867"/>
        <v>9.5858109999999996E-2</v>
      </c>
      <c r="Y1749" s="103">
        <f t="shared" si="868"/>
        <v>0</v>
      </c>
      <c r="Z1749" s="114" t="str">
        <f t="shared" si="876"/>
        <v>A+J=</v>
      </c>
      <c r="AA1749" s="108">
        <f t="shared" si="877"/>
        <v>45889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102">
        <f t="shared" si="869"/>
        <v>45864</v>
      </c>
      <c r="B1750" s="103">
        <f t="shared" si="862"/>
        <v>63.442324229999997</v>
      </c>
      <c r="C1750" s="103">
        <f t="shared" si="874"/>
        <v>41.81427334</v>
      </c>
      <c r="D1750" s="104">
        <f t="shared" si="870"/>
        <v>1143.3130000000001</v>
      </c>
      <c r="E1750" s="105">
        <f t="shared" si="855"/>
        <v>1146.575</v>
      </c>
      <c r="F1750" s="106">
        <f t="shared" si="856"/>
        <v>45829</v>
      </c>
      <c r="G1750" s="107">
        <f t="shared" si="863"/>
        <v>2.8531119649648495E-3</v>
      </c>
      <c r="H1750" s="108">
        <f t="shared" si="875"/>
        <v>45889</v>
      </c>
      <c r="I1750" s="108">
        <f t="shared" si="864"/>
        <v>45889</v>
      </c>
      <c r="J1750" s="109">
        <f t="shared" si="871"/>
        <v>22</v>
      </c>
      <c r="K1750" s="109">
        <f t="shared" si="861"/>
        <v>5</v>
      </c>
      <c r="L1750" s="8">
        <f t="shared" si="872"/>
        <v>1.0006477199999999</v>
      </c>
      <c r="M1750" s="110">
        <f t="shared" si="858"/>
        <v>1.00285311</v>
      </c>
      <c r="N1750" s="110">
        <f t="shared" si="853"/>
        <v>1.5133941048551116</v>
      </c>
      <c r="O1750" s="103">
        <f t="shared" si="857"/>
        <v>1.5143743599999999</v>
      </c>
      <c r="P1750" s="103">
        <f t="shared" si="865"/>
        <v>63.322463419999998</v>
      </c>
      <c r="Q1750" s="11">
        <f t="shared" si="878"/>
        <v>0</v>
      </c>
      <c r="R1750" s="30">
        <f t="shared" si="859"/>
        <v>0</v>
      </c>
      <c r="S1750" s="103">
        <f t="shared" si="860"/>
        <v>0</v>
      </c>
      <c r="T1750" s="113">
        <f t="shared" si="873"/>
        <v>0.1</v>
      </c>
      <c r="U1750" s="111">
        <f t="shared" si="854"/>
        <v>5</v>
      </c>
      <c r="V1750" s="111">
        <v>252</v>
      </c>
      <c r="W1750" s="110">
        <f t="shared" si="866"/>
        <v>1.001892864</v>
      </c>
      <c r="X1750" s="103">
        <f t="shared" si="867"/>
        <v>0.11986081</v>
      </c>
      <c r="Y1750" s="103">
        <f t="shared" si="868"/>
        <v>0</v>
      </c>
      <c r="Z1750" s="114" t="str">
        <f t="shared" si="876"/>
        <v>A+J=</v>
      </c>
      <c r="AA1750" s="108">
        <f t="shared" si="877"/>
        <v>45889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102">
        <f t="shared" si="869"/>
        <v>45865</v>
      </c>
      <c r="B1751" s="103">
        <f t="shared" si="862"/>
        <v>63.442324229999997</v>
      </c>
      <c r="C1751" s="103">
        <f t="shared" si="874"/>
        <v>41.81427334</v>
      </c>
      <c r="D1751" s="104">
        <f t="shared" si="870"/>
        <v>1143.3130000000001</v>
      </c>
      <c r="E1751" s="105">
        <f t="shared" si="855"/>
        <v>1146.575</v>
      </c>
      <c r="F1751" s="106">
        <f t="shared" si="856"/>
        <v>45829</v>
      </c>
      <c r="G1751" s="107">
        <f t="shared" si="863"/>
        <v>2.8531119649648495E-3</v>
      </c>
      <c r="H1751" s="108">
        <f t="shared" si="875"/>
        <v>45889</v>
      </c>
      <c r="I1751" s="108">
        <f t="shared" si="864"/>
        <v>45889</v>
      </c>
      <c r="J1751" s="109">
        <f t="shared" si="871"/>
        <v>22</v>
      </c>
      <c r="K1751" s="109">
        <f t="shared" si="861"/>
        <v>5</v>
      </c>
      <c r="L1751" s="8">
        <f t="shared" si="872"/>
        <v>1.0006477199999999</v>
      </c>
      <c r="M1751" s="110">
        <f t="shared" si="858"/>
        <v>1.00285311</v>
      </c>
      <c r="N1751" s="110">
        <f t="shared" si="853"/>
        <v>1.5133941048551116</v>
      </c>
      <c r="O1751" s="103">
        <f t="shared" si="857"/>
        <v>1.5143743599999999</v>
      </c>
      <c r="P1751" s="103">
        <f t="shared" si="865"/>
        <v>63.322463419999998</v>
      </c>
      <c r="Q1751" s="11">
        <f t="shared" si="878"/>
        <v>0</v>
      </c>
      <c r="R1751" s="30">
        <f t="shared" si="859"/>
        <v>0</v>
      </c>
      <c r="S1751" s="103">
        <f t="shared" si="860"/>
        <v>0</v>
      </c>
      <c r="T1751" s="113">
        <f t="shared" si="873"/>
        <v>0.1</v>
      </c>
      <c r="U1751" s="111">
        <f t="shared" si="854"/>
        <v>5</v>
      </c>
      <c r="V1751" s="111">
        <v>252</v>
      </c>
      <c r="W1751" s="110">
        <f t="shared" si="866"/>
        <v>1.001892864</v>
      </c>
      <c r="X1751" s="103">
        <f t="shared" si="867"/>
        <v>0.11986081</v>
      </c>
      <c r="Y1751" s="103">
        <f t="shared" si="868"/>
        <v>0</v>
      </c>
      <c r="Z1751" s="114" t="str">
        <f t="shared" si="876"/>
        <v>A+J=</v>
      </c>
      <c r="AA1751" s="108">
        <f t="shared" si="877"/>
        <v>45889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102">
        <f t="shared" si="869"/>
        <v>45866</v>
      </c>
      <c r="B1752" s="103">
        <f t="shared" si="862"/>
        <v>63.442324229999997</v>
      </c>
      <c r="C1752" s="103">
        <f t="shared" si="874"/>
        <v>41.81427334</v>
      </c>
      <c r="D1752" s="104">
        <f t="shared" si="870"/>
        <v>1143.3130000000001</v>
      </c>
      <c r="E1752" s="105">
        <f t="shared" si="855"/>
        <v>1146.575</v>
      </c>
      <c r="F1752" s="106">
        <f t="shared" si="856"/>
        <v>45829</v>
      </c>
      <c r="G1752" s="107">
        <f t="shared" si="863"/>
        <v>2.8531119649648495E-3</v>
      </c>
      <c r="H1752" s="108">
        <f t="shared" si="875"/>
        <v>45889</v>
      </c>
      <c r="I1752" s="108">
        <f t="shared" si="864"/>
        <v>45889</v>
      </c>
      <c r="J1752" s="109">
        <f t="shared" si="871"/>
        <v>22</v>
      </c>
      <c r="K1752" s="109">
        <f t="shared" si="861"/>
        <v>5</v>
      </c>
      <c r="L1752" s="8">
        <f t="shared" si="872"/>
        <v>1.0006477199999999</v>
      </c>
      <c r="M1752" s="110">
        <f t="shared" si="858"/>
        <v>1.00285311</v>
      </c>
      <c r="N1752" s="110">
        <f t="shared" si="853"/>
        <v>1.5133941048551116</v>
      </c>
      <c r="O1752" s="103">
        <f t="shared" si="857"/>
        <v>1.5143743599999999</v>
      </c>
      <c r="P1752" s="103">
        <f t="shared" si="865"/>
        <v>63.322463419999998</v>
      </c>
      <c r="Q1752" s="11">
        <f t="shared" si="878"/>
        <v>0</v>
      </c>
      <c r="R1752" s="30">
        <f t="shared" si="859"/>
        <v>0</v>
      </c>
      <c r="S1752" s="103">
        <f t="shared" si="860"/>
        <v>0</v>
      </c>
      <c r="T1752" s="113">
        <f t="shared" si="873"/>
        <v>0.1</v>
      </c>
      <c r="U1752" s="111">
        <f t="shared" si="854"/>
        <v>5</v>
      </c>
      <c r="V1752" s="111">
        <v>252</v>
      </c>
      <c r="W1752" s="110">
        <f t="shared" si="866"/>
        <v>1.001892864</v>
      </c>
      <c r="X1752" s="103">
        <f t="shared" si="867"/>
        <v>0.11986081</v>
      </c>
      <c r="Y1752" s="103">
        <f t="shared" si="868"/>
        <v>0</v>
      </c>
      <c r="Z1752" s="114" t="str">
        <f t="shared" si="876"/>
        <v>A+J=</v>
      </c>
      <c r="AA1752" s="108">
        <f t="shared" si="877"/>
        <v>45889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102">
        <f t="shared" si="869"/>
        <v>45867</v>
      </c>
      <c r="B1753" s="103">
        <f t="shared" si="862"/>
        <v>63.474542880000001</v>
      </c>
      <c r="C1753" s="103">
        <f t="shared" si="874"/>
        <v>41.81427334</v>
      </c>
      <c r="D1753" s="104">
        <f t="shared" si="870"/>
        <v>1143.3130000000001</v>
      </c>
      <c r="E1753" s="105">
        <f t="shared" si="855"/>
        <v>1146.575</v>
      </c>
      <c r="F1753" s="106">
        <f t="shared" si="856"/>
        <v>45829</v>
      </c>
      <c r="G1753" s="107">
        <f t="shared" si="863"/>
        <v>2.8531119649648495E-3</v>
      </c>
      <c r="H1753" s="108">
        <f t="shared" si="875"/>
        <v>45889</v>
      </c>
      <c r="I1753" s="108">
        <f t="shared" si="864"/>
        <v>45889</v>
      </c>
      <c r="J1753" s="109">
        <f t="shared" si="871"/>
        <v>22</v>
      </c>
      <c r="K1753" s="109">
        <f t="shared" si="861"/>
        <v>6</v>
      </c>
      <c r="L1753" s="8">
        <f t="shared" si="872"/>
        <v>1.0007773099999999</v>
      </c>
      <c r="M1753" s="110">
        <f t="shared" si="858"/>
        <v>1.00285311</v>
      </c>
      <c r="N1753" s="110">
        <f t="shared" si="853"/>
        <v>1.5133941048551116</v>
      </c>
      <c r="O1753" s="103">
        <f t="shared" si="857"/>
        <v>1.5145704799999999</v>
      </c>
      <c r="P1753" s="103">
        <f t="shared" si="865"/>
        <v>63.330664040000002</v>
      </c>
      <c r="Q1753" s="11">
        <f t="shared" si="878"/>
        <v>0</v>
      </c>
      <c r="R1753" s="30">
        <f t="shared" si="859"/>
        <v>0</v>
      </c>
      <c r="S1753" s="103">
        <f t="shared" si="860"/>
        <v>0</v>
      </c>
      <c r="T1753" s="113">
        <f t="shared" si="873"/>
        <v>0.1</v>
      </c>
      <c r="U1753" s="111">
        <f t="shared" si="854"/>
        <v>6</v>
      </c>
      <c r="V1753" s="111">
        <v>252</v>
      </c>
      <c r="W1753" s="110">
        <f t="shared" si="866"/>
        <v>1.0022718669999999</v>
      </c>
      <c r="X1753" s="103">
        <f t="shared" si="867"/>
        <v>0.14387884000000001</v>
      </c>
      <c r="Y1753" s="103">
        <f t="shared" si="868"/>
        <v>0</v>
      </c>
      <c r="Z1753" s="114" t="str">
        <f t="shared" si="876"/>
        <v>A+J=</v>
      </c>
      <c r="AA1753" s="108">
        <f t="shared" si="877"/>
        <v>45889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102">
        <f t="shared" si="869"/>
        <v>45868</v>
      </c>
      <c r="B1754" s="103">
        <f t="shared" si="862"/>
        <v>63.506778060000002</v>
      </c>
      <c r="C1754" s="103">
        <f t="shared" si="874"/>
        <v>41.81427334</v>
      </c>
      <c r="D1754" s="104">
        <f t="shared" si="870"/>
        <v>1143.3130000000001</v>
      </c>
      <c r="E1754" s="105">
        <f t="shared" si="855"/>
        <v>1146.575</v>
      </c>
      <c r="F1754" s="106">
        <f t="shared" si="856"/>
        <v>45829</v>
      </c>
      <c r="G1754" s="107">
        <f t="shared" si="863"/>
        <v>2.8531119649648495E-3</v>
      </c>
      <c r="H1754" s="108">
        <f t="shared" si="875"/>
        <v>45889</v>
      </c>
      <c r="I1754" s="108">
        <f t="shared" si="864"/>
        <v>45889</v>
      </c>
      <c r="J1754" s="109">
        <f t="shared" si="871"/>
        <v>22</v>
      </c>
      <c r="K1754" s="109">
        <f t="shared" si="861"/>
        <v>7</v>
      </c>
      <c r="L1754" s="8">
        <f t="shared" si="872"/>
        <v>1.00090692</v>
      </c>
      <c r="M1754" s="110">
        <f t="shared" si="858"/>
        <v>1.00285311</v>
      </c>
      <c r="N1754" s="110">
        <f t="shared" si="853"/>
        <v>1.5133941048551116</v>
      </c>
      <c r="O1754" s="103">
        <f t="shared" si="857"/>
        <v>1.51476663</v>
      </c>
      <c r="P1754" s="103">
        <f t="shared" si="865"/>
        <v>63.338865910000003</v>
      </c>
      <c r="Q1754" s="11">
        <f t="shared" si="878"/>
        <v>0</v>
      </c>
      <c r="R1754" s="30">
        <f t="shared" si="859"/>
        <v>0</v>
      </c>
      <c r="S1754" s="103">
        <f t="shared" si="860"/>
        <v>0</v>
      </c>
      <c r="T1754" s="113">
        <f t="shared" si="873"/>
        <v>0.1</v>
      </c>
      <c r="U1754" s="111">
        <f t="shared" si="854"/>
        <v>7</v>
      </c>
      <c r="V1754" s="111">
        <v>252</v>
      </c>
      <c r="W1754" s="110">
        <f t="shared" si="866"/>
        <v>1.0026510129999999</v>
      </c>
      <c r="X1754" s="103">
        <f t="shared" si="867"/>
        <v>0.16791215000000001</v>
      </c>
      <c r="Y1754" s="103">
        <f t="shared" si="868"/>
        <v>0</v>
      </c>
      <c r="Z1754" s="114" t="str">
        <f t="shared" si="876"/>
        <v>A+J=</v>
      </c>
      <c r="AA1754" s="108">
        <f t="shared" si="877"/>
        <v>45889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102">
        <f t="shared" si="869"/>
        <v>45869</v>
      </c>
      <c r="B1755" s="103">
        <f t="shared" si="862"/>
        <v>63.539029769999999</v>
      </c>
      <c r="C1755" s="103">
        <f t="shared" si="874"/>
        <v>41.81427334</v>
      </c>
      <c r="D1755" s="104">
        <f t="shared" si="870"/>
        <v>1143.3130000000001</v>
      </c>
      <c r="E1755" s="105">
        <f t="shared" si="855"/>
        <v>1146.575</v>
      </c>
      <c r="F1755" s="106">
        <f t="shared" si="856"/>
        <v>45829</v>
      </c>
      <c r="G1755" s="107">
        <f t="shared" si="863"/>
        <v>2.8531119649648495E-3</v>
      </c>
      <c r="H1755" s="108">
        <f t="shared" si="875"/>
        <v>45889</v>
      </c>
      <c r="I1755" s="108">
        <f t="shared" si="864"/>
        <v>45889</v>
      </c>
      <c r="J1755" s="109">
        <f t="shared" si="871"/>
        <v>22</v>
      </c>
      <c r="K1755" s="109">
        <f t="shared" si="861"/>
        <v>8</v>
      </c>
      <c r="L1755" s="8">
        <f t="shared" si="872"/>
        <v>1.00103655</v>
      </c>
      <c r="M1755" s="110">
        <f t="shared" si="858"/>
        <v>1.00285311</v>
      </c>
      <c r="N1755" s="110">
        <f t="shared" si="853"/>
        <v>1.5133941048551116</v>
      </c>
      <c r="O1755" s="103">
        <f t="shared" si="857"/>
        <v>1.5149628100000001</v>
      </c>
      <c r="P1755" s="103">
        <f t="shared" si="865"/>
        <v>63.34706903</v>
      </c>
      <c r="Q1755" s="11">
        <f t="shared" si="878"/>
        <v>0</v>
      </c>
      <c r="R1755" s="30">
        <f t="shared" si="859"/>
        <v>0</v>
      </c>
      <c r="S1755" s="103">
        <f t="shared" si="860"/>
        <v>0</v>
      </c>
      <c r="T1755" s="113">
        <f t="shared" si="873"/>
        <v>0.1</v>
      </c>
      <c r="U1755" s="111">
        <f t="shared" si="854"/>
        <v>8</v>
      </c>
      <c r="V1755" s="111">
        <v>252</v>
      </c>
      <c r="W1755" s="110">
        <f t="shared" si="866"/>
        <v>1.003030302</v>
      </c>
      <c r="X1755" s="103">
        <f t="shared" si="867"/>
        <v>0.19196073999999999</v>
      </c>
      <c r="Y1755" s="103">
        <f t="shared" si="868"/>
        <v>0</v>
      </c>
      <c r="Z1755" s="114" t="str">
        <f t="shared" si="876"/>
        <v>A+J=</v>
      </c>
      <c r="AA1755" s="108">
        <f t="shared" si="877"/>
        <v>45889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102">
        <f t="shared" si="869"/>
        <v>45870</v>
      </c>
      <c r="B1756" s="103">
        <f t="shared" si="862"/>
        <v>63.571297259999994</v>
      </c>
      <c r="C1756" s="103">
        <f t="shared" si="874"/>
        <v>41.81427334</v>
      </c>
      <c r="D1756" s="104">
        <f t="shared" si="870"/>
        <v>1143.3130000000001</v>
      </c>
      <c r="E1756" s="105">
        <f t="shared" si="855"/>
        <v>1146.575</v>
      </c>
      <c r="F1756" s="106">
        <f t="shared" si="856"/>
        <v>45829</v>
      </c>
      <c r="G1756" s="107">
        <f t="shared" si="863"/>
        <v>2.8531119649648495E-3</v>
      </c>
      <c r="H1756" s="108">
        <f t="shared" si="875"/>
        <v>45889</v>
      </c>
      <c r="I1756" s="108">
        <f t="shared" si="864"/>
        <v>45889</v>
      </c>
      <c r="J1756" s="109">
        <f t="shared" si="871"/>
        <v>22</v>
      </c>
      <c r="K1756" s="109">
        <f t="shared" si="861"/>
        <v>9</v>
      </c>
      <c r="L1756" s="8">
        <f t="shared" si="872"/>
        <v>1.00116619</v>
      </c>
      <c r="M1756" s="110">
        <f t="shared" si="858"/>
        <v>1.00285311</v>
      </c>
      <c r="N1756" s="110">
        <f t="shared" si="853"/>
        <v>1.5133941048551116</v>
      </c>
      <c r="O1756" s="103">
        <f t="shared" si="857"/>
        <v>1.5151589999999999</v>
      </c>
      <c r="P1756" s="103">
        <f t="shared" si="865"/>
        <v>63.355272569999997</v>
      </c>
      <c r="Q1756" s="11">
        <f t="shared" si="878"/>
        <v>0</v>
      </c>
      <c r="R1756" s="30">
        <f t="shared" si="859"/>
        <v>0</v>
      </c>
      <c r="S1756" s="103">
        <f t="shared" si="860"/>
        <v>0</v>
      </c>
      <c r="T1756" s="113">
        <f t="shared" si="873"/>
        <v>0.1</v>
      </c>
      <c r="U1756" s="111">
        <f t="shared" si="854"/>
        <v>9</v>
      </c>
      <c r="V1756" s="111">
        <v>252</v>
      </c>
      <c r="W1756" s="110">
        <f t="shared" si="866"/>
        <v>1.003409735</v>
      </c>
      <c r="X1756" s="103">
        <f t="shared" si="867"/>
        <v>0.21602468999999999</v>
      </c>
      <c r="Y1756" s="103">
        <f t="shared" si="868"/>
        <v>0</v>
      </c>
      <c r="Z1756" s="114" t="str">
        <f t="shared" si="876"/>
        <v>A+J=</v>
      </c>
      <c r="AA1756" s="108">
        <f t="shared" si="877"/>
        <v>45889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102">
        <f t="shared" si="869"/>
        <v>45871</v>
      </c>
      <c r="B1757" s="103">
        <f t="shared" si="862"/>
        <v>63.603582550000006</v>
      </c>
      <c r="C1757" s="103">
        <f t="shared" si="874"/>
        <v>41.81427334</v>
      </c>
      <c r="D1757" s="104">
        <f t="shared" si="870"/>
        <v>1143.3130000000001</v>
      </c>
      <c r="E1757" s="105">
        <f t="shared" si="855"/>
        <v>1146.575</v>
      </c>
      <c r="F1757" s="106">
        <f t="shared" si="856"/>
        <v>45829</v>
      </c>
      <c r="G1757" s="107">
        <f t="shared" si="863"/>
        <v>2.8531119649648495E-3</v>
      </c>
      <c r="H1757" s="108">
        <f t="shared" si="875"/>
        <v>45889</v>
      </c>
      <c r="I1757" s="108">
        <f t="shared" si="864"/>
        <v>45889</v>
      </c>
      <c r="J1757" s="109">
        <f t="shared" si="871"/>
        <v>22</v>
      </c>
      <c r="K1757" s="109">
        <f t="shared" si="861"/>
        <v>10</v>
      </c>
      <c r="L1757" s="8">
        <f t="shared" si="872"/>
        <v>1.0012958599999999</v>
      </c>
      <c r="M1757" s="110">
        <f t="shared" si="858"/>
        <v>1.00285311</v>
      </c>
      <c r="N1757" s="110">
        <f t="shared" si="853"/>
        <v>1.5133941048551116</v>
      </c>
      <c r="O1757" s="103">
        <f t="shared" si="857"/>
        <v>1.51535525</v>
      </c>
      <c r="P1757" s="103">
        <f t="shared" si="865"/>
        <v>63.363478630000003</v>
      </c>
      <c r="Q1757" s="11">
        <f t="shared" si="878"/>
        <v>0</v>
      </c>
      <c r="R1757" s="30">
        <f t="shared" si="859"/>
        <v>0</v>
      </c>
      <c r="S1757" s="103">
        <f t="shared" si="860"/>
        <v>0</v>
      </c>
      <c r="T1757" s="113">
        <f t="shared" si="873"/>
        <v>0.1</v>
      </c>
      <c r="U1757" s="111">
        <f t="shared" si="854"/>
        <v>10</v>
      </c>
      <c r="V1757" s="111">
        <v>252</v>
      </c>
      <c r="W1757" s="110">
        <f t="shared" si="866"/>
        <v>1.003789311</v>
      </c>
      <c r="X1757" s="103">
        <f t="shared" si="867"/>
        <v>0.24010392</v>
      </c>
      <c r="Y1757" s="103">
        <f t="shared" si="868"/>
        <v>0</v>
      </c>
      <c r="Z1757" s="114" t="str">
        <f t="shared" si="876"/>
        <v>A+J=</v>
      </c>
      <c r="AA1757" s="108">
        <f t="shared" si="877"/>
        <v>45889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102">
        <f t="shared" si="869"/>
        <v>45872</v>
      </c>
      <c r="B1758" s="103">
        <f t="shared" si="862"/>
        <v>63.603582550000006</v>
      </c>
      <c r="C1758" s="103">
        <f t="shared" si="874"/>
        <v>41.81427334</v>
      </c>
      <c r="D1758" s="104">
        <f t="shared" si="870"/>
        <v>1143.3130000000001</v>
      </c>
      <c r="E1758" s="105">
        <f t="shared" si="855"/>
        <v>1146.575</v>
      </c>
      <c r="F1758" s="106">
        <f t="shared" si="856"/>
        <v>45829</v>
      </c>
      <c r="G1758" s="107">
        <f t="shared" si="863"/>
        <v>2.8531119649648495E-3</v>
      </c>
      <c r="H1758" s="108">
        <f t="shared" si="875"/>
        <v>45889</v>
      </c>
      <c r="I1758" s="108">
        <f t="shared" si="864"/>
        <v>45889</v>
      </c>
      <c r="J1758" s="109">
        <f t="shared" si="871"/>
        <v>22</v>
      </c>
      <c r="K1758" s="109">
        <f t="shared" si="861"/>
        <v>10</v>
      </c>
      <c r="L1758" s="8">
        <f t="shared" si="872"/>
        <v>1.0012958599999999</v>
      </c>
      <c r="M1758" s="110">
        <f t="shared" si="858"/>
        <v>1.00285311</v>
      </c>
      <c r="N1758" s="110">
        <f t="shared" si="853"/>
        <v>1.5133941048551116</v>
      </c>
      <c r="O1758" s="103">
        <f t="shared" si="857"/>
        <v>1.51535525</v>
      </c>
      <c r="P1758" s="103">
        <f t="shared" si="865"/>
        <v>63.363478630000003</v>
      </c>
      <c r="Q1758" s="11">
        <f t="shared" si="878"/>
        <v>0</v>
      </c>
      <c r="R1758" s="30">
        <f t="shared" si="859"/>
        <v>0</v>
      </c>
      <c r="S1758" s="103">
        <f t="shared" si="860"/>
        <v>0</v>
      </c>
      <c r="T1758" s="113">
        <f t="shared" si="873"/>
        <v>0.1</v>
      </c>
      <c r="U1758" s="111">
        <f t="shared" si="854"/>
        <v>10</v>
      </c>
      <c r="V1758" s="111">
        <v>252</v>
      </c>
      <c r="W1758" s="110">
        <f t="shared" si="866"/>
        <v>1.003789311</v>
      </c>
      <c r="X1758" s="103">
        <f t="shared" si="867"/>
        <v>0.24010392</v>
      </c>
      <c r="Y1758" s="103">
        <f t="shared" si="868"/>
        <v>0</v>
      </c>
      <c r="Z1758" s="114" t="str">
        <f t="shared" si="876"/>
        <v>A+J=</v>
      </c>
      <c r="AA1758" s="108">
        <f t="shared" si="877"/>
        <v>45889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102">
        <f t="shared" si="869"/>
        <v>45873</v>
      </c>
      <c r="B1759" s="103">
        <f t="shared" si="862"/>
        <v>63.603582550000006</v>
      </c>
      <c r="C1759" s="103">
        <f t="shared" si="874"/>
        <v>41.81427334</v>
      </c>
      <c r="D1759" s="104">
        <f t="shared" si="870"/>
        <v>1143.3130000000001</v>
      </c>
      <c r="E1759" s="105">
        <f t="shared" si="855"/>
        <v>1146.575</v>
      </c>
      <c r="F1759" s="106">
        <f t="shared" si="856"/>
        <v>45829</v>
      </c>
      <c r="G1759" s="107">
        <f t="shared" si="863"/>
        <v>2.8531119649648495E-3</v>
      </c>
      <c r="H1759" s="108">
        <f t="shared" si="875"/>
        <v>45889</v>
      </c>
      <c r="I1759" s="108">
        <f t="shared" si="864"/>
        <v>45889</v>
      </c>
      <c r="J1759" s="109">
        <f t="shared" si="871"/>
        <v>22</v>
      </c>
      <c r="K1759" s="109">
        <f t="shared" si="861"/>
        <v>10</v>
      </c>
      <c r="L1759" s="8">
        <f t="shared" si="872"/>
        <v>1.0012958599999999</v>
      </c>
      <c r="M1759" s="110">
        <f t="shared" si="858"/>
        <v>1.00285311</v>
      </c>
      <c r="N1759" s="110">
        <f t="shared" ref="N1759:N1822" si="879">IF(I1759&gt;I1758,N1758*M1759,N1758)</f>
        <v>1.5133941048551116</v>
      </c>
      <c r="O1759" s="103">
        <f t="shared" si="857"/>
        <v>1.51535525</v>
      </c>
      <c r="P1759" s="103">
        <f t="shared" si="865"/>
        <v>63.363478630000003</v>
      </c>
      <c r="Q1759" s="11">
        <f t="shared" si="878"/>
        <v>0</v>
      </c>
      <c r="R1759" s="30">
        <f t="shared" si="859"/>
        <v>0</v>
      </c>
      <c r="S1759" s="103">
        <f t="shared" si="860"/>
        <v>0</v>
      </c>
      <c r="T1759" s="113">
        <f t="shared" si="873"/>
        <v>0.1</v>
      </c>
      <c r="U1759" s="111">
        <f t="shared" si="854"/>
        <v>10</v>
      </c>
      <c r="V1759" s="111">
        <v>252</v>
      </c>
      <c r="W1759" s="110">
        <f t="shared" si="866"/>
        <v>1.003789311</v>
      </c>
      <c r="X1759" s="103">
        <f t="shared" si="867"/>
        <v>0.24010392</v>
      </c>
      <c r="Y1759" s="103">
        <f t="shared" si="868"/>
        <v>0</v>
      </c>
      <c r="Z1759" s="114" t="str">
        <f t="shared" si="876"/>
        <v>A+J=</v>
      </c>
      <c r="AA1759" s="108">
        <f t="shared" si="877"/>
        <v>45889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102">
        <f t="shared" si="869"/>
        <v>45874</v>
      </c>
      <c r="B1760" s="103">
        <f t="shared" si="862"/>
        <v>63.635882770000002</v>
      </c>
      <c r="C1760" s="103">
        <f t="shared" si="874"/>
        <v>41.81427334</v>
      </c>
      <c r="D1760" s="104">
        <f t="shared" si="870"/>
        <v>1143.3130000000001</v>
      </c>
      <c r="E1760" s="105">
        <f t="shared" si="855"/>
        <v>1146.575</v>
      </c>
      <c r="F1760" s="106">
        <f t="shared" si="856"/>
        <v>45829</v>
      </c>
      <c r="G1760" s="107">
        <f t="shared" si="863"/>
        <v>2.8531119649648495E-3</v>
      </c>
      <c r="H1760" s="108">
        <f t="shared" si="875"/>
        <v>45889</v>
      </c>
      <c r="I1760" s="108">
        <f t="shared" si="864"/>
        <v>45889</v>
      </c>
      <c r="J1760" s="109">
        <f t="shared" si="871"/>
        <v>22</v>
      </c>
      <c r="K1760" s="109">
        <f t="shared" si="861"/>
        <v>11</v>
      </c>
      <c r="L1760" s="8">
        <f t="shared" si="872"/>
        <v>1.0014255299999999</v>
      </c>
      <c r="M1760" s="110">
        <f t="shared" si="858"/>
        <v>1.00285311</v>
      </c>
      <c r="N1760" s="110">
        <f t="shared" si="879"/>
        <v>1.5133941048551116</v>
      </c>
      <c r="O1760" s="103">
        <f t="shared" si="857"/>
        <v>1.51555149</v>
      </c>
      <c r="P1760" s="103">
        <f t="shared" si="865"/>
        <v>63.371684260000002</v>
      </c>
      <c r="Q1760" s="11">
        <f t="shared" si="878"/>
        <v>0</v>
      </c>
      <c r="R1760" s="30">
        <f t="shared" si="859"/>
        <v>0</v>
      </c>
      <c r="S1760" s="103">
        <f t="shared" si="860"/>
        <v>0</v>
      </c>
      <c r="T1760" s="113">
        <f t="shared" si="873"/>
        <v>0.1</v>
      </c>
      <c r="U1760" s="111">
        <f t="shared" si="854"/>
        <v>11</v>
      </c>
      <c r="V1760" s="111">
        <v>252</v>
      </c>
      <c r="W1760" s="110">
        <f t="shared" si="866"/>
        <v>1.004169031</v>
      </c>
      <c r="X1760" s="103">
        <f t="shared" si="867"/>
        <v>0.26419851</v>
      </c>
      <c r="Y1760" s="103">
        <f t="shared" si="868"/>
        <v>0</v>
      </c>
      <c r="Z1760" s="114" t="str">
        <f t="shared" si="876"/>
        <v>A+J=</v>
      </c>
      <c r="AA1760" s="108">
        <f t="shared" si="877"/>
        <v>45889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102">
        <f t="shared" si="869"/>
        <v>45875</v>
      </c>
      <c r="B1761" s="103">
        <f t="shared" si="862"/>
        <v>63.668200449999993</v>
      </c>
      <c r="C1761" s="103">
        <f t="shared" si="874"/>
        <v>41.81427334</v>
      </c>
      <c r="D1761" s="104">
        <f t="shared" si="870"/>
        <v>1143.3130000000001</v>
      </c>
      <c r="E1761" s="105">
        <f t="shared" si="855"/>
        <v>1146.575</v>
      </c>
      <c r="F1761" s="106">
        <f t="shared" si="856"/>
        <v>45829</v>
      </c>
      <c r="G1761" s="107">
        <f t="shared" si="863"/>
        <v>2.8531119649648495E-3</v>
      </c>
      <c r="H1761" s="108">
        <f t="shared" si="875"/>
        <v>45889</v>
      </c>
      <c r="I1761" s="108">
        <f t="shared" si="864"/>
        <v>45889</v>
      </c>
      <c r="J1761" s="109">
        <f t="shared" si="871"/>
        <v>22</v>
      </c>
      <c r="K1761" s="109">
        <f t="shared" si="861"/>
        <v>12</v>
      </c>
      <c r="L1761" s="8">
        <f t="shared" si="872"/>
        <v>1.0015552299999999</v>
      </c>
      <c r="M1761" s="110">
        <f t="shared" si="858"/>
        <v>1.00285311</v>
      </c>
      <c r="N1761" s="110">
        <f t="shared" si="879"/>
        <v>1.5133941048551116</v>
      </c>
      <c r="O1761" s="103">
        <f t="shared" si="857"/>
        <v>1.5157477800000001</v>
      </c>
      <c r="P1761" s="103">
        <f t="shared" si="865"/>
        <v>63.379891979999996</v>
      </c>
      <c r="Q1761" s="11">
        <f t="shared" si="878"/>
        <v>0</v>
      </c>
      <c r="R1761" s="30">
        <f t="shared" si="859"/>
        <v>0</v>
      </c>
      <c r="S1761" s="103">
        <f t="shared" si="860"/>
        <v>0</v>
      </c>
      <c r="T1761" s="113">
        <f t="shared" si="873"/>
        <v>0.1</v>
      </c>
      <c r="U1761" s="111">
        <f t="shared" si="854"/>
        <v>12</v>
      </c>
      <c r="V1761" s="111">
        <v>252</v>
      </c>
      <c r="W1761" s="110">
        <f t="shared" si="866"/>
        <v>1.0045488950000001</v>
      </c>
      <c r="X1761" s="103">
        <f t="shared" si="867"/>
        <v>0.28830846999999998</v>
      </c>
      <c r="Y1761" s="103">
        <f t="shared" si="868"/>
        <v>0</v>
      </c>
      <c r="Z1761" s="114" t="str">
        <f t="shared" si="876"/>
        <v>A+J=</v>
      </c>
      <c r="AA1761" s="108">
        <f t="shared" si="877"/>
        <v>45889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102">
        <f t="shared" si="869"/>
        <v>45876</v>
      </c>
      <c r="B1762" s="103">
        <f t="shared" si="862"/>
        <v>63.700533849999999</v>
      </c>
      <c r="C1762" s="103">
        <f t="shared" si="874"/>
        <v>41.81427334</v>
      </c>
      <c r="D1762" s="104">
        <f t="shared" si="870"/>
        <v>1143.3130000000001</v>
      </c>
      <c r="E1762" s="105">
        <f t="shared" si="855"/>
        <v>1146.575</v>
      </c>
      <c r="F1762" s="106">
        <f t="shared" si="856"/>
        <v>45829</v>
      </c>
      <c r="G1762" s="107">
        <f t="shared" si="863"/>
        <v>2.8531119649648495E-3</v>
      </c>
      <c r="H1762" s="108">
        <f t="shared" si="875"/>
        <v>45889</v>
      </c>
      <c r="I1762" s="108">
        <f t="shared" si="864"/>
        <v>45889</v>
      </c>
      <c r="J1762" s="109">
        <f t="shared" si="871"/>
        <v>22</v>
      </c>
      <c r="K1762" s="109">
        <f t="shared" si="861"/>
        <v>13</v>
      </c>
      <c r="L1762" s="8">
        <f t="shared" si="872"/>
        <v>1.0016849400000001</v>
      </c>
      <c r="M1762" s="110">
        <f t="shared" si="858"/>
        <v>1.00285311</v>
      </c>
      <c r="N1762" s="110">
        <f t="shared" si="879"/>
        <v>1.5133941048551116</v>
      </c>
      <c r="O1762" s="103">
        <f t="shared" si="857"/>
        <v>1.5159440799999999</v>
      </c>
      <c r="P1762" s="103">
        <f t="shared" si="865"/>
        <v>63.388100119999997</v>
      </c>
      <c r="Q1762" s="11">
        <f t="shared" si="878"/>
        <v>0</v>
      </c>
      <c r="R1762" s="30">
        <f t="shared" si="859"/>
        <v>0</v>
      </c>
      <c r="S1762" s="103">
        <f t="shared" si="860"/>
        <v>0</v>
      </c>
      <c r="T1762" s="113">
        <f t="shared" si="873"/>
        <v>0.1</v>
      </c>
      <c r="U1762" s="111">
        <f t="shared" si="854"/>
        <v>13</v>
      </c>
      <c r="V1762" s="111">
        <v>252</v>
      </c>
      <c r="W1762" s="110">
        <f t="shared" si="866"/>
        <v>1.0049289020000001</v>
      </c>
      <c r="X1762" s="103">
        <f t="shared" si="867"/>
        <v>0.31243373000000002</v>
      </c>
      <c r="Y1762" s="103">
        <f t="shared" si="868"/>
        <v>0</v>
      </c>
      <c r="Z1762" s="114" t="str">
        <f t="shared" si="876"/>
        <v>A+J=</v>
      </c>
      <c r="AA1762" s="108">
        <f t="shared" si="877"/>
        <v>45889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102">
        <f t="shared" si="869"/>
        <v>45877</v>
      </c>
      <c r="B1763" s="103">
        <f t="shared" si="862"/>
        <v>63.732883880000003</v>
      </c>
      <c r="C1763" s="103">
        <f t="shared" si="874"/>
        <v>41.81427334</v>
      </c>
      <c r="D1763" s="104">
        <f t="shared" si="870"/>
        <v>1143.3130000000001</v>
      </c>
      <c r="E1763" s="105">
        <f t="shared" si="855"/>
        <v>1146.575</v>
      </c>
      <c r="F1763" s="106">
        <f t="shared" si="856"/>
        <v>45829</v>
      </c>
      <c r="G1763" s="107">
        <f t="shared" si="863"/>
        <v>2.8531119649648495E-3</v>
      </c>
      <c r="H1763" s="108">
        <f t="shared" si="875"/>
        <v>45889</v>
      </c>
      <c r="I1763" s="108">
        <f t="shared" si="864"/>
        <v>45889</v>
      </c>
      <c r="J1763" s="109">
        <f t="shared" si="871"/>
        <v>22</v>
      </c>
      <c r="K1763" s="109">
        <f t="shared" si="861"/>
        <v>14</v>
      </c>
      <c r="L1763" s="8">
        <f t="shared" si="872"/>
        <v>1.0018146699999999</v>
      </c>
      <c r="M1763" s="110">
        <f t="shared" si="858"/>
        <v>1.00285311</v>
      </c>
      <c r="N1763" s="110">
        <f t="shared" si="879"/>
        <v>1.5133941048551116</v>
      </c>
      <c r="O1763" s="103">
        <f t="shared" si="857"/>
        <v>1.51614041</v>
      </c>
      <c r="P1763" s="103">
        <f t="shared" si="865"/>
        <v>63.396309520000003</v>
      </c>
      <c r="Q1763" s="11">
        <f t="shared" si="878"/>
        <v>0</v>
      </c>
      <c r="R1763" s="30">
        <f t="shared" si="859"/>
        <v>0</v>
      </c>
      <c r="S1763" s="103">
        <f t="shared" si="860"/>
        <v>0</v>
      </c>
      <c r="T1763" s="113">
        <f t="shared" si="873"/>
        <v>0.1</v>
      </c>
      <c r="U1763" s="111">
        <f t="shared" si="854"/>
        <v>14</v>
      </c>
      <c r="V1763" s="111">
        <v>252</v>
      </c>
      <c r="W1763" s="110">
        <f t="shared" si="866"/>
        <v>1.005309053</v>
      </c>
      <c r="X1763" s="103">
        <f t="shared" si="867"/>
        <v>0.33657436000000002</v>
      </c>
      <c r="Y1763" s="103">
        <f t="shared" si="868"/>
        <v>0</v>
      </c>
      <c r="Z1763" s="114" t="str">
        <f t="shared" si="876"/>
        <v>A+J=</v>
      </c>
      <c r="AA1763" s="108">
        <f t="shared" si="877"/>
        <v>45889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102">
        <f t="shared" si="869"/>
        <v>45878</v>
      </c>
      <c r="B1764" s="103">
        <f t="shared" si="862"/>
        <v>63.765250549999998</v>
      </c>
      <c r="C1764" s="103">
        <f t="shared" si="874"/>
        <v>41.81427334</v>
      </c>
      <c r="D1764" s="104">
        <f t="shared" si="870"/>
        <v>1143.3130000000001</v>
      </c>
      <c r="E1764" s="105">
        <f t="shared" si="855"/>
        <v>1146.575</v>
      </c>
      <c r="F1764" s="106">
        <f t="shared" si="856"/>
        <v>45829</v>
      </c>
      <c r="G1764" s="107">
        <f t="shared" si="863"/>
        <v>2.8531119649648495E-3</v>
      </c>
      <c r="H1764" s="108">
        <f t="shared" si="875"/>
        <v>45889</v>
      </c>
      <c r="I1764" s="108">
        <f t="shared" si="864"/>
        <v>45889</v>
      </c>
      <c r="J1764" s="109">
        <f t="shared" si="871"/>
        <v>22</v>
      </c>
      <c r="K1764" s="109">
        <f t="shared" si="861"/>
        <v>15</v>
      </c>
      <c r="L1764" s="8">
        <f t="shared" si="872"/>
        <v>1.0019444200000001</v>
      </c>
      <c r="M1764" s="110">
        <f t="shared" si="858"/>
        <v>1.00285311</v>
      </c>
      <c r="N1764" s="110">
        <f t="shared" si="879"/>
        <v>1.5133941048551116</v>
      </c>
      <c r="O1764" s="103">
        <f t="shared" si="857"/>
        <v>1.5163367699999999</v>
      </c>
      <c r="P1764" s="103">
        <f t="shared" si="865"/>
        <v>63.404520169999998</v>
      </c>
      <c r="Q1764" s="11">
        <f t="shared" si="878"/>
        <v>0</v>
      </c>
      <c r="R1764" s="30">
        <f t="shared" si="859"/>
        <v>0</v>
      </c>
      <c r="S1764" s="103">
        <f t="shared" si="860"/>
        <v>0</v>
      </c>
      <c r="T1764" s="113">
        <f t="shared" si="873"/>
        <v>0.1</v>
      </c>
      <c r="U1764" s="111">
        <f t="shared" si="854"/>
        <v>15</v>
      </c>
      <c r="V1764" s="111">
        <v>252</v>
      </c>
      <c r="W1764" s="110">
        <f t="shared" si="866"/>
        <v>1.005689348</v>
      </c>
      <c r="X1764" s="103">
        <f t="shared" si="867"/>
        <v>0.36073038000000002</v>
      </c>
      <c r="Y1764" s="103">
        <f t="shared" si="868"/>
        <v>0</v>
      </c>
      <c r="Z1764" s="114" t="str">
        <f t="shared" si="876"/>
        <v>A+J=</v>
      </c>
      <c r="AA1764" s="108">
        <f t="shared" si="877"/>
        <v>45889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102">
        <f t="shared" si="869"/>
        <v>45879</v>
      </c>
      <c r="B1765" s="103">
        <f t="shared" si="862"/>
        <v>63.765250549999998</v>
      </c>
      <c r="C1765" s="103">
        <f t="shared" si="874"/>
        <v>41.81427334</v>
      </c>
      <c r="D1765" s="104">
        <f t="shared" si="870"/>
        <v>1143.3130000000001</v>
      </c>
      <c r="E1765" s="105">
        <f t="shared" si="855"/>
        <v>1146.575</v>
      </c>
      <c r="F1765" s="106">
        <f t="shared" si="856"/>
        <v>45829</v>
      </c>
      <c r="G1765" s="107">
        <f t="shared" si="863"/>
        <v>2.8531119649648495E-3</v>
      </c>
      <c r="H1765" s="108">
        <f t="shared" si="875"/>
        <v>45889</v>
      </c>
      <c r="I1765" s="108">
        <f t="shared" si="864"/>
        <v>45889</v>
      </c>
      <c r="J1765" s="109">
        <f t="shared" si="871"/>
        <v>22</v>
      </c>
      <c r="K1765" s="109">
        <f t="shared" si="861"/>
        <v>15</v>
      </c>
      <c r="L1765" s="8">
        <f t="shared" si="872"/>
        <v>1.0019444200000001</v>
      </c>
      <c r="M1765" s="110">
        <f t="shared" si="858"/>
        <v>1.00285311</v>
      </c>
      <c r="N1765" s="110">
        <f t="shared" si="879"/>
        <v>1.5133941048551116</v>
      </c>
      <c r="O1765" s="103">
        <f t="shared" si="857"/>
        <v>1.5163367699999999</v>
      </c>
      <c r="P1765" s="103">
        <f t="shared" si="865"/>
        <v>63.404520169999998</v>
      </c>
      <c r="Q1765" s="11">
        <f t="shared" si="878"/>
        <v>0</v>
      </c>
      <c r="R1765" s="30">
        <f t="shared" si="859"/>
        <v>0</v>
      </c>
      <c r="S1765" s="103">
        <f t="shared" si="860"/>
        <v>0</v>
      </c>
      <c r="T1765" s="113">
        <f t="shared" si="873"/>
        <v>0.1</v>
      </c>
      <c r="U1765" s="111">
        <f t="shared" ref="U1765:U1828" si="880">IF(Q1764&gt;0,1,IF(K1765=K1764,U1764,U1764+1))</f>
        <v>15</v>
      </c>
      <c r="V1765" s="111">
        <v>252</v>
      </c>
      <c r="W1765" s="110">
        <f t="shared" si="866"/>
        <v>1.005689348</v>
      </c>
      <c r="X1765" s="103">
        <f t="shared" si="867"/>
        <v>0.36073038000000002</v>
      </c>
      <c r="Y1765" s="103">
        <f t="shared" si="868"/>
        <v>0</v>
      </c>
      <c r="Z1765" s="114" t="str">
        <f t="shared" si="876"/>
        <v>A+J=</v>
      </c>
      <c r="AA1765" s="108">
        <f t="shared" si="877"/>
        <v>45889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102">
        <f t="shared" si="869"/>
        <v>45880</v>
      </c>
      <c r="B1766" s="103">
        <f t="shared" si="862"/>
        <v>63.765250549999998</v>
      </c>
      <c r="C1766" s="103">
        <f t="shared" si="874"/>
        <v>41.81427334</v>
      </c>
      <c r="D1766" s="104">
        <f t="shared" si="870"/>
        <v>1143.3130000000001</v>
      </c>
      <c r="E1766" s="105">
        <f t="shared" si="855"/>
        <v>1146.575</v>
      </c>
      <c r="F1766" s="106">
        <f t="shared" si="856"/>
        <v>45829</v>
      </c>
      <c r="G1766" s="107">
        <f t="shared" si="863"/>
        <v>2.8531119649648495E-3</v>
      </c>
      <c r="H1766" s="108">
        <f t="shared" si="875"/>
        <v>45889</v>
      </c>
      <c r="I1766" s="108">
        <f t="shared" si="864"/>
        <v>45889</v>
      </c>
      <c r="J1766" s="109">
        <f t="shared" si="871"/>
        <v>22</v>
      </c>
      <c r="K1766" s="109">
        <f t="shared" si="861"/>
        <v>15</v>
      </c>
      <c r="L1766" s="8">
        <f t="shared" si="872"/>
        <v>1.0019444200000001</v>
      </c>
      <c r="M1766" s="110">
        <f t="shared" si="858"/>
        <v>1.00285311</v>
      </c>
      <c r="N1766" s="110">
        <f t="shared" si="879"/>
        <v>1.5133941048551116</v>
      </c>
      <c r="O1766" s="103">
        <f t="shared" si="857"/>
        <v>1.5163367699999999</v>
      </c>
      <c r="P1766" s="103">
        <f t="shared" si="865"/>
        <v>63.404520169999998</v>
      </c>
      <c r="Q1766" s="11">
        <f t="shared" si="878"/>
        <v>0</v>
      </c>
      <c r="R1766" s="30">
        <f t="shared" si="859"/>
        <v>0</v>
      </c>
      <c r="S1766" s="103">
        <f t="shared" si="860"/>
        <v>0</v>
      </c>
      <c r="T1766" s="113">
        <f t="shared" si="873"/>
        <v>0.1</v>
      </c>
      <c r="U1766" s="111">
        <f t="shared" si="880"/>
        <v>15</v>
      </c>
      <c r="V1766" s="111">
        <v>252</v>
      </c>
      <c r="W1766" s="110">
        <f t="shared" si="866"/>
        <v>1.005689348</v>
      </c>
      <c r="X1766" s="103">
        <f t="shared" si="867"/>
        <v>0.36073038000000002</v>
      </c>
      <c r="Y1766" s="103">
        <f t="shared" si="868"/>
        <v>0</v>
      </c>
      <c r="Z1766" s="114" t="str">
        <f t="shared" si="876"/>
        <v>A+J=</v>
      </c>
      <c r="AA1766" s="108">
        <f t="shared" si="877"/>
        <v>45889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102">
        <f t="shared" si="869"/>
        <v>45881</v>
      </c>
      <c r="B1767" s="103">
        <f t="shared" si="862"/>
        <v>63.797633429999998</v>
      </c>
      <c r="C1767" s="103">
        <f t="shared" si="874"/>
        <v>41.81427334</v>
      </c>
      <c r="D1767" s="104">
        <f t="shared" si="870"/>
        <v>1143.3130000000001</v>
      </c>
      <c r="E1767" s="105">
        <f t="shared" si="855"/>
        <v>1146.575</v>
      </c>
      <c r="F1767" s="106">
        <f t="shared" si="856"/>
        <v>45829</v>
      </c>
      <c r="G1767" s="107">
        <f t="shared" si="863"/>
        <v>2.8531119649648495E-3</v>
      </c>
      <c r="H1767" s="108">
        <f t="shared" si="875"/>
        <v>45889</v>
      </c>
      <c r="I1767" s="108">
        <f t="shared" si="864"/>
        <v>45889</v>
      </c>
      <c r="J1767" s="109">
        <f t="shared" si="871"/>
        <v>22</v>
      </c>
      <c r="K1767" s="109">
        <f t="shared" si="861"/>
        <v>16</v>
      </c>
      <c r="L1767" s="8">
        <f t="shared" si="872"/>
        <v>1.0020741799999999</v>
      </c>
      <c r="M1767" s="110">
        <f t="shared" si="858"/>
        <v>1.00285311</v>
      </c>
      <c r="N1767" s="110">
        <f t="shared" si="879"/>
        <v>1.5133941048551116</v>
      </c>
      <c r="O1767" s="103">
        <f t="shared" si="857"/>
        <v>1.5165331500000001</v>
      </c>
      <c r="P1767" s="103">
        <f t="shared" si="865"/>
        <v>63.412731659999999</v>
      </c>
      <c r="Q1767" s="11">
        <f t="shared" si="878"/>
        <v>0</v>
      </c>
      <c r="R1767" s="30">
        <f t="shared" si="859"/>
        <v>0</v>
      </c>
      <c r="S1767" s="103">
        <f t="shared" si="860"/>
        <v>0</v>
      </c>
      <c r="T1767" s="113">
        <f t="shared" si="873"/>
        <v>0.1</v>
      </c>
      <c r="U1767" s="111">
        <f t="shared" si="880"/>
        <v>16</v>
      </c>
      <c r="V1767" s="111">
        <v>252</v>
      </c>
      <c r="W1767" s="110">
        <f t="shared" si="866"/>
        <v>1.0060697869999999</v>
      </c>
      <c r="X1767" s="103">
        <f t="shared" si="867"/>
        <v>0.38490176999999998</v>
      </c>
      <c r="Y1767" s="103">
        <f t="shared" si="868"/>
        <v>0</v>
      </c>
      <c r="Z1767" s="114" t="str">
        <f t="shared" si="876"/>
        <v>A+J=</v>
      </c>
      <c r="AA1767" s="108">
        <f t="shared" si="877"/>
        <v>45889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102">
        <f t="shared" si="869"/>
        <v>45882</v>
      </c>
      <c r="B1768" s="103">
        <f t="shared" si="862"/>
        <v>63.830032950000003</v>
      </c>
      <c r="C1768" s="103">
        <f t="shared" si="874"/>
        <v>41.81427334</v>
      </c>
      <c r="D1768" s="104">
        <f t="shared" si="870"/>
        <v>1143.3130000000001</v>
      </c>
      <c r="E1768" s="105">
        <f t="shared" ref="E1768:E1831" si="881">IF($K1768=1,VLOOKUP($A1767,$AO$10:$AS$165,4),E1767)</f>
        <v>1146.575</v>
      </c>
      <c r="F1768" s="106">
        <f t="shared" ref="F1768:F1831" si="882">IF($K1768=1,VLOOKUP($A1767,$AO$10:$AS$165,5),F1767)</f>
        <v>45829</v>
      </c>
      <c r="G1768" s="107">
        <f t="shared" si="863"/>
        <v>2.8531119649648495E-3</v>
      </c>
      <c r="H1768" s="108">
        <f t="shared" si="875"/>
        <v>45889</v>
      </c>
      <c r="I1768" s="108">
        <f t="shared" si="864"/>
        <v>45889</v>
      </c>
      <c r="J1768" s="109">
        <f t="shared" si="871"/>
        <v>22</v>
      </c>
      <c r="K1768" s="109">
        <f t="shared" si="861"/>
        <v>17</v>
      </c>
      <c r="L1768" s="8">
        <f t="shared" si="872"/>
        <v>1.0022039599999999</v>
      </c>
      <c r="M1768" s="110">
        <f t="shared" si="858"/>
        <v>1.00285311</v>
      </c>
      <c r="N1768" s="110">
        <f t="shared" si="879"/>
        <v>1.5133941048551116</v>
      </c>
      <c r="O1768" s="103">
        <f t="shared" si="857"/>
        <v>1.5167295599999999</v>
      </c>
      <c r="P1768" s="103">
        <f t="shared" si="865"/>
        <v>63.420944400000003</v>
      </c>
      <c r="Q1768" s="11">
        <f t="shared" si="878"/>
        <v>0</v>
      </c>
      <c r="R1768" s="30">
        <f t="shared" si="859"/>
        <v>0</v>
      </c>
      <c r="S1768" s="103">
        <f t="shared" si="860"/>
        <v>0</v>
      </c>
      <c r="T1768" s="113">
        <f t="shared" si="873"/>
        <v>0.1</v>
      </c>
      <c r="U1768" s="111">
        <f t="shared" si="880"/>
        <v>17</v>
      </c>
      <c r="V1768" s="111">
        <v>252</v>
      </c>
      <c r="W1768" s="110">
        <f t="shared" si="866"/>
        <v>1.00645037</v>
      </c>
      <c r="X1768" s="103">
        <f t="shared" si="867"/>
        <v>0.40908855</v>
      </c>
      <c r="Y1768" s="103">
        <f t="shared" si="868"/>
        <v>0</v>
      </c>
      <c r="Z1768" s="114" t="str">
        <f t="shared" si="876"/>
        <v>A+J=</v>
      </c>
      <c r="AA1768" s="108">
        <f t="shared" si="877"/>
        <v>45889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102">
        <f t="shared" si="869"/>
        <v>45883</v>
      </c>
      <c r="B1769" s="103">
        <f t="shared" si="862"/>
        <v>63.862448219999997</v>
      </c>
      <c r="C1769" s="103">
        <f t="shared" si="874"/>
        <v>41.81427334</v>
      </c>
      <c r="D1769" s="104">
        <f t="shared" si="870"/>
        <v>1143.3130000000001</v>
      </c>
      <c r="E1769" s="105">
        <f t="shared" si="881"/>
        <v>1146.575</v>
      </c>
      <c r="F1769" s="106">
        <f t="shared" si="882"/>
        <v>45829</v>
      </c>
      <c r="G1769" s="107">
        <f t="shared" si="863"/>
        <v>2.8531119649648495E-3</v>
      </c>
      <c r="H1769" s="108">
        <f t="shared" si="875"/>
        <v>45889</v>
      </c>
      <c r="I1769" s="108">
        <f t="shared" si="864"/>
        <v>45889</v>
      </c>
      <c r="J1769" s="109">
        <f t="shared" si="871"/>
        <v>22</v>
      </c>
      <c r="K1769" s="109">
        <f t="shared" si="861"/>
        <v>18</v>
      </c>
      <c r="L1769" s="8">
        <f t="shared" si="872"/>
        <v>1.00233375</v>
      </c>
      <c r="M1769" s="110">
        <f t="shared" si="858"/>
        <v>1.00285311</v>
      </c>
      <c r="N1769" s="110">
        <f t="shared" si="879"/>
        <v>1.5133941048551116</v>
      </c>
      <c r="O1769" s="103">
        <f t="shared" ref="O1769:O1832" si="883">TRUNC(TRUNC((L1769*N1769),15),8)</f>
        <v>1.5169259799999999</v>
      </c>
      <c r="P1769" s="103">
        <f t="shared" si="865"/>
        <v>63.42915756</v>
      </c>
      <c r="Q1769" s="11">
        <f t="shared" si="878"/>
        <v>0</v>
      </c>
      <c r="R1769" s="30">
        <f t="shared" si="859"/>
        <v>0</v>
      </c>
      <c r="S1769" s="103">
        <f t="shared" si="860"/>
        <v>0</v>
      </c>
      <c r="T1769" s="113">
        <f t="shared" si="873"/>
        <v>0.1</v>
      </c>
      <c r="U1769" s="111">
        <f t="shared" si="880"/>
        <v>18</v>
      </c>
      <c r="V1769" s="111">
        <v>252</v>
      </c>
      <c r="W1769" s="110">
        <f t="shared" si="866"/>
        <v>1.006831096</v>
      </c>
      <c r="X1769" s="103">
        <f t="shared" si="867"/>
        <v>0.43329065999999999</v>
      </c>
      <c r="Y1769" s="103">
        <f t="shared" si="868"/>
        <v>0</v>
      </c>
      <c r="Z1769" s="114" t="str">
        <f t="shared" si="876"/>
        <v>A+J=</v>
      </c>
      <c r="AA1769" s="108">
        <f t="shared" si="877"/>
        <v>45889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102">
        <f t="shared" si="869"/>
        <v>45884</v>
      </c>
      <c r="B1770" s="103">
        <f t="shared" si="862"/>
        <v>63.894881040000001</v>
      </c>
      <c r="C1770" s="103">
        <f t="shared" si="874"/>
        <v>41.81427334</v>
      </c>
      <c r="D1770" s="104">
        <f t="shared" si="870"/>
        <v>1143.3130000000001</v>
      </c>
      <c r="E1770" s="105">
        <f t="shared" si="881"/>
        <v>1146.575</v>
      </c>
      <c r="F1770" s="106">
        <f t="shared" si="882"/>
        <v>45829</v>
      </c>
      <c r="G1770" s="107">
        <f t="shared" si="863"/>
        <v>2.8531119649648495E-3</v>
      </c>
      <c r="H1770" s="108">
        <f t="shared" si="875"/>
        <v>45889</v>
      </c>
      <c r="I1770" s="108">
        <f t="shared" si="864"/>
        <v>45889</v>
      </c>
      <c r="J1770" s="109">
        <f t="shared" si="871"/>
        <v>22</v>
      </c>
      <c r="K1770" s="109">
        <f t="shared" si="861"/>
        <v>19</v>
      </c>
      <c r="L1770" s="8">
        <f t="shared" si="872"/>
        <v>1.00246357</v>
      </c>
      <c r="M1770" s="110">
        <f t="shared" ref="M1770:M1833" si="884">IF(I1770&gt;I1769,L1769,M1769)</f>
        <v>1.00285311</v>
      </c>
      <c r="N1770" s="110">
        <f t="shared" si="879"/>
        <v>1.5133941048551116</v>
      </c>
      <c r="O1770" s="103">
        <f t="shared" si="883"/>
        <v>1.51712245</v>
      </c>
      <c r="P1770" s="103">
        <f t="shared" si="865"/>
        <v>63.437372809999999</v>
      </c>
      <c r="Q1770" s="11">
        <f t="shared" si="878"/>
        <v>0</v>
      </c>
      <c r="R1770" s="30">
        <f t="shared" si="859"/>
        <v>0</v>
      </c>
      <c r="S1770" s="103">
        <f t="shared" si="860"/>
        <v>0</v>
      </c>
      <c r="T1770" s="113">
        <f t="shared" si="873"/>
        <v>0.1</v>
      </c>
      <c r="U1770" s="111">
        <f t="shared" si="880"/>
        <v>19</v>
      </c>
      <c r="V1770" s="111">
        <v>252</v>
      </c>
      <c r="W1770" s="110">
        <f t="shared" si="866"/>
        <v>1.0072119669999999</v>
      </c>
      <c r="X1770" s="103">
        <f t="shared" si="867"/>
        <v>0.45750823000000002</v>
      </c>
      <c r="Y1770" s="103">
        <f t="shared" si="868"/>
        <v>0</v>
      </c>
      <c r="Z1770" s="114" t="str">
        <f t="shared" si="876"/>
        <v>A+J=</v>
      </c>
      <c r="AA1770" s="108">
        <f t="shared" si="877"/>
        <v>45889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102">
        <f t="shared" si="869"/>
        <v>45885</v>
      </c>
      <c r="B1771" s="103">
        <f t="shared" si="862"/>
        <v>63.92733011</v>
      </c>
      <c r="C1771" s="103">
        <f t="shared" si="874"/>
        <v>41.81427334</v>
      </c>
      <c r="D1771" s="104">
        <f t="shared" si="870"/>
        <v>1143.3130000000001</v>
      </c>
      <c r="E1771" s="105">
        <f t="shared" si="881"/>
        <v>1146.575</v>
      </c>
      <c r="F1771" s="106">
        <f t="shared" si="882"/>
        <v>45829</v>
      </c>
      <c r="G1771" s="107">
        <f t="shared" si="863"/>
        <v>2.8531119649648495E-3</v>
      </c>
      <c r="H1771" s="108">
        <f t="shared" si="875"/>
        <v>45889</v>
      </c>
      <c r="I1771" s="108">
        <f t="shared" si="864"/>
        <v>45889</v>
      </c>
      <c r="J1771" s="109">
        <f t="shared" si="871"/>
        <v>22</v>
      </c>
      <c r="K1771" s="109">
        <f t="shared" si="861"/>
        <v>20</v>
      </c>
      <c r="L1771" s="8">
        <f t="shared" si="872"/>
        <v>1.0025934000000001</v>
      </c>
      <c r="M1771" s="110">
        <f t="shared" si="884"/>
        <v>1.00285311</v>
      </c>
      <c r="N1771" s="110">
        <f t="shared" si="879"/>
        <v>1.5133941048551116</v>
      </c>
      <c r="O1771" s="103">
        <f t="shared" si="883"/>
        <v>1.51731894</v>
      </c>
      <c r="P1771" s="103">
        <f t="shared" si="865"/>
        <v>63.445588899999997</v>
      </c>
      <c r="Q1771" s="11">
        <f t="shared" si="878"/>
        <v>0</v>
      </c>
      <c r="R1771" s="30">
        <f t="shared" ref="R1771:R1834" si="885">IF(Q1771&gt;0,VLOOKUP($A1771,$AD$10:$AI$165,6),0)</f>
        <v>0</v>
      </c>
      <c r="S1771" s="103">
        <f t="shared" ref="S1771:S1834" si="886">IF(R1771&gt;0,TRUNC(R1771*P1771,8),0)</f>
        <v>0</v>
      </c>
      <c r="T1771" s="113">
        <f t="shared" si="873"/>
        <v>0.1</v>
      </c>
      <c r="U1771" s="111">
        <f t="shared" si="880"/>
        <v>20</v>
      </c>
      <c r="V1771" s="111">
        <v>252</v>
      </c>
      <c r="W1771" s="110">
        <f t="shared" si="866"/>
        <v>1.007592982</v>
      </c>
      <c r="X1771" s="103">
        <f t="shared" si="867"/>
        <v>0.48174120999999998</v>
      </c>
      <c r="Y1771" s="103">
        <f t="shared" si="868"/>
        <v>0</v>
      </c>
      <c r="Z1771" s="114" t="str">
        <f t="shared" si="876"/>
        <v>A+J=</v>
      </c>
      <c r="AA1771" s="108">
        <f t="shared" si="877"/>
        <v>45889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102">
        <f t="shared" si="869"/>
        <v>45886</v>
      </c>
      <c r="B1772" s="103">
        <f t="shared" si="862"/>
        <v>63.92733011</v>
      </c>
      <c r="C1772" s="103">
        <f t="shared" si="874"/>
        <v>41.81427334</v>
      </c>
      <c r="D1772" s="104">
        <f t="shared" si="870"/>
        <v>1143.3130000000001</v>
      </c>
      <c r="E1772" s="105">
        <f t="shared" si="881"/>
        <v>1146.575</v>
      </c>
      <c r="F1772" s="106">
        <f t="shared" si="882"/>
        <v>45829</v>
      </c>
      <c r="G1772" s="107">
        <f t="shared" si="863"/>
        <v>2.8531119649648495E-3</v>
      </c>
      <c r="H1772" s="108">
        <f t="shared" si="875"/>
        <v>45889</v>
      </c>
      <c r="I1772" s="108">
        <f t="shared" si="864"/>
        <v>45889</v>
      </c>
      <c r="J1772" s="109">
        <f t="shared" si="871"/>
        <v>22</v>
      </c>
      <c r="K1772" s="109">
        <f t="shared" ref="K1772:K1835" si="887">(J1772-(NETWORKDAYS(A1772,I1772,AD$171:AD$502)-1))</f>
        <v>20</v>
      </c>
      <c r="L1772" s="8">
        <f t="shared" si="872"/>
        <v>1.0025934000000001</v>
      </c>
      <c r="M1772" s="110">
        <f t="shared" si="884"/>
        <v>1.00285311</v>
      </c>
      <c r="N1772" s="110">
        <f t="shared" si="879"/>
        <v>1.5133941048551116</v>
      </c>
      <c r="O1772" s="103">
        <f t="shared" si="883"/>
        <v>1.51731894</v>
      </c>
      <c r="P1772" s="103">
        <f t="shared" si="865"/>
        <v>63.445588899999997</v>
      </c>
      <c r="Q1772" s="11">
        <f t="shared" si="878"/>
        <v>0</v>
      </c>
      <c r="R1772" s="30">
        <f t="shared" si="885"/>
        <v>0</v>
      </c>
      <c r="S1772" s="103">
        <f t="shared" si="886"/>
        <v>0</v>
      </c>
      <c r="T1772" s="113">
        <f t="shared" si="873"/>
        <v>0.1</v>
      </c>
      <c r="U1772" s="111">
        <f t="shared" si="880"/>
        <v>20</v>
      </c>
      <c r="V1772" s="111">
        <v>252</v>
      </c>
      <c r="W1772" s="110">
        <f t="shared" si="866"/>
        <v>1.007592982</v>
      </c>
      <c r="X1772" s="103">
        <f t="shared" si="867"/>
        <v>0.48174120999999998</v>
      </c>
      <c r="Y1772" s="103">
        <f t="shared" si="868"/>
        <v>0</v>
      </c>
      <c r="Z1772" s="114" t="str">
        <f t="shared" si="876"/>
        <v>A+J=</v>
      </c>
      <c r="AA1772" s="108">
        <f t="shared" si="877"/>
        <v>45889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102">
        <f t="shared" si="869"/>
        <v>45887</v>
      </c>
      <c r="B1773" s="103">
        <f t="shared" si="862"/>
        <v>63.92733011</v>
      </c>
      <c r="C1773" s="103">
        <f t="shared" si="874"/>
        <v>41.81427334</v>
      </c>
      <c r="D1773" s="104">
        <f t="shared" si="870"/>
        <v>1143.3130000000001</v>
      </c>
      <c r="E1773" s="105">
        <f t="shared" si="881"/>
        <v>1146.575</v>
      </c>
      <c r="F1773" s="106">
        <f t="shared" si="882"/>
        <v>45829</v>
      </c>
      <c r="G1773" s="107">
        <f t="shared" si="863"/>
        <v>2.8531119649648495E-3</v>
      </c>
      <c r="H1773" s="108">
        <f t="shared" si="875"/>
        <v>45889</v>
      </c>
      <c r="I1773" s="108">
        <f t="shared" si="864"/>
        <v>45889</v>
      </c>
      <c r="J1773" s="109">
        <f t="shared" si="871"/>
        <v>22</v>
      </c>
      <c r="K1773" s="109">
        <f t="shared" si="887"/>
        <v>20</v>
      </c>
      <c r="L1773" s="8">
        <f t="shared" si="872"/>
        <v>1.0025934000000001</v>
      </c>
      <c r="M1773" s="110">
        <f t="shared" si="884"/>
        <v>1.00285311</v>
      </c>
      <c r="N1773" s="110">
        <f t="shared" si="879"/>
        <v>1.5133941048551116</v>
      </c>
      <c r="O1773" s="103">
        <f t="shared" si="883"/>
        <v>1.51731894</v>
      </c>
      <c r="P1773" s="103">
        <f t="shared" si="865"/>
        <v>63.445588899999997</v>
      </c>
      <c r="Q1773" s="11">
        <f t="shared" si="878"/>
        <v>0</v>
      </c>
      <c r="R1773" s="30">
        <f t="shared" si="885"/>
        <v>0</v>
      </c>
      <c r="S1773" s="103">
        <f t="shared" si="886"/>
        <v>0</v>
      </c>
      <c r="T1773" s="113">
        <f t="shared" si="873"/>
        <v>0.1</v>
      </c>
      <c r="U1773" s="111">
        <f t="shared" si="880"/>
        <v>20</v>
      </c>
      <c r="V1773" s="111">
        <v>252</v>
      </c>
      <c r="W1773" s="110">
        <f t="shared" si="866"/>
        <v>1.007592982</v>
      </c>
      <c r="X1773" s="103">
        <f t="shared" si="867"/>
        <v>0.48174120999999998</v>
      </c>
      <c r="Y1773" s="103">
        <f t="shared" si="868"/>
        <v>0</v>
      </c>
      <c r="Z1773" s="114" t="str">
        <f t="shared" si="876"/>
        <v>A+J=</v>
      </c>
      <c r="AA1773" s="108">
        <f t="shared" si="877"/>
        <v>45889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102">
        <f t="shared" si="869"/>
        <v>45888</v>
      </c>
      <c r="B1774" s="103">
        <f t="shared" si="862"/>
        <v>63.95979492</v>
      </c>
      <c r="C1774" s="103">
        <f t="shared" si="874"/>
        <v>41.81427334</v>
      </c>
      <c r="D1774" s="104">
        <f t="shared" si="870"/>
        <v>1143.3130000000001</v>
      </c>
      <c r="E1774" s="105">
        <f t="shared" si="881"/>
        <v>1146.575</v>
      </c>
      <c r="F1774" s="106">
        <f t="shared" si="882"/>
        <v>45829</v>
      </c>
      <c r="G1774" s="107">
        <f t="shared" si="863"/>
        <v>2.8531119649648495E-3</v>
      </c>
      <c r="H1774" s="108">
        <f t="shared" si="875"/>
        <v>45889</v>
      </c>
      <c r="I1774" s="108">
        <f t="shared" si="864"/>
        <v>45889</v>
      </c>
      <c r="J1774" s="109">
        <f t="shared" si="871"/>
        <v>22</v>
      </c>
      <c r="K1774" s="109">
        <f t="shared" si="887"/>
        <v>21</v>
      </c>
      <c r="L1774" s="8">
        <f t="shared" si="872"/>
        <v>1.0027232399999999</v>
      </c>
      <c r="M1774" s="110">
        <f t="shared" si="884"/>
        <v>1.00285311</v>
      </c>
      <c r="N1774" s="110">
        <f t="shared" si="879"/>
        <v>1.5133941048551116</v>
      </c>
      <c r="O1774" s="103">
        <f t="shared" si="883"/>
        <v>1.5175154399999999</v>
      </c>
      <c r="P1774" s="103">
        <f t="shared" si="865"/>
        <v>63.4538054</v>
      </c>
      <c r="Q1774" s="11">
        <f t="shared" si="878"/>
        <v>0</v>
      </c>
      <c r="R1774" s="30">
        <f t="shared" si="885"/>
        <v>0</v>
      </c>
      <c r="S1774" s="103">
        <f t="shared" si="886"/>
        <v>0</v>
      </c>
      <c r="T1774" s="113">
        <f t="shared" si="873"/>
        <v>0.1</v>
      </c>
      <c r="U1774" s="111">
        <f t="shared" si="880"/>
        <v>21</v>
      </c>
      <c r="V1774" s="111">
        <v>252</v>
      </c>
      <c r="W1774" s="110">
        <f t="shared" si="866"/>
        <v>1.00797414</v>
      </c>
      <c r="X1774" s="103">
        <f t="shared" si="867"/>
        <v>0.50598951999999997</v>
      </c>
      <c r="Y1774" s="103">
        <f t="shared" si="868"/>
        <v>0</v>
      </c>
      <c r="Z1774" s="114" t="str">
        <f t="shared" si="876"/>
        <v>A+J=</v>
      </c>
      <c r="AA1774" s="108">
        <f t="shared" si="877"/>
        <v>45889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102">
        <f t="shared" si="869"/>
        <v>45889</v>
      </c>
      <c r="B1775" s="103">
        <f t="shared" si="862"/>
        <v>63.9922769</v>
      </c>
      <c r="C1775" s="103">
        <f t="shared" si="874"/>
        <v>41.81427334</v>
      </c>
      <c r="D1775" s="104">
        <f t="shared" si="870"/>
        <v>1143.3130000000001</v>
      </c>
      <c r="E1775" s="105">
        <f t="shared" si="881"/>
        <v>1146.575</v>
      </c>
      <c r="F1775" s="106">
        <f t="shared" si="882"/>
        <v>45829</v>
      </c>
      <c r="G1775" s="107">
        <f t="shared" si="863"/>
        <v>2.8531119649648495E-3</v>
      </c>
      <c r="H1775" s="108">
        <f t="shared" si="875"/>
        <v>45922</v>
      </c>
      <c r="I1775" s="108">
        <f t="shared" si="864"/>
        <v>45889</v>
      </c>
      <c r="J1775" s="109">
        <f t="shared" si="871"/>
        <v>22</v>
      </c>
      <c r="K1775" s="109">
        <f t="shared" si="887"/>
        <v>22</v>
      </c>
      <c r="L1775" s="8">
        <f t="shared" si="872"/>
        <v>1.00285311</v>
      </c>
      <c r="M1775" s="110">
        <f t="shared" si="884"/>
        <v>1.00285311</v>
      </c>
      <c r="N1775" s="110">
        <f t="shared" si="879"/>
        <v>1.5133941048551116</v>
      </c>
      <c r="O1775" s="103">
        <f t="shared" si="883"/>
        <v>1.5177119800000001</v>
      </c>
      <c r="P1775" s="103">
        <f t="shared" si="865"/>
        <v>63.46202358</v>
      </c>
      <c r="Q1775" s="11">
        <f t="shared" si="878"/>
        <v>58</v>
      </c>
      <c r="R1775" s="30">
        <f t="shared" si="885"/>
        <v>0.13172200000000001</v>
      </c>
      <c r="S1775" s="103">
        <f t="shared" si="886"/>
        <v>8.3593446700000005</v>
      </c>
      <c r="T1775" s="113">
        <f t="shared" si="873"/>
        <v>0.1</v>
      </c>
      <c r="U1775" s="111">
        <f t="shared" si="880"/>
        <v>22</v>
      </c>
      <c r="V1775" s="111">
        <v>252</v>
      </c>
      <c r="W1775" s="110">
        <f t="shared" si="866"/>
        <v>1.0083554429999999</v>
      </c>
      <c r="X1775" s="103">
        <f t="shared" si="867"/>
        <v>0.53025332000000003</v>
      </c>
      <c r="Y1775" s="103">
        <f t="shared" si="868"/>
        <v>8.8895979900000004</v>
      </c>
      <c r="Z1775" s="114" t="str">
        <f t="shared" si="876"/>
        <v>A+J=</v>
      </c>
      <c r="AA1775" s="108">
        <f t="shared" si="877"/>
        <v>45889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102">
        <f t="shared" si="869"/>
        <v>45890</v>
      </c>
      <c r="B1776" s="103">
        <f t="shared" si="862"/>
        <v>55.130351670000003</v>
      </c>
      <c r="C1776" s="103">
        <f t="shared" si="874"/>
        <v>36.306413630000002</v>
      </c>
      <c r="D1776" s="104">
        <f t="shared" si="870"/>
        <v>1143.3130000000001</v>
      </c>
      <c r="E1776" s="105">
        <f t="shared" si="881"/>
        <v>1146.575</v>
      </c>
      <c r="F1776" s="106">
        <f t="shared" si="882"/>
        <v>45858</v>
      </c>
      <c r="G1776" s="107">
        <f t="shared" si="863"/>
        <v>2.8531119649648495E-3</v>
      </c>
      <c r="H1776" s="108">
        <f t="shared" si="875"/>
        <v>45922</v>
      </c>
      <c r="I1776" s="108">
        <f t="shared" si="864"/>
        <v>45922</v>
      </c>
      <c r="J1776" s="109">
        <f t="shared" si="871"/>
        <v>23</v>
      </c>
      <c r="K1776" s="109">
        <f t="shared" si="887"/>
        <v>1</v>
      </c>
      <c r="L1776" s="8">
        <f t="shared" si="872"/>
        <v>1.0001238699999999</v>
      </c>
      <c r="M1776" s="110">
        <f t="shared" si="884"/>
        <v>1.00285311</v>
      </c>
      <c r="N1776" s="110">
        <f t="shared" si="879"/>
        <v>1.5177119847096148</v>
      </c>
      <c r="O1776" s="103">
        <f t="shared" si="883"/>
        <v>1.5178999799999999</v>
      </c>
      <c r="P1776" s="103">
        <f t="shared" si="865"/>
        <v>55.109504520000002</v>
      </c>
      <c r="Q1776" s="11">
        <f t="shared" si="878"/>
        <v>0</v>
      </c>
      <c r="R1776" s="30">
        <f t="shared" si="885"/>
        <v>0</v>
      </c>
      <c r="S1776" s="103">
        <f t="shared" si="886"/>
        <v>0</v>
      </c>
      <c r="T1776" s="113">
        <f t="shared" si="873"/>
        <v>0.1</v>
      </c>
      <c r="U1776" s="111">
        <f t="shared" si="880"/>
        <v>1</v>
      </c>
      <c r="V1776" s="111">
        <v>252</v>
      </c>
      <c r="W1776" s="110">
        <f t="shared" si="866"/>
        <v>1.0003782859999999</v>
      </c>
      <c r="X1776" s="103">
        <f t="shared" si="867"/>
        <v>2.0847149999999998E-2</v>
      </c>
      <c r="Y1776" s="103">
        <f t="shared" si="868"/>
        <v>0</v>
      </c>
      <c r="Z1776" s="114" t="str">
        <f t="shared" si="876"/>
        <v>A+J=</v>
      </c>
      <c r="AA1776" s="108">
        <f t="shared" si="877"/>
        <v>45922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102">
        <f t="shared" si="869"/>
        <v>45891</v>
      </c>
      <c r="B1777" s="103">
        <f t="shared" si="862"/>
        <v>55.158038980000001</v>
      </c>
      <c r="C1777" s="103">
        <f t="shared" si="874"/>
        <v>36.306413630000002</v>
      </c>
      <c r="D1777" s="104">
        <f t="shared" si="870"/>
        <v>1143.3130000000001</v>
      </c>
      <c r="E1777" s="105">
        <f t="shared" si="881"/>
        <v>1146.575</v>
      </c>
      <c r="F1777" s="106">
        <f t="shared" si="882"/>
        <v>45858</v>
      </c>
      <c r="G1777" s="107">
        <f t="shared" si="863"/>
        <v>2.8531119649648495E-3</v>
      </c>
      <c r="H1777" s="108">
        <f t="shared" si="875"/>
        <v>45922</v>
      </c>
      <c r="I1777" s="108">
        <f t="shared" si="864"/>
        <v>45922</v>
      </c>
      <c r="J1777" s="109">
        <f t="shared" si="871"/>
        <v>23</v>
      </c>
      <c r="K1777" s="109">
        <f t="shared" si="887"/>
        <v>2</v>
      </c>
      <c r="L1777" s="8">
        <f t="shared" si="872"/>
        <v>1.0002477700000001</v>
      </c>
      <c r="M1777" s="110">
        <f t="shared" si="884"/>
        <v>1.00285311</v>
      </c>
      <c r="N1777" s="110">
        <f t="shared" si="879"/>
        <v>1.5177119847096148</v>
      </c>
      <c r="O1777" s="103">
        <f t="shared" si="883"/>
        <v>1.51808802</v>
      </c>
      <c r="P1777" s="103">
        <f t="shared" si="865"/>
        <v>55.116331580000001</v>
      </c>
      <c r="Q1777" s="11">
        <f t="shared" si="878"/>
        <v>0</v>
      </c>
      <c r="R1777" s="30">
        <f t="shared" si="885"/>
        <v>0</v>
      </c>
      <c r="S1777" s="103">
        <f t="shared" si="886"/>
        <v>0</v>
      </c>
      <c r="T1777" s="113">
        <f t="shared" si="873"/>
        <v>0.1</v>
      </c>
      <c r="U1777" s="111">
        <f t="shared" si="880"/>
        <v>2</v>
      </c>
      <c r="V1777" s="111">
        <v>252</v>
      </c>
      <c r="W1777" s="110">
        <f t="shared" si="866"/>
        <v>1.0007567159999999</v>
      </c>
      <c r="X1777" s="103">
        <f t="shared" si="867"/>
        <v>4.1707399999999999E-2</v>
      </c>
      <c r="Y1777" s="103">
        <f t="shared" si="868"/>
        <v>0</v>
      </c>
      <c r="Z1777" s="114" t="str">
        <f t="shared" si="876"/>
        <v>A+J=</v>
      </c>
      <c r="AA1777" s="108">
        <f t="shared" si="877"/>
        <v>45922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102">
        <f t="shared" si="869"/>
        <v>45892</v>
      </c>
      <c r="B1778" s="103">
        <f t="shared" si="862"/>
        <v>55.185740070000001</v>
      </c>
      <c r="C1778" s="103">
        <f t="shared" si="874"/>
        <v>36.306413630000002</v>
      </c>
      <c r="D1778" s="104">
        <f t="shared" si="870"/>
        <v>1143.3130000000001</v>
      </c>
      <c r="E1778" s="105">
        <f t="shared" si="881"/>
        <v>1146.575</v>
      </c>
      <c r="F1778" s="106">
        <f t="shared" si="882"/>
        <v>45858</v>
      </c>
      <c r="G1778" s="107">
        <f t="shared" si="863"/>
        <v>2.8531119649648495E-3</v>
      </c>
      <c r="H1778" s="108">
        <f t="shared" si="875"/>
        <v>45922</v>
      </c>
      <c r="I1778" s="108">
        <f t="shared" si="864"/>
        <v>45922</v>
      </c>
      <c r="J1778" s="109">
        <f t="shared" si="871"/>
        <v>23</v>
      </c>
      <c r="K1778" s="109">
        <f t="shared" si="887"/>
        <v>3</v>
      </c>
      <c r="L1778" s="8">
        <f t="shared" si="872"/>
        <v>1.00037168</v>
      </c>
      <c r="M1778" s="110">
        <f t="shared" si="884"/>
        <v>1.00285311</v>
      </c>
      <c r="N1778" s="110">
        <f t="shared" si="879"/>
        <v>1.5177119847096148</v>
      </c>
      <c r="O1778" s="103">
        <f t="shared" si="883"/>
        <v>1.5182760799999999</v>
      </c>
      <c r="P1778" s="103">
        <f t="shared" si="865"/>
        <v>55.123159360000002</v>
      </c>
      <c r="Q1778" s="11">
        <f t="shared" si="878"/>
        <v>0</v>
      </c>
      <c r="R1778" s="30">
        <f t="shared" si="885"/>
        <v>0</v>
      </c>
      <c r="S1778" s="103">
        <f t="shared" si="886"/>
        <v>0</v>
      </c>
      <c r="T1778" s="113">
        <f t="shared" si="873"/>
        <v>0.1</v>
      </c>
      <c r="U1778" s="111">
        <f t="shared" si="880"/>
        <v>3</v>
      </c>
      <c r="V1778" s="111">
        <v>252</v>
      </c>
      <c r="W1778" s="110">
        <f t="shared" si="866"/>
        <v>1.001135289</v>
      </c>
      <c r="X1778" s="103">
        <f t="shared" si="867"/>
        <v>6.2580709999999998E-2</v>
      </c>
      <c r="Y1778" s="103">
        <f t="shared" si="868"/>
        <v>0</v>
      </c>
      <c r="Z1778" s="114" t="str">
        <f t="shared" si="876"/>
        <v>A+J=</v>
      </c>
      <c r="AA1778" s="108">
        <f t="shared" si="877"/>
        <v>45922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102">
        <f t="shared" si="869"/>
        <v>45893</v>
      </c>
      <c r="B1779" s="103">
        <f t="shared" si="862"/>
        <v>55.185740070000001</v>
      </c>
      <c r="C1779" s="103">
        <f t="shared" si="874"/>
        <v>36.306413630000002</v>
      </c>
      <c r="D1779" s="104">
        <f t="shared" si="870"/>
        <v>1143.3130000000001</v>
      </c>
      <c r="E1779" s="105">
        <f t="shared" si="881"/>
        <v>1146.575</v>
      </c>
      <c r="F1779" s="106">
        <f t="shared" si="882"/>
        <v>45858</v>
      </c>
      <c r="G1779" s="107">
        <f t="shared" si="863"/>
        <v>2.8531119649648495E-3</v>
      </c>
      <c r="H1779" s="108">
        <f t="shared" si="875"/>
        <v>45922</v>
      </c>
      <c r="I1779" s="108">
        <f t="shared" si="864"/>
        <v>45922</v>
      </c>
      <c r="J1779" s="109">
        <f t="shared" si="871"/>
        <v>23</v>
      </c>
      <c r="K1779" s="109">
        <f t="shared" si="887"/>
        <v>3</v>
      </c>
      <c r="L1779" s="8">
        <f t="shared" si="872"/>
        <v>1.00037168</v>
      </c>
      <c r="M1779" s="110">
        <f t="shared" si="884"/>
        <v>1.00285311</v>
      </c>
      <c r="N1779" s="110">
        <f t="shared" si="879"/>
        <v>1.5177119847096148</v>
      </c>
      <c r="O1779" s="103">
        <f t="shared" si="883"/>
        <v>1.5182760799999999</v>
      </c>
      <c r="P1779" s="103">
        <f t="shared" si="865"/>
        <v>55.123159360000002</v>
      </c>
      <c r="Q1779" s="11">
        <f t="shared" si="878"/>
        <v>0</v>
      </c>
      <c r="R1779" s="30">
        <f t="shared" si="885"/>
        <v>0</v>
      </c>
      <c r="S1779" s="103">
        <f t="shared" si="886"/>
        <v>0</v>
      </c>
      <c r="T1779" s="113">
        <f t="shared" si="873"/>
        <v>0.1</v>
      </c>
      <c r="U1779" s="111">
        <f t="shared" si="880"/>
        <v>3</v>
      </c>
      <c r="V1779" s="111">
        <v>252</v>
      </c>
      <c r="W1779" s="110">
        <f t="shared" si="866"/>
        <v>1.001135289</v>
      </c>
      <c r="X1779" s="103">
        <f t="shared" si="867"/>
        <v>6.2580709999999998E-2</v>
      </c>
      <c r="Y1779" s="103">
        <f t="shared" si="868"/>
        <v>0</v>
      </c>
      <c r="Z1779" s="114" t="str">
        <f t="shared" si="876"/>
        <v>A+J=</v>
      </c>
      <c r="AA1779" s="108">
        <f t="shared" si="877"/>
        <v>45922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102">
        <f t="shared" si="869"/>
        <v>45894</v>
      </c>
      <c r="B1780" s="103">
        <f t="shared" si="862"/>
        <v>55.185740070000001</v>
      </c>
      <c r="C1780" s="103">
        <f t="shared" si="874"/>
        <v>36.306413630000002</v>
      </c>
      <c r="D1780" s="104">
        <f t="shared" si="870"/>
        <v>1143.3130000000001</v>
      </c>
      <c r="E1780" s="105">
        <f t="shared" si="881"/>
        <v>1146.575</v>
      </c>
      <c r="F1780" s="106">
        <f t="shared" si="882"/>
        <v>45858</v>
      </c>
      <c r="G1780" s="107">
        <f t="shared" si="863"/>
        <v>2.8531119649648495E-3</v>
      </c>
      <c r="H1780" s="108">
        <f t="shared" si="875"/>
        <v>45922</v>
      </c>
      <c r="I1780" s="108">
        <f t="shared" si="864"/>
        <v>45922</v>
      </c>
      <c r="J1780" s="109">
        <f t="shared" si="871"/>
        <v>23</v>
      </c>
      <c r="K1780" s="109">
        <f t="shared" si="887"/>
        <v>3</v>
      </c>
      <c r="L1780" s="8">
        <f t="shared" si="872"/>
        <v>1.00037168</v>
      </c>
      <c r="M1780" s="110">
        <f t="shared" si="884"/>
        <v>1.00285311</v>
      </c>
      <c r="N1780" s="110">
        <f t="shared" si="879"/>
        <v>1.5177119847096148</v>
      </c>
      <c r="O1780" s="103">
        <f t="shared" si="883"/>
        <v>1.5182760799999999</v>
      </c>
      <c r="P1780" s="103">
        <f t="shared" si="865"/>
        <v>55.123159360000002</v>
      </c>
      <c r="Q1780" s="11">
        <f t="shared" si="878"/>
        <v>0</v>
      </c>
      <c r="R1780" s="30">
        <f t="shared" si="885"/>
        <v>0</v>
      </c>
      <c r="S1780" s="103">
        <f t="shared" si="886"/>
        <v>0</v>
      </c>
      <c r="T1780" s="113">
        <f t="shared" si="873"/>
        <v>0.1</v>
      </c>
      <c r="U1780" s="111">
        <f t="shared" si="880"/>
        <v>3</v>
      </c>
      <c r="V1780" s="111">
        <v>252</v>
      </c>
      <c r="W1780" s="110">
        <f t="shared" si="866"/>
        <v>1.001135289</v>
      </c>
      <c r="X1780" s="103">
        <f t="shared" si="867"/>
        <v>6.2580709999999998E-2</v>
      </c>
      <c r="Y1780" s="103">
        <f t="shared" si="868"/>
        <v>0</v>
      </c>
      <c r="Z1780" s="114" t="str">
        <f t="shared" si="876"/>
        <v>A+J=</v>
      </c>
      <c r="AA1780" s="108">
        <f t="shared" si="877"/>
        <v>45922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102">
        <f t="shared" si="869"/>
        <v>45895</v>
      </c>
      <c r="B1781" s="103">
        <f t="shared" si="862"/>
        <v>55.213454939999998</v>
      </c>
      <c r="C1781" s="103">
        <f t="shared" si="874"/>
        <v>36.306413630000002</v>
      </c>
      <c r="D1781" s="104">
        <f t="shared" si="870"/>
        <v>1143.3130000000001</v>
      </c>
      <c r="E1781" s="105">
        <f t="shared" si="881"/>
        <v>1146.575</v>
      </c>
      <c r="F1781" s="106">
        <f t="shared" si="882"/>
        <v>45858</v>
      </c>
      <c r="G1781" s="107">
        <f t="shared" si="863"/>
        <v>2.8531119649648495E-3</v>
      </c>
      <c r="H1781" s="108">
        <f t="shared" si="875"/>
        <v>45922</v>
      </c>
      <c r="I1781" s="108">
        <f t="shared" si="864"/>
        <v>45922</v>
      </c>
      <c r="J1781" s="109">
        <f t="shared" si="871"/>
        <v>23</v>
      </c>
      <c r="K1781" s="109">
        <f t="shared" si="887"/>
        <v>4</v>
      </c>
      <c r="L1781" s="8">
        <f t="shared" si="872"/>
        <v>1.0004956</v>
      </c>
      <c r="M1781" s="110">
        <f t="shared" si="884"/>
        <v>1.00285311</v>
      </c>
      <c r="N1781" s="110">
        <f t="shared" si="879"/>
        <v>1.5177119847096148</v>
      </c>
      <c r="O1781" s="103">
        <f t="shared" si="883"/>
        <v>1.51846416</v>
      </c>
      <c r="P1781" s="103">
        <f t="shared" si="865"/>
        <v>55.129987870000001</v>
      </c>
      <c r="Q1781" s="11">
        <f t="shared" si="878"/>
        <v>0</v>
      </c>
      <c r="R1781" s="30">
        <f t="shared" si="885"/>
        <v>0</v>
      </c>
      <c r="S1781" s="103">
        <f t="shared" si="886"/>
        <v>0</v>
      </c>
      <c r="T1781" s="113">
        <f t="shared" si="873"/>
        <v>0.1</v>
      </c>
      <c r="U1781" s="111">
        <f t="shared" si="880"/>
        <v>4</v>
      </c>
      <c r="V1781" s="111">
        <v>252</v>
      </c>
      <c r="W1781" s="110">
        <f t="shared" si="866"/>
        <v>1.001514005</v>
      </c>
      <c r="X1781" s="103">
        <f t="shared" si="867"/>
        <v>8.3467070000000004E-2</v>
      </c>
      <c r="Y1781" s="103">
        <f t="shared" si="868"/>
        <v>0</v>
      </c>
      <c r="Z1781" s="114" t="str">
        <f t="shared" si="876"/>
        <v>A+J=</v>
      </c>
      <c r="AA1781" s="108">
        <f t="shared" si="877"/>
        <v>45922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102">
        <f t="shared" si="869"/>
        <v>45896</v>
      </c>
      <c r="B1782" s="103">
        <f t="shared" si="862"/>
        <v>55.241184319999995</v>
      </c>
      <c r="C1782" s="103">
        <f t="shared" si="874"/>
        <v>36.306413630000002</v>
      </c>
      <c r="D1782" s="104">
        <f t="shared" si="870"/>
        <v>1143.3130000000001</v>
      </c>
      <c r="E1782" s="105">
        <f t="shared" si="881"/>
        <v>1146.575</v>
      </c>
      <c r="F1782" s="106">
        <f t="shared" si="882"/>
        <v>45858</v>
      </c>
      <c r="G1782" s="107">
        <f t="shared" si="863"/>
        <v>2.8531119649648495E-3</v>
      </c>
      <c r="H1782" s="108">
        <f t="shared" si="875"/>
        <v>45922</v>
      </c>
      <c r="I1782" s="108">
        <f t="shared" si="864"/>
        <v>45922</v>
      </c>
      <c r="J1782" s="109">
        <f t="shared" si="871"/>
        <v>23</v>
      </c>
      <c r="K1782" s="109">
        <f t="shared" si="887"/>
        <v>5</v>
      </c>
      <c r="L1782" s="8">
        <f t="shared" si="872"/>
        <v>1.0006195499999999</v>
      </c>
      <c r="M1782" s="110">
        <f t="shared" si="884"/>
        <v>1.00285311</v>
      </c>
      <c r="N1782" s="110">
        <f t="shared" si="879"/>
        <v>1.5177119847096148</v>
      </c>
      <c r="O1782" s="103">
        <f t="shared" si="883"/>
        <v>1.51865228</v>
      </c>
      <c r="P1782" s="103">
        <f t="shared" si="865"/>
        <v>55.136817829999998</v>
      </c>
      <c r="Q1782" s="11">
        <f t="shared" si="878"/>
        <v>0</v>
      </c>
      <c r="R1782" s="30">
        <f t="shared" si="885"/>
        <v>0</v>
      </c>
      <c r="S1782" s="103">
        <f t="shared" si="886"/>
        <v>0</v>
      </c>
      <c r="T1782" s="113">
        <f t="shared" si="873"/>
        <v>0.1</v>
      </c>
      <c r="U1782" s="111">
        <f t="shared" si="880"/>
        <v>5</v>
      </c>
      <c r="V1782" s="111">
        <v>252</v>
      </c>
      <c r="W1782" s="110">
        <f t="shared" si="866"/>
        <v>1.001892864</v>
      </c>
      <c r="X1782" s="103">
        <f t="shared" si="867"/>
        <v>0.10436649000000001</v>
      </c>
      <c r="Y1782" s="103">
        <f t="shared" si="868"/>
        <v>0</v>
      </c>
      <c r="Z1782" s="114" t="str">
        <f t="shared" si="876"/>
        <v>A+J=</v>
      </c>
      <c r="AA1782" s="108">
        <f t="shared" si="877"/>
        <v>45922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102">
        <f t="shared" si="869"/>
        <v>45897</v>
      </c>
      <c r="B1783" s="103">
        <f t="shared" si="862"/>
        <v>55.268926829999998</v>
      </c>
      <c r="C1783" s="103">
        <f t="shared" si="874"/>
        <v>36.306413630000002</v>
      </c>
      <c r="D1783" s="104">
        <f t="shared" si="870"/>
        <v>1143.3130000000001</v>
      </c>
      <c r="E1783" s="105">
        <f t="shared" si="881"/>
        <v>1146.575</v>
      </c>
      <c r="F1783" s="106">
        <f t="shared" si="882"/>
        <v>45858</v>
      </c>
      <c r="G1783" s="107">
        <f t="shared" si="863"/>
        <v>2.8531119649648495E-3</v>
      </c>
      <c r="H1783" s="108">
        <f t="shared" si="875"/>
        <v>45922</v>
      </c>
      <c r="I1783" s="108">
        <f t="shared" si="864"/>
        <v>45922</v>
      </c>
      <c r="J1783" s="109">
        <f t="shared" si="871"/>
        <v>23</v>
      </c>
      <c r="K1783" s="109">
        <f t="shared" si="887"/>
        <v>6</v>
      </c>
      <c r="L1783" s="8">
        <f t="shared" si="872"/>
        <v>1.0007435</v>
      </c>
      <c r="M1783" s="110">
        <f t="shared" si="884"/>
        <v>1.00285311</v>
      </c>
      <c r="N1783" s="110">
        <f t="shared" si="879"/>
        <v>1.5177119847096148</v>
      </c>
      <c r="O1783" s="103">
        <f t="shared" si="883"/>
        <v>1.5188404</v>
      </c>
      <c r="P1783" s="103">
        <f t="shared" si="865"/>
        <v>55.143647799999997</v>
      </c>
      <c r="Q1783" s="11">
        <f t="shared" si="878"/>
        <v>0</v>
      </c>
      <c r="R1783" s="30">
        <f t="shared" si="885"/>
        <v>0</v>
      </c>
      <c r="S1783" s="103">
        <f t="shared" si="886"/>
        <v>0</v>
      </c>
      <c r="T1783" s="113">
        <f t="shared" si="873"/>
        <v>0.1</v>
      </c>
      <c r="U1783" s="111">
        <f t="shared" si="880"/>
        <v>6</v>
      </c>
      <c r="V1783" s="111">
        <v>252</v>
      </c>
      <c r="W1783" s="110">
        <f t="shared" si="866"/>
        <v>1.0022718669999999</v>
      </c>
      <c r="X1783" s="103">
        <f t="shared" si="867"/>
        <v>0.12527903000000001</v>
      </c>
      <c r="Y1783" s="103">
        <f t="shared" si="868"/>
        <v>0</v>
      </c>
      <c r="Z1783" s="114" t="str">
        <f t="shared" si="876"/>
        <v>A+J=</v>
      </c>
      <c r="AA1783" s="108">
        <f t="shared" si="877"/>
        <v>45922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102">
        <f t="shared" si="869"/>
        <v>45898</v>
      </c>
      <c r="B1784" s="103">
        <f t="shared" si="862"/>
        <v>55.296683479999999</v>
      </c>
      <c r="C1784" s="103">
        <f t="shared" si="874"/>
        <v>36.306413630000002</v>
      </c>
      <c r="D1784" s="104">
        <f t="shared" si="870"/>
        <v>1143.3130000000001</v>
      </c>
      <c r="E1784" s="105">
        <f t="shared" si="881"/>
        <v>1146.575</v>
      </c>
      <c r="F1784" s="106">
        <f t="shared" si="882"/>
        <v>45858</v>
      </c>
      <c r="G1784" s="107">
        <f t="shared" si="863"/>
        <v>2.8531119649648495E-3</v>
      </c>
      <c r="H1784" s="108">
        <f t="shared" si="875"/>
        <v>45922</v>
      </c>
      <c r="I1784" s="108">
        <f t="shared" si="864"/>
        <v>45922</v>
      </c>
      <c r="J1784" s="109">
        <f t="shared" si="871"/>
        <v>23</v>
      </c>
      <c r="K1784" s="109">
        <f t="shared" si="887"/>
        <v>7</v>
      </c>
      <c r="L1784" s="8">
        <f t="shared" si="872"/>
        <v>1.00086747</v>
      </c>
      <c r="M1784" s="110">
        <f t="shared" si="884"/>
        <v>1.00285311</v>
      </c>
      <c r="N1784" s="110">
        <f t="shared" si="879"/>
        <v>1.5177119847096148</v>
      </c>
      <c r="O1784" s="103">
        <f t="shared" si="883"/>
        <v>1.51902855</v>
      </c>
      <c r="P1784" s="103">
        <f t="shared" si="865"/>
        <v>55.150478849999999</v>
      </c>
      <c r="Q1784" s="11">
        <f t="shared" si="878"/>
        <v>0</v>
      </c>
      <c r="R1784" s="30">
        <f t="shared" si="885"/>
        <v>0</v>
      </c>
      <c r="S1784" s="103">
        <f t="shared" si="886"/>
        <v>0</v>
      </c>
      <c r="T1784" s="113">
        <f t="shared" si="873"/>
        <v>0.1</v>
      </c>
      <c r="U1784" s="111">
        <f t="shared" si="880"/>
        <v>7</v>
      </c>
      <c r="V1784" s="111">
        <v>252</v>
      </c>
      <c r="W1784" s="110">
        <f t="shared" si="866"/>
        <v>1.0026510129999999</v>
      </c>
      <c r="X1784" s="103">
        <f t="shared" si="867"/>
        <v>0.14620463</v>
      </c>
      <c r="Y1784" s="103">
        <f t="shared" si="868"/>
        <v>0</v>
      </c>
      <c r="Z1784" s="114" t="str">
        <f t="shared" si="876"/>
        <v>A+J=</v>
      </c>
      <c r="AA1784" s="108">
        <f t="shared" si="877"/>
        <v>45922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102">
        <f t="shared" si="869"/>
        <v>45899</v>
      </c>
      <c r="B1785" s="103">
        <f t="shared" si="862"/>
        <v>55.324454289999998</v>
      </c>
      <c r="C1785" s="103">
        <f t="shared" si="874"/>
        <v>36.306413630000002</v>
      </c>
      <c r="D1785" s="104">
        <f t="shared" si="870"/>
        <v>1143.3130000000001</v>
      </c>
      <c r="E1785" s="105">
        <f t="shared" si="881"/>
        <v>1146.575</v>
      </c>
      <c r="F1785" s="106">
        <f t="shared" si="882"/>
        <v>45858</v>
      </c>
      <c r="G1785" s="107">
        <f t="shared" si="863"/>
        <v>2.8531119649648495E-3</v>
      </c>
      <c r="H1785" s="108">
        <f t="shared" si="875"/>
        <v>45922</v>
      </c>
      <c r="I1785" s="108">
        <f t="shared" si="864"/>
        <v>45922</v>
      </c>
      <c r="J1785" s="109">
        <f t="shared" si="871"/>
        <v>23</v>
      </c>
      <c r="K1785" s="109">
        <f t="shared" si="887"/>
        <v>8</v>
      </c>
      <c r="L1785" s="8">
        <f t="shared" si="872"/>
        <v>1.0009914600000001</v>
      </c>
      <c r="M1785" s="110">
        <f t="shared" si="884"/>
        <v>1.00285311</v>
      </c>
      <c r="N1785" s="110">
        <f t="shared" si="879"/>
        <v>1.5177119847096148</v>
      </c>
      <c r="O1785" s="103">
        <f t="shared" si="883"/>
        <v>1.5192167299999999</v>
      </c>
      <c r="P1785" s="103">
        <f t="shared" si="865"/>
        <v>55.157310989999999</v>
      </c>
      <c r="Q1785" s="11">
        <f t="shared" si="878"/>
        <v>0</v>
      </c>
      <c r="R1785" s="30">
        <f t="shared" si="885"/>
        <v>0</v>
      </c>
      <c r="S1785" s="103">
        <f t="shared" si="886"/>
        <v>0</v>
      </c>
      <c r="T1785" s="113">
        <f t="shared" si="873"/>
        <v>0.1</v>
      </c>
      <c r="U1785" s="111">
        <f t="shared" si="880"/>
        <v>8</v>
      </c>
      <c r="V1785" s="111">
        <v>252</v>
      </c>
      <c r="W1785" s="110">
        <f t="shared" si="866"/>
        <v>1.003030302</v>
      </c>
      <c r="X1785" s="103">
        <f t="shared" si="867"/>
        <v>0.16714329999999999</v>
      </c>
      <c r="Y1785" s="103">
        <f t="shared" si="868"/>
        <v>0</v>
      </c>
      <c r="Z1785" s="114" t="str">
        <f t="shared" si="876"/>
        <v>A+J=</v>
      </c>
      <c r="AA1785" s="108">
        <f t="shared" si="877"/>
        <v>45922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102">
        <f t="shared" si="869"/>
        <v>45900</v>
      </c>
      <c r="B1786" s="103">
        <f t="shared" si="862"/>
        <v>55.324454289999998</v>
      </c>
      <c r="C1786" s="103">
        <f t="shared" si="874"/>
        <v>36.306413630000002</v>
      </c>
      <c r="D1786" s="104">
        <f t="shared" si="870"/>
        <v>1143.3130000000001</v>
      </c>
      <c r="E1786" s="105">
        <f t="shared" si="881"/>
        <v>1146.575</v>
      </c>
      <c r="F1786" s="106">
        <f t="shared" si="882"/>
        <v>45858</v>
      </c>
      <c r="G1786" s="107">
        <f t="shared" si="863"/>
        <v>2.8531119649648495E-3</v>
      </c>
      <c r="H1786" s="108">
        <f t="shared" si="875"/>
        <v>45922</v>
      </c>
      <c r="I1786" s="108">
        <f t="shared" si="864"/>
        <v>45922</v>
      </c>
      <c r="J1786" s="109">
        <f t="shared" si="871"/>
        <v>23</v>
      </c>
      <c r="K1786" s="109">
        <f t="shared" si="887"/>
        <v>8</v>
      </c>
      <c r="L1786" s="8">
        <f t="shared" si="872"/>
        <v>1.0009914600000001</v>
      </c>
      <c r="M1786" s="110">
        <f t="shared" si="884"/>
        <v>1.00285311</v>
      </c>
      <c r="N1786" s="110">
        <f t="shared" si="879"/>
        <v>1.5177119847096148</v>
      </c>
      <c r="O1786" s="103">
        <f t="shared" si="883"/>
        <v>1.5192167299999999</v>
      </c>
      <c r="P1786" s="103">
        <f t="shared" si="865"/>
        <v>55.157310989999999</v>
      </c>
      <c r="Q1786" s="11">
        <f t="shared" si="878"/>
        <v>0</v>
      </c>
      <c r="R1786" s="30">
        <f t="shared" si="885"/>
        <v>0</v>
      </c>
      <c r="S1786" s="103">
        <f t="shared" si="886"/>
        <v>0</v>
      </c>
      <c r="T1786" s="113">
        <f t="shared" si="873"/>
        <v>0.1</v>
      </c>
      <c r="U1786" s="111">
        <f t="shared" si="880"/>
        <v>8</v>
      </c>
      <c r="V1786" s="111">
        <v>252</v>
      </c>
      <c r="W1786" s="110">
        <f t="shared" si="866"/>
        <v>1.003030302</v>
      </c>
      <c r="X1786" s="103">
        <f t="shared" si="867"/>
        <v>0.16714329999999999</v>
      </c>
      <c r="Y1786" s="103">
        <f t="shared" si="868"/>
        <v>0</v>
      </c>
      <c r="Z1786" s="114" t="str">
        <f t="shared" si="876"/>
        <v>A+J=</v>
      </c>
      <c r="AA1786" s="108">
        <f t="shared" si="877"/>
        <v>45922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102">
        <f t="shared" si="869"/>
        <v>45901</v>
      </c>
      <c r="B1787" s="103">
        <f t="shared" si="862"/>
        <v>55.324454289999998</v>
      </c>
      <c r="C1787" s="103">
        <f t="shared" si="874"/>
        <v>36.306413630000002</v>
      </c>
      <c r="D1787" s="104">
        <f t="shared" si="870"/>
        <v>1143.3130000000001</v>
      </c>
      <c r="E1787" s="105">
        <f t="shared" si="881"/>
        <v>1146.575</v>
      </c>
      <c r="F1787" s="106">
        <f t="shared" si="882"/>
        <v>45858</v>
      </c>
      <c r="G1787" s="107">
        <f t="shared" si="863"/>
        <v>2.8531119649648495E-3</v>
      </c>
      <c r="H1787" s="108">
        <f t="shared" si="875"/>
        <v>45922</v>
      </c>
      <c r="I1787" s="108">
        <f t="shared" si="864"/>
        <v>45922</v>
      </c>
      <c r="J1787" s="109">
        <f t="shared" si="871"/>
        <v>23</v>
      </c>
      <c r="K1787" s="109">
        <f t="shared" si="887"/>
        <v>8</v>
      </c>
      <c r="L1787" s="8">
        <f t="shared" si="872"/>
        <v>1.0009914600000001</v>
      </c>
      <c r="M1787" s="110">
        <f t="shared" si="884"/>
        <v>1.00285311</v>
      </c>
      <c r="N1787" s="110">
        <f t="shared" si="879"/>
        <v>1.5177119847096148</v>
      </c>
      <c r="O1787" s="103">
        <f t="shared" si="883"/>
        <v>1.5192167299999999</v>
      </c>
      <c r="P1787" s="103">
        <f t="shared" si="865"/>
        <v>55.157310989999999</v>
      </c>
      <c r="Q1787" s="11">
        <f t="shared" si="878"/>
        <v>0</v>
      </c>
      <c r="R1787" s="30">
        <f t="shared" si="885"/>
        <v>0</v>
      </c>
      <c r="S1787" s="103">
        <f t="shared" si="886"/>
        <v>0</v>
      </c>
      <c r="T1787" s="113">
        <f t="shared" si="873"/>
        <v>0.1</v>
      </c>
      <c r="U1787" s="111">
        <f t="shared" si="880"/>
        <v>8</v>
      </c>
      <c r="V1787" s="111">
        <v>252</v>
      </c>
      <c r="W1787" s="110">
        <f t="shared" si="866"/>
        <v>1.003030302</v>
      </c>
      <c r="X1787" s="103">
        <f t="shared" si="867"/>
        <v>0.16714329999999999</v>
      </c>
      <c r="Y1787" s="103">
        <f t="shared" si="868"/>
        <v>0</v>
      </c>
      <c r="Z1787" s="114" t="str">
        <f t="shared" si="876"/>
        <v>A+J=</v>
      </c>
      <c r="AA1787" s="108">
        <f t="shared" si="877"/>
        <v>45922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102">
        <f t="shared" si="869"/>
        <v>45902</v>
      </c>
      <c r="B1788" s="103">
        <f t="shared" si="862"/>
        <v>55.352238970000002</v>
      </c>
      <c r="C1788" s="103">
        <f t="shared" si="874"/>
        <v>36.306413630000002</v>
      </c>
      <c r="D1788" s="104">
        <f t="shared" si="870"/>
        <v>1143.3130000000001</v>
      </c>
      <c r="E1788" s="105">
        <f t="shared" si="881"/>
        <v>1146.575</v>
      </c>
      <c r="F1788" s="106">
        <f t="shared" si="882"/>
        <v>45858</v>
      </c>
      <c r="G1788" s="107">
        <f t="shared" si="863"/>
        <v>2.8531119649648495E-3</v>
      </c>
      <c r="H1788" s="108">
        <f t="shared" si="875"/>
        <v>45922</v>
      </c>
      <c r="I1788" s="108">
        <f t="shared" si="864"/>
        <v>45922</v>
      </c>
      <c r="J1788" s="109">
        <f t="shared" si="871"/>
        <v>23</v>
      </c>
      <c r="K1788" s="109">
        <f t="shared" si="887"/>
        <v>9</v>
      </c>
      <c r="L1788" s="8">
        <f t="shared" si="872"/>
        <v>1.0011154600000001</v>
      </c>
      <c r="M1788" s="110">
        <f t="shared" si="884"/>
        <v>1.00285311</v>
      </c>
      <c r="N1788" s="110">
        <f t="shared" si="879"/>
        <v>1.5177119847096148</v>
      </c>
      <c r="O1788" s="103">
        <f t="shared" si="883"/>
        <v>1.5194049300000001</v>
      </c>
      <c r="P1788" s="103">
        <f t="shared" si="865"/>
        <v>55.164143860000003</v>
      </c>
      <c r="Q1788" s="11">
        <f t="shared" si="878"/>
        <v>0</v>
      </c>
      <c r="R1788" s="30">
        <f t="shared" si="885"/>
        <v>0</v>
      </c>
      <c r="S1788" s="103">
        <f t="shared" si="886"/>
        <v>0</v>
      </c>
      <c r="T1788" s="113">
        <f t="shared" si="873"/>
        <v>0.1</v>
      </c>
      <c r="U1788" s="111">
        <f t="shared" si="880"/>
        <v>9</v>
      </c>
      <c r="V1788" s="111">
        <v>252</v>
      </c>
      <c r="W1788" s="110">
        <f t="shared" si="866"/>
        <v>1.003409735</v>
      </c>
      <c r="X1788" s="103">
        <f t="shared" si="867"/>
        <v>0.18809511000000001</v>
      </c>
      <c r="Y1788" s="103">
        <f t="shared" si="868"/>
        <v>0</v>
      </c>
      <c r="Z1788" s="114" t="str">
        <f t="shared" si="876"/>
        <v>A+J=</v>
      </c>
      <c r="AA1788" s="108">
        <f t="shared" si="877"/>
        <v>45922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102">
        <f t="shared" si="869"/>
        <v>45903</v>
      </c>
      <c r="B1789" s="103">
        <f t="shared" si="862"/>
        <v>55.380037440000002</v>
      </c>
      <c r="C1789" s="103">
        <f t="shared" si="874"/>
        <v>36.306413630000002</v>
      </c>
      <c r="D1789" s="104">
        <f t="shared" si="870"/>
        <v>1143.3130000000001</v>
      </c>
      <c r="E1789" s="105">
        <f t="shared" si="881"/>
        <v>1146.575</v>
      </c>
      <c r="F1789" s="106">
        <f t="shared" si="882"/>
        <v>45858</v>
      </c>
      <c r="G1789" s="107">
        <f t="shared" si="863"/>
        <v>2.8531119649648495E-3</v>
      </c>
      <c r="H1789" s="108">
        <f t="shared" si="875"/>
        <v>45922</v>
      </c>
      <c r="I1789" s="108">
        <f t="shared" si="864"/>
        <v>45922</v>
      </c>
      <c r="J1789" s="109">
        <f t="shared" si="871"/>
        <v>23</v>
      </c>
      <c r="K1789" s="109">
        <f t="shared" si="887"/>
        <v>10</v>
      </c>
      <c r="L1789" s="8">
        <f t="shared" si="872"/>
        <v>1.00123948</v>
      </c>
      <c r="M1789" s="110">
        <f t="shared" si="884"/>
        <v>1.00285311</v>
      </c>
      <c r="N1789" s="110">
        <f t="shared" si="879"/>
        <v>1.5177119847096148</v>
      </c>
      <c r="O1789" s="103">
        <f t="shared" si="883"/>
        <v>1.5195931499999999</v>
      </c>
      <c r="P1789" s="103">
        <f t="shared" si="865"/>
        <v>55.170977450000002</v>
      </c>
      <c r="Q1789" s="11">
        <f t="shared" si="878"/>
        <v>0</v>
      </c>
      <c r="R1789" s="30">
        <f t="shared" si="885"/>
        <v>0</v>
      </c>
      <c r="S1789" s="103">
        <f t="shared" si="886"/>
        <v>0</v>
      </c>
      <c r="T1789" s="113">
        <f t="shared" si="873"/>
        <v>0.1</v>
      </c>
      <c r="U1789" s="111">
        <f t="shared" si="880"/>
        <v>10</v>
      </c>
      <c r="V1789" s="111">
        <v>252</v>
      </c>
      <c r="W1789" s="110">
        <f t="shared" si="866"/>
        <v>1.003789311</v>
      </c>
      <c r="X1789" s="103">
        <f t="shared" si="867"/>
        <v>0.20905999</v>
      </c>
      <c r="Y1789" s="103">
        <f t="shared" si="868"/>
        <v>0</v>
      </c>
      <c r="Z1789" s="114" t="str">
        <f t="shared" si="876"/>
        <v>A+J=</v>
      </c>
      <c r="AA1789" s="108">
        <f t="shared" si="877"/>
        <v>45922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102">
        <f t="shared" si="869"/>
        <v>45904</v>
      </c>
      <c r="B1790" s="103">
        <f t="shared" si="862"/>
        <v>55.40785013</v>
      </c>
      <c r="C1790" s="103">
        <f t="shared" si="874"/>
        <v>36.306413630000002</v>
      </c>
      <c r="D1790" s="104">
        <f t="shared" si="870"/>
        <v>1143.3130000000001</v>
      </c>
      <c r="E1790" s="105">
        <f t="shared" si="881"/>
        <v>1146.575</v>
      </c>
      <c r="F1790" s="106">
        <f t="shared" si="882"/>
        <v>45858</v>
      </c>
      <c r="G1790" s="107">
        <f t="shared" si="863"/>
        <v>2.8531119649648495E-3</v>
      </c>
      <c r="H1790" s="108">
        <f t="shared" si="875"/>
        <v>45922</v>
      </c>
      <c r="I1790" s="108">
        <f t="shared" si="864"/>
        <v>45922</v>
      </c>
      <c r="J1790" s="109">
        <f t="shared" si="871"/>
        <v>23</v>
      </c>
      <c r="K1790" s="109">
        <f t="shared" si="887"/>
        <v>11</v>
      </c>
      <c r="L1790" s="8">
        <f t="shared" si="872"/>
        <v>1.00136351</v>
      </c>
      <c r="M1790" s="110">
        <f t="shared" si="884"/>
        <v>1.00285311</v>
      </c>
      <c r="N1790" s="110">
        <f t="shared" si="879"/>
        <v>1.5177119847096148</v>
      </c>
      <c r="O1790" s="103">
        <f t="shared" si="883"/>
        <v>1.5197814000000001</v>
      </c>
      <c r="P1790" s="103">
        <f t="shared" si="865"/>
        <v>55.17781213</v>
      </c>
      <c r="Q1790" s="11">
        <f t="shared" si="878"/>
        <v>0</v>
      </c>
      <c r="R1790" s="30">
        <f t="shared" si="885"/>
        <v>0</v>
      </c>
      <c r="S1790" s="103">
        <f t="shared" si="886"/>
        <v>0</v>
      </c>
      <c r="T1790" s="113">
        <f t="shared" si="873"/>
        <v>0.1</v>
      </c>
      <c r="U1790" s="111">
        <f t="shared" si="880"/>
        <v>11</v>
      </c>
      <c r="V1790" s="111">
        <v>252</v>
      </c>
      <c r="W1790" s="110">
        <f t="shared" si="866"/>
        <v>1.004169031</v>
      </c>
      <c r="X1790" s="103">
        <f t="shared" si="867"/>
        <v>0.23003799999999999</v>
      </c>
      <c r="Y1790" s="103">
        <f t="shared" si="868"/>
        <v>0</v>
      </c>
      <c r="Z1790" s="114" t="str">
        <f t="shared" si="876"/>
        <v>A+J=</v>
      </c>
      <c r="AA1790" s="108">
        <f t="shared" si="877"/>
        <v>45922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102">
        <f t="shared" si="869"/>
        <v>45905</v>
      </c>
      <c r="B1791" s="103">
        <f t="shared" si="862"/>
        <v>55.435676700000002</v>
      </c>
      <c r="C1791" s="103">
        <f t="shared" si="874"/>
        <v>36.306413630000002</v>
      </c>
      <c r="D1791" s="104">
        <f t="shared" si="870"/>
        <v>1143.3130000000001</v>
      </c>
      <c r="E1791" s="105">
        <f t="shared" si="881"/>
        <v>1146.575</v>
      </c>
      <c r="F1791" s="106">
        <f t="shared" si="882"/>
        <v>45858</v>
      </c>
      <c r="G1791" s="107">
        <f t="shared" si="863"/>
        <v>2.8531119649648495E-3</v>
      </c>
      <c r="H1791" s="108">
        <f t="shared" si="875"/>
        <v>45922</v>
      </c>
      <c r="I1791" s="108">
        <f t="shared" si="864"/>
        <v>45922</v>
      </c>
      <c r="J1791" s="109">
        <f t="shared" si="871"/>
        <v>23</v>
      </c>
      <c r="K1791" s="109">
        <f t="shared" si="887"/>
        <v>12</v>
      </c>
      <c r="L1791" s="8">
        <f t="shared" si="872"/>
        <v>1.0014875599999999</v>
      </c>
      <c r="M1791" s="110">
        <f t="shared" si="884"/>
        <v>1.00285311</v>
      </c>
      <c r="N1791" s="110">
        <f t="shared" si="879"/>
        <v>1.5177119847096148</v>
      </c>
      <c r="O1791" s="103">
        <f t="shared" si="883"/>
        <v>1.5199696700000001</v>
      </c>
      <c r="P1791" s="103">
        <f t="shared" si="865"/>
        <v>55.18464754</v>
      </c>
      <c r="Q1791" s="11">
        <f t="shared" si="878"/>
        <v>0</v>
      </c>
      <c r="R1791" s="30">
        <f t="shared" si="885"/>
        <v>0</v>
      </c>
      <c r="S1791" s="103">
        <f t="shared" si="886"/>
        <v>0</v>
      </c>
      <c r="T1791" s="113">
        <f t="shared" si="873"/>
        <v>0.1</v>
      </c>
      <c r="U1791" s="111">
        <f t="shared" si="880"/>
        <v>12</v>
      </c>
      <c r="V1791" s="111">
        <v>252</v>
      </c>
      <c r="W1791" s="110">
        <f t="shared" si="866"/>
        <v>1.0045488950000001</v>
      </c>
      <c r="X1791" s="103">
        <f t="shared" si="867"/>
        <v>0.25102915999999997</v>
      </c>
      <c r="Y1791" s="103">
        <f t="shared" si="868"/>
        <v>0</v>
      </c>
      <c r="Z1791" s="114" t="str">
        <f t="shared" si="876"/>
        <v>A+J=</v>
      </c>
      <c r="AA1791" s="108">
        <f t="shared" si="877"/>
        <v>45922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102">
        <f t="shared" si="869"/>
        <v>45906</v>
      </c>
      <c r="B1792" s="103">
        <f t="shared" si="862"/>
        <v>55.463516720000001</v>
      </c>
      <c r="C1792" s="103">
        <f t="shared" si="874"/>
        <v>36.306413630000002</v>
      </c>
      <c r="D1792" s="104">
        <f t="shared" si="870"/>
        <v>1143.3130000000001</v>
      </c>
      <c r="E1792" s="105">
        <f t="shared" si="881"/>
        <v>1146.575</v>
      </c>
      <c r="F1792" s="106">
        <f t="shared" si="882"/>
        <v>45858</v>
      </c>
      <c r="G1792" s="107">
        <f t="shared" si="863"/>
        <v>2.8531119649648495E-3</v>
      </c>
      <c r="H1792" s="108">
        <f t="shared" si="875"/>
        <v>45922</v>
      </c>
      <c r="I1792" s="108">
        <f t="shared" si="864"/>
        <v>45922</v>
      </c>
      <c r="J1792" s="109">
        <f t="shared" si="871"/>
        <v>23</v>
      </c>
      <c r="K1792" s="109">
        <f t="shared" si="887"/>
        <v>13</v>
      </c>
      <c r="L1792" s="8">
        <f t="shared" si="872"/>
        <v>1.00161162</v>
      </c>
      <c r="M1792" s="110">
        <f t="shared" si="884"/>
        <v>1.00285311</v>
      </c>
      <c r="N1792" s="110">
        <f t="shared" si="879"/>
        <v>1.5177119847096148</v>
      </c>
      <c r="O1792" s="103">
        <f t="shared" si="883"/>
        <v>1.52015795</v>
      </c>
      <c r="P1792" s="103">
        <f t="shared" si="865"/>
        <v>55.191483310000002</v>
      </c>
      <c r="Q1792" s="11">
        <f t="shared" si="878"/>
        <v>0</v>
      </c>
      <c r="R1792" s="30">
        <f t="shared" si="885"/>
        <v>0</v>
      </c>
      <c r="S1792" s="103">
        <f t="shared" si="886"/>
        <v>0</v>
      </c>
      <c r="T1792" s="113">
        <f t="shared" si="873"/>
        <v>0.1</v>
      </c>
      <c r="U1792" s="111">
        <f t="shared" si="880"/>
        <v>13</v>
      </c>
      <c r="V1792" s="111">
        <v>252</v>
      </c>
      <c r="W1792" s="110">
        <f t="shared" si="866"/>
        <v>1.0049289020000001</v>
      </c>
      <c r="X1792" s="103">
        <f t="shared" si="867"/>
        <v>0.27203340999999998</v>
      </c>
      <c r="Y1792" s="103">
        <f t="shared" si="868"/>
        <v>0</v>
      </c>
      <c r="Z1792" s="114" t="str">
        <f t="shared" si="876"/>
        <v>A+J=</v>
      </c>
      <c r="AA1792" s="108">
        <f t="shared" si="877"/>
        <v>45922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102">
        <f t="shared" si="869"/>
        <v>45907</v>
      </c>
      <c r="B1793" s="103">
        <f t="shared" si="862"/>
        <v>55.463516720000001</v>
      </c>
      <c r="C1793" s="103">
        <f t="shared" si="874"/>
        <v>36.306413630000002</v>
      </c>
      <c r="D1793" s="104">
        <f t="shared" si="870"/>
        <v>1143.3130000000001</v>
      </c>
      <c r="E1793" s="105">
        <f t="shared" si="881"/>
        <v>1146.575</v>
      </c>
      <c r="F1793" s="106">
        <f t="shared" si="882"/>
        <v>45858</v>
      </c>
      <c r="G1793" s="107">
        <f t="shared" si="863"/>
        <v>2.8531119649648495E-3</v>
      </c>
      <c r="H1793" s="108">
        <f t="shared" si="875"/>
        <v>45922</v>
      </c>
      <c r="I1793" s="108">
        <f t="shared" si="864"/>
        <v>45922</v>
      </c>
      <c r="J1793" s="109">
        <f t="shared" si="871"/>
        <v>23</v>
      </c>
      <c r="K1793" s="109">
        <f t="shared" si="887"/>
        <v>13</v>
      </c>
      <c r="L1793" s="8">
        <f t="shared" si="872"/>
        <v>1.00161162</v>
      </c>
      <c r="M1793" s="110">
        <f t="shared" si="884"/>
        <v>1.00285311</v>
      </c>
      <c r="N1793" s="110">
        <f t="shared" si="879"/>
        <v>1.5177119847096148</v>
      </c>
      <c r="O1793" s="103">
        <f t="shared" si="883"/>
        <v>1.52015795</v>
      </c>
      <c r="P1793" s="103">
        <f t="shared" si="865"/>
        <v>55.191483310000002</v>
      </c>
      <c r="Q1793" s="11">
        <f t="shared" si="878"/>
        <v>0</v>
      </c>
      <c r="R1793" s="30">
        <f t="shared" si="885"/>
        <v>0</v>
      </c>
      <c r="S1793" s="103">
        <f t="shared" si="886"/>
        <v>0</v>
      </c>
      <c r="T1793" s="113">
        <f t="shared" si="873"/>
        <v>0.1</v>
      </c>
      <c r="U1793" s="111">
        <f t="shared" si="880"/>
        <v>13</v>
      </c>
      <c r="V1793" s="111">
        <v>252</v>
      </c>
      <c r="W1793" s="110">
        <f t="shared" si="866"/>
        <v>1.0049289020000001</v>
      </c>
      <c r="X1793" s="103">
        <f t="shared" si="867"/>
        <v>0.27203340999999998</v>
      </c>
      <c r="Y1793" s="103">
        <f t="shared" si="868"/>
        <v>0</v>
      </c>
      <c r="Z1793" s="114" t="str">
        <f t="shared" si="876"/>
        <v>A+J=</v>
      </c>
      <c r="AA1793" s="108">
        <f t="shared" si="877"/>
        <v>45922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102">
        <f t="shared" si="869"/>
        <v>45908</v>
      </c>
      <c r="B1794" s="103">
        <f t="shared" si="862"/>
        <v>55.463516720000001</v>
      </c>
      <c r="C1794" s="103">
        <f t="shared" si="874"/>
        <v>36.306413630000002</v>
      </c>
      <c r="D1794" s="104">
        <f t="shared" si="870"/>
        <v>1143.3130000000001</v>
      </c>
      <c r="E1794" s="105">
        <f t="shared" si="881"/>
        <v>1146.575</v>
      </c>
      <c r="F1794" s="106">
        <f t="shared" si="882"/>
        <v>45858</v>
      </c>
      <c r="G1794" s="107">
        <f t="shared" si="863"/>
        <v>2.8531119649648495E-3</v>
      </c>
      <c r="H1794" s="108">
        <f t="shared" si="875"/>
        <v>45922</v>
      </c>
      <c r="I1794" s="108">
        <f t="shared" si="864"/>
        <v>45922</v>
      </c>
      <c r="J1794" s="109">
        <f t="shared" si="871"/>
        <v>23</v>
      </c>
      <c r="K1794" s="109">
        <f t="shared" si="887"/>
        <v>13</v>
      </c>
      <c r="L1794" s="8">
        <f t="shared" si="872"/>
        <v>1.00161162</v>
      </c>
      <c r="M1794" s="110">
        <f t="shared" si="884"/>
        <v>1.00285311</v>
      </c>
      <c r="N1794" s="110">
        <f t="shared" si="879"/>
        <v>1.5177119847096148</v>
      </c>
      <c r="O1794" s="103">
        <f t="shared" si="883"/>
        <v>1.52015795</v>
      </c>
      <c r="P1794" s="103">
        <f t="shared" si="865"/>
        <v>55.191483310000002</v>
      </c>
      <c r="Q1794" s="11">
        <f t="shared" si="878"/>
        <v>0</v>
      </c>
      <c r="R1794" s="30">
        <f t="shared" si="885"/>
        <v>0</v>
      </c>
      <c r="S1794" s="103">
        <f t="shared" si="886"/>
        <v>0</v>
      </c>
      <c r="T1794" s="113">
        <f t="shared" si="873"/>
        <v>0.1</v>
      </c>
      <c r="U1794" s="111">
        <f t="shared" si="880"/>
        <v>13</v>
      </c>
      <c r="V1794" s="111">
        <v>252</v>
      </c>
      <c r="W1794" s="110">
        <f t="shared" si="866"/>
        <v>1.0049289020000001</v>
      </c>
      <c r="X1794" s="103">
        <f t="shared" si="867"/>
        <v>0.27203340999999998</v>
      </c>
      <c r="Y1794" s="103">
        <f t="shared" si="868"/>
        <v>0</v>
      </c>
      <c r="Z1794" s="114" t="str">
        <f t="shared" si="876"/>
        <v>A+J=</v>
      </c>
      <c r="AA1794" s="108">
        <f t="shared" si="877"/>
        <v>45922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102">
        <f t="shared" si="869"/>
        <v>45909</v>
      </c>
      <c r="B1795" s="103">
        <f t="shared" si="862"/>
        <v>55.49137133</v>
      </c>
      <c r="C1795" s="103">
        <f t="shared" si="874"/>
        <v>36.306413630000002</v>
      </c>
      <c r="D1795" s="104">
        <f t="shared" si="870"/>
        <v>1143.3130000000001</v>
      </c>
      <c r="E1795" s="105">
        <f t="shared" si="881"/>
        <v>1146.575</v>
      </c>
      <c r="F1795" s="106">
        <f t="shared" si="882"/>
        <v>45858</v>
      </c>
      <c r="G1795" s="107">
        <f t="shared" si="863"/>
        <v>2.8531119649648495E-3</v>
      </c>
      <c r="H1795" s="108">
        <f t="shared" si="875"/>
        <v>45922</v>
      </c>
      <c r="I1795" s="108">
        <f t="shared" si="864"/>
        <v>45922</v>
      </c>
      <c r="J1795" s="109">
        <f t="shared" si="871"/>
        <v>23</v>
      </c>
      <c r="K1795" s="109">
        <f t="shared" si="887"/>
        <v>14</v>
      </c>
      <c r="L1795" s="8">
        <f t="shared" si="872"/>
        <v>1.0017357</v>
      </c>
      <c r="M1795" s="110">
        <f t="shared" si="884"/>
        <v>1.00285311</v>
      </c>
      <c r="N1795" s="110">
        <f t="shared" si="879"/>
        <v>1.5177119847096148</v>
      </c>
      <c r="O1795" s="103">
        <f t="shared" si="883"/>
        <v>1.5203462700000001</v>
      </c>
      <c r="P1795" s="103">
        <f t="shared" si="865"/>
        <v>55.198320529999997</v>
      </c>
      <c r="Q1795" s="11">
        <f t="shared" si="878"/>
        <v>0</v>
      </c>
      <c r="R1795" s="30">
        <f t="shared" si="885"/>
        <v>0</v>
      </c>
      <c r="S1795" s="103">
        <f t="shared" si="886"/>
        <v>0</v>
      </c>
      <c r="T1795" s="113">
        <f t="shared" si="873"/>
        <v>0.1</v>
      </c>
      <c r="U1795" s="111">
        <f t="shared" si="880"/>
        <v>14</v>
      </c>
      <c r="V1795" s="111">
        <v>252</v>
      </c>
      <c r="W1795" s="110">
        <f t="shared" si="866"/>
        <v>1.005309053</v>
      </c>
      <c r="X1795" s="103">
        <f t="shared" si="867"/>
        <v>0.2930508</v>
      </c>
      <c r="Y1795" s="103">
        <f t="shared" si="868"/>
        <v>0</v>
      </c>
      <c r="Z1795" s="114" t="str">
        <f t="shared" si="876"/>
        <v>A+J=</v>
      </c>
      <c r="AA1795" s="108">
        <f t="shared" si="877"/>
        <v>45922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102">
        <f t="shared" si="869"/>
        <v>45910</v>
      </c>
      <c r="B1796" s="103">
        <f t="shared" si="862"/>
        <v>55.51924021</v>
      </c>
      <c r="C1796" s="103">
        <f t="shared" si="874"/>
        <v>36.306413630000002</v>
      </c>
      <c r="D1796" s="104">
        <f t="shared" si="870"/>
        <v>1143.3130000000001</v>
      </c>
      <c r="E1796" s="105">
        <f t="shared" si="881"/>
        <v>1146.575</v>
      </c>
      <c r="F1796" s="106">
        <f t="shared" si="882"/>
        <v>45858</v>
      </c>
      <c r="G1796" s="107">
        <f t="shared" si="863"/>
        <v>2.8531119649648495E-3</v>
      </c>
      <c r="H1796" s="108">
        <f t="shared" si="875"/>
        <v>45922</v>
      </c>
      <c r="I1796" s="108">
        <f t="shared" si="864"/>
        <v>45922</v>
      </c>
      <c r="J1796" s="109">
        <f t="shared" si="871"/>
        <v>23</v>
      </c>
      <c r="K1796" s="109">
        <f t="shared" si="887"/>
        <v>15</v>
      </c>
      <c r="L1796" s="8">
        <f t="shared" si="872"/>
        <v>1.0018598000000001</v>
      </c>
      <c r="M1796" s="110">
        <f t="shared" si="884"/>
        <v>1.00285311</v>
      </c>
      <c r="N1796" s="110">
        <f t="shared" si="879"/>
        <v>1.5177119847096148</v>
      </c>
      <c r="O1796" s="103">
        <f t="shared" si="883"/>
        <v>1.5205346200000001</v>
      </c>
      <c r="P1796" s="103">
        <f t="shared" si="865"/>
        <v>55.205158849999997</v>
      </c>
      <c r="Q1796" s="11">
        <f t="shared" si="878"/>
        <v>0</v>
      </c>
      <c r="R1796" s="30">
        <f t="shared" si="885"/>
        <v>0</v>
      </c>
      <c r="S1796" s="103">
        <f t="shared" si="886"/>
        <v>0</v>
      </c>
      <c r="T1796" s="113">
        <f t="shared" si="873"/>
        <v>0.1</v>
      </c>
      <c r="U1796" s="111">
        <f t="shared" si="880"/>
        <v>15</v>
      </c>
      <c r="V1796" s="111">
        <v>252</v>
      </c>
      <c r="W1796" s="110">
        <f t="shared" si="866"/>
        <v>1.005689348</v>
      </c>
      <c r="X1796" s="103">
        <f t="shared" si="867"/>
        <v>0.31408135999999998</v>
      </c>
      <c r="Y1796" s="103">
        <f t="shared" si="868"/>
        <v>0</v>
      </c>
      <c r="Z1796" s="114" t="str">
        <f t="shared" si="876"/>
        <v>A+J=</v>
      </c>
      <c r="AA1796" s="108">
        <f t="shared" si="877"/>
        <v>45922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102">
        <f t="shared" si="869"/>
        <v>45911</v>
      </c>
      <c r="B1797" s="103">
        <f t="shared" si="862"/>
        <v>55.54712258</v>
      </c>
      <c r="C1797" s="103">
        <f t="shared" si="874"/>
        <v>36.306413630000002</v>
      </c>
      <c r="D1797" s="104">
        <f t="shared" si="870"/>
        <v>1143.3130000000001</v>
      </c>
      <c r="E1797" s="105">
        <f t="shared" si="881"/>
        <v>1146.575</v>
      </c>
      <c r="F1797" s="106">
        <f t="shared" si="882"/>
        <v>45858</v>
      </c>
      <c r="G1797" s="107">
        <f t="shared" si="863"/>
        <v>2.8531119649648495E-3</v>
      </c>
      <c r="H1797" s="108">
        <f t="shared" si="875"/>
        <v>45922</v>
      </c>
      <c r="I1797" s="108">
        <f t="shared" si="864"/>
        <v>45922</v>
      </c>
      <c r="J1797" s="109">
        <f t="shared" si="871"/>
        <v>23</v>
      </c>
      <c r="K1797" s="109">
        <f t="shared" si="887"/>
        <v>16</v>
      </c>
      <c r="L1797" s="8">
        <f t="shared" si="872"/>
        <v>1.0019839100000001</v>
      </c>
      <c r="M1797" s="110">
        <f t="shared" si="884"/>
        <v>1.00285311</v>
      </c>
      <c r="N1797" s="110">
        <f t="shared" si="879"/>
        <v>1.5177119847096148</v>
      </c>
      <c r="O1797" s="103">
        <f t="shared" si="883"/>
        <v>1.5207229799999999</v>
      </c>
      <c r="P1797" s="103">
        <f t="shared" si="865"/>
        <v>55.211997519999997</v>
      </c>
      <c r="Q1797" s="11">
        <f t="shared" si="878"/>
        <v>0</v>
      </c>
      <c r="R1797" s="30">
        <f t="shared" si="885"/>
        <v>0</v>
      </c>
      <c r="S1797" s="103">
        <f t="shared" si="886"/>
        <v>0</v>
      </c>
      <c r="T1797" s="113">
        <f t="shared" si="873"/>
        <v>0.1</v>
      </c>
      <c r="U1797" s="111">
        <f t="shared" si="880"/>
        <v>16</v>
      </c>
      <c r="V1797" s="111">
        <v>252</v>
      </c>
      <c r="W1797" s="110">
        <f t="shared" si="866"/>
        <v>1.0060697869999999</v>
      </c>
      <c r="X1797" s="103">
        <f t="shared" si="867"/>
        <v>0.33512505999999997</v>
      </c>
      <c r="Y1797" s="103">
        <f t="shared" si="868"/>
        <v>0</v>
      </c>
      <c r="Z1797" s="114" t="str">
        <f t="shared" si="876"/>
        <v>A+J=</v>
      </c>
      <c r="AA1797" s="108">
        <f t="shared" si="877"/>
        <v>45922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102">
        <f t="shared" si="869"/>
        <v>45912</v>
      </c>
      <c r="B1798" s="103">
        <f t="shared" si="862"/>
        <v>55.575018849999999</v>
      </c>
      <c r="C1798" s="103">
        <f t="shared" si="874"/>
        <v>36.306413630000002</v>
      </c>
      <c r="D1798" s="104">
        <f t="shared" si="870"/>
        <v>1143.3130000000001</v>
      </c>
      <c r="E1798" s="105">
        <f t="shared" si="881"/>
        <v>1146.575</v>
      </c>
      <c r="F1798" s="106">
        <f t="shared" si="882"/>
        <v>45858</v>
      </c>
      <c r="G1798" s="107">
        <f t="shared" si="863"/>
        <v>2.8531119649648495E-3</v>
      </c>
      <c r="H1798" s="108">
        <f t="shared" si="875"/>
        <v>45922</v>
      </c>
      <c r="I1798" s="108">
        <f t="shared" si="864"/>
        <v>45922</v>
      </c>
      <c r="J1798" s="109">
        <f t="shared" si="871"/>
        <v>23</v>
      </c>
      <c r="K1798" s="109">
        <f t="shared" si="887"/>
        <v>17</v>
      </c>
      <c r="L1798" s="8">
        <f t="shared" si="872"/>
        <v>1.00210803</v>
      </c>
      <c r="M1798" s="110">
        <f t="shared" si="884"/>
        <v>1.00285311</v>
      </c>
      <c r="N1798" s="110">
        <f t="shared" si="879"/>
        <v>1.5177119847096148</v>
      </c>
      <c r="O1798" s="103">
        <f t="shared" si="883"/>
        <v>1.5209113599999999</v>
      </c>
      <c r="P1798" s="103">
        <f t="shared" si="865"/>
        <v>55.218836930000002</v>
      </c>
      <c r="Q1798" s="11">
        <f t="shared" si="878"/>
        <v>0</v>
      </c>
      <c r="R1798" s="30">
        <f t="shared" si="885"/>
        <v>0</v>
      </c>
      <c r="S1798" s="103">
        <f t="shared" si="886"/>
        <v>0</v>
      </c>
      <c r="T1798" s="113">
        <f t="shared" si="873"/>
        <v>0.1</v>
      </c>
      <c r="U1798" s="111">
        <f t="shared" si="880"/>
        <v>17</v>
      </c>
      <c r="V1798" s="111">
        <v>252</v>
      </c>
      <c r="W1798" s="110">
        <f t="shared" si="866"/>
        <v>1.00645037</v>
      </c>
      <c r="X1798" s="103">
        <f t="shared" si="867"/>
        <v>0.35618191999999999</v>
      </c>
      <c r="Y1798" s="103">
        <f t="shared" si="868"/>
        <v>0</v>
      </c>
      <c r="Z1798" s="114" t="str">
        <f t="shared" si="876"/>
        <v>A+J=</v>
      </c>
      <c r="AA1798" s="108">
        <f t="shared" si="877"/>
        <v>45922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102">
        <f t="shared" si="869"/>
        <v>45913</v>
      </c>
      <c r="B1799" s="103">
        <f t="shared" si="862"/>
        <v>55.602929319999994</v>
      </c>
      <c r="C1799" s="103">
        <f t="shared" si="874"/>
        <v>36.306413630000002</v>
      </c>
      <c r="D1799" s="104">
        <f t="shared" si="870"/>
        <v>1143.3130000000001</v>
      </c>
      <c r="E1799" s="105">
        <f t="shared" si="881"/>
        <v>1146.575</v>
      </c>
      <c r="F1799" s="106">
        <f t="shared" si="882"/>
        <v>45858</v>
      </c>
      <c r="G1799" s="107">
        <f t="shared" si="863"/>
        <v>2.8531119649648495E-3</v>
      </c>
      <c r="H1799" s="108">
        <f t="shared" si="875"/>
        <v>45922</v>
      </c>
      <c r="I1799" s="108">
        <f t="shared" si="864"/>
        <v>45922</v>
      </c>
      <c r="J1799" s="109">
        <f t="shared" si="871"/>
        <v>23</v>
      </c>
      <c r="K1799" s="109">
        <f t="shared" si="887"/>
        <v>18</v>
      </c>
      <c r="L1799" s="8">
        <f t="shared" si="872"/>
        <v>1.0022321700000001</v>
      </c>
      <c r="M1799" s="110">
        <f t="shared" si="884"/>
        <v>1.00285311</v>
      </c>
      <c r="N1799" s="110">
        <f t="shared" si="879"/>
        <v>1.5177119847096148</v>
      </c>
      <c r="O1799" s="103">
        <f t="shared" si="883"/>
        <v>1.52109977</v>
      </c>
      <c r="P1799" s="103">
        <f t="shared" si="865"/>
        <v>55.225677419999997</v>
      </c>
      <c r="Q1799" s="11">
        <f t="shared" si="878"/>
        <v>0</v>
      </c>
      <c r="R1799" s="30">
        <f t="shared" si="885"/>
        <v>0</v>
      </c>
      <c r="S1799" s="103">
        <f t="shared" si="886"/>
        <v>0</v>
      </c>
      <c r="T1799" s="113">
        <f t="shared" si="873"/>
        <v>0.1</v>
      </c>
      <c r="U1799" s="111">
        <f t="shared" si="880"/>
        <v>18</v>
      </c>
      <c r="V1799" s="111">
        <v>252</v>
      </c>
      <c r="W1799" s="110">
        <f t="shared" si="866"/>
        <v>1.006831096</v>
      </c>
      <c r="X1799" s="103">
        <f t="shared" si="867"/>
        <v>0.37725189999999997</v>
      </c>
      <c r="Y1799" s="103">
        <f t="shared" si="868"/>
        <v>0</v>
      </c>
      <c r="Z1799" s="114" t="str">
        <f t="shared" si="876"/>
        <v>A+J=</v>
      </c>
      <c r="AA1799" s="108">
        <f t="shared" si="877"/>
        <v>45922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102">
        <f t="shared" si="869"/>
        <v>45914</v>
      </c>
      <c r="B1800" s="103">
        <f t="shared" si="862"/>
        <v>55.602929319999994</v>
      </c>
      <c r="C1800" s="103">
        <f t="shared" si="874"/>
        <v>36.306413630000002</v>
      </c>
      <c r="D1800" s="104">
        <f t="shared" si="870"/>
        <v>1143.3130000000001</v>
      </c>
      <c r="E1800" s="105">
        <f t="shared" si="881"/>
        <v>1146.575</v>
      </c>
      <c r="F1800" s="106">
        <f t="shared" si="882"/>
        <v>45858</v>
      </c>
      <c r="G1800" s="107">
        <f t="shared" si="863"/>
        <v>2.8531119649648495E-3</v>
      </c>
      <c r="H1800" s="108">
        <f t="shared" si="875"/>
        <v>45922</v>
      </c>
      <c r="I1800" s="108">
        <f t="shared" si="864"/>
        <v>45922</v>
      </c>
      <c r="J1800" s="109">
        <f t="shared" si="871"/>
        <v>23</v>
      </c>
      <c r="K1800" s="109">
        <f t="shared" si="887"/>
        <v>18</v>
      </c>
      <c r="L1800" s="8">
        <f t="shared" si="872"/>
        <v>1.0022321700000001</v>
      </c>
      <c r="M1800" s="110">
        <f t="shared" si="884"/>
        <v>1.00285311</v>
      </c>
      <c r="N1800" s="110">
        <f t="shared" si="879"/>
        <v>1.5177119847096148</v>
      </c>
      <c r="O1800" s="103">
        <f t="shared" si="883"/>
        <v>1.52109977</v>
      </c>
      <c r="P1800" s="103">
        <f t="shared" si="865"/>
        <v>55.225677419999997</v>
      </c>
      <c r="Q1800" s="11">
        <f t="shared" si="878"/>
        <v>0</v>
      </c>
      <c r="R1800" s="30">
        <f t="shared" si="885"/>
        <v>0</v>
      </c>
      <c r="S1800" s="103">
        <f t="shared" si="886"/>
        <v>0</v>
      </c>
      <c r="T1800" s="113">
        <f t="shared" si="873"/>
        <v>0.1</v>
      </c>
      <c r="U1800" s="111">
        <f t="shared" si="880"/>
        <v>18</v>
      </c>
      <c r="V1800" s="111">
        <v>252</v>
      </c>
      <c r="W1800" s="110">
        <f t="shared" si="866"/>
        <v>1.006831096</v>
      </c>
      <c r="X1800" s="103">
        <f t="shared" si="867"/>
        <v>0.37725189999999997</v>
      </c>
      <c r="Y1800" s="103">
        <f t="shared" si="868"/>
        <v>0</v>
      </c>
      <c r="Z1800" s="114" t="str">
        <f t="shared" si="876"/>
        <v>A+J=</v>
      </c>
      <c r="AA1800" s="108">
        <f t="shared" si="877"/>
        <v>45922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102">
        <f t="shared" si="869"/>
        <v>45915</v>
      </c>
      <c r="B1801" s="103">
        <f t="shared" si="862"/>
        <v>55.602929319999994</v>
      </c>
      <c r="C1801" s="103">
        <f t="shared" si="874"/>
        <v>36.306413630000002</v>
      </c>
      <c r="D1801" s="104">
        <f t="shared" si="870"/>
        <v>1143.3130000000001</v>
      </c>
      <c r="E1801" s="105">
        <f t="shared" si="881"/>
        <v>1146.575</v>
      </c>
      <c r="F1801" s="106">
        <f t="shared" si="882"/>
        <v>45858</v>
      </c>
      <c r="G1801" s="107">
        <f t="shared" si="863"/>
        <v>2.8531119649648495E-3</v>
      </c>
      <c r="H1801" s="108">
        <f t="shared" si="875"/>
        <v>45922</v>
      </c>
      <c r="I1801" s="108">
        <f t="shared" si="864"/>
        <v>45922</v>
      </c>
      <c r="J1801" s="109">
        <f t="shared" si="871"/>
        <v>23</v>
      </c>
      <c r="K1801" s="109">
        <f t="shared" si="887"/>
        <v>18</v>
      </c>
      <c r="L1801" s="8">
        <f t="shared" si="872"/>
        <v>1.0022321700000001</v>
      </c>
      <c r="M1801" s="110">
        <f t="shared" si="884"/>
        <v>1.00285311</v>
      </c>
      <c r="N1801" s="110">
        <f t="shared" si="879"/>
        <v>1.5177119847096148</v>
      </c>
      <c r="O1801" s="103">
        <f t="shared" si="883"/>
        <v>1.52109977</v>
      </c>
      <c r="P1801" s="103">
        <f t="shared" si="865"/>
        <v>55.225677419999997</v>
      </c>
      <c r="Q1801" s="11">
        <f t="shared" si="878"/>
        <v>0</v>
      </c>
      <c r="R1801" s="30">
        <f t="shared" si="885"/>
        <v>0</v>
      </c>
      <c r="S1801" s="103">
        <f t="shared" si="886"/>
        <v>0</v>
      </c>
      <c r="T1801" s="113">
        <f t="shared" si="873"/>
        <v>0.1</v>
      </c>
      <c r="U1801" s="111">
        <f t="shared" si="880"/>
        <v>18</v>
      </c>
      <c r="V1801" s="111">
        <v>252</v>
      </c>
      <c r="W1801" s="110">
        <f t="shared" si="866"/>
        <v>1.006831096</v>
      </c>
      <c r="X1801" s="103">
        <f t="shared" si="867"/>
        <v>0.37725189999999997</v>
      </c>
      <c r="Y1801" s="103">
        <f t="shared" si="868"/>
        <v>0</v>
      </c>
      <c r="Z1801" s="114" t="str">
        <f t="shared" si="876"/>
        <v>A+J=</v>
      </c>
      <c r="AA1801" s="108">
        <f t="shared" si="877"/>
        <v>45922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102">
        <f t="shared" si="869"/>
        <v>45916</v>
      </c>
      <c r="B1802" s="103">
        <f t="shared" ref="B1802:B1865" si="888">(P1802+X1802)</f>
        <v>55.630854100000001</v>
      </c>
      <c r="C1802" s="103">
        <f t="shared" si="874"/>
        <v>36.306413630000002</v>
      </c>
      <c r="D1802" s="104">
        <f t="shared" si="870"/>
        <v>1143.3130000000001</v>
      </c>
      <c r="E1802" s="105">
        <f t="shared" si="881"/>
        <v>1146.575</v>
      </c>
      <c r="F1802" s="106">
        <f t="shared" si="882"/>
        <v>45858</v>
      </c>
      <c r="G1802" s="107">
        <f t="shared" ref="G1802:G1865" si="889">(E1802/D1802)-1</f>
        <v>2.8531119649648495E-3</v>
      </c>
      <c r="H1802" s="108">
        <f t="shared" si="875"/>
        <v>45922</v>
      </c>
      <c r="I1802" s="108">
        <f t="shared" ref="I1802:I1865" si="890">IF(A1802&gt;I1801,H1802,I1801)</f>
        <v>45922</v>
      </c>
      <c r="J1802" s="109">
        <f t="shared" si="871"/>
        <v>23</v>
      </c>
      <c r="K1802" s="109">
        <f t="shared" si="887"/>
        <v>19</v>
      </c>
      <c r="L1802" s="8">
        <f t="shared" si="872"/>
        <v>1.00235633</v>
      </c>
      <c r="M1802" s="110">
        <f t="shared" si="884"/>
        <v>1.00285311</v>
      </c>
      <c r="N1802" s="110">
        <f t="shared" si="879"/>
        <v>1.5177119847096148</v>
      </c>
      <c r="O1802" s="103">
        <f t="shared" si="883"/>
        <v>1.52128821</v>
      </c>
      <c r="P1802" s="103">
        <f t="shared" ref="P1802:P1865" si="891">TRUNC(C1802*O1802,8)</f>
        <v>55.232519000000003</v>
      </c>
      <c r="Q1802" s="11">
        <f t="shared" si="878"/>
        <v>0</v>
      </c>
      <c r="R1802" s="30">
        <f t="shared" si="885"/>
        <v>0</v>
      </c>
      <c r="S1802" s="103">
        <f t="shared" si="886"/>
        <v>0</v>
      </c>
      <c r="T1802" s="113">
        <f t="shared" si="873"/>
        <v>0.1</v>
      </c>
      <c r="U1802" s="111">
        <f t="shared" si="880"/>
        <v>19</v>
      </c>
      <c r="V1802" s="111">
        <v>252</v>
      </c>
      <c r="W1802" s="110">
        <f t="shared" ref="W1802:W1865" si="892">ROUND((1+T1802)^TRUNC((U1802/V1802),9),9)</f>
        <v>1.0072119669999999</v>
      </c>
      <c r="X1802" s="103">
        <f t="shared" ref="X1802:X1865" si="893">TRUNC((P1802*(W1802-1)),8)</f>
        <v>0.3983351</v>
      </c>
      <c r="Y1802" s="103">
        <f t="shared" ref="Y1802:Y1865" si="894">IF(Q1802&gt;0,S1802+X1802,0)</f>
        <v>0</v>
      </c>
      <c r="Z1802" s="114" t="str">
        <f t="shared" si="876"/>
        <v>A+J=</v>
      </c>
      <c r="AA1802" s="108">
        <f t="shared" si="877"/>
        <v>45922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102">
        <f t="shared" ref="A1803:A1866" si="895">(A1802+1)</f>
        <v>45917</v>
      </c>
      <c r="B1803" s="103">
        <f t="shared" si="888"/>
        <v>55.658792409999997</v>
      </c>
      <c r="C1803" s="103">
        <f t="shared" si="874"/>
        <v>36.306413630000002</v>
      </c>
      <c r="D1803" s="104">
        <f t="shared" ref="D1803:D1866" si="896">IF(E1803=E1802,D1802,E1802)</f>
        <v>1143.3130000000001</v>
      </c>
      <c r="E1803" s="105">
        <f t="shared" si="881"/>
        <v>1146.575</v>
      </c>
      <c r="F1803" s="106">
        <f t="shared" si="882"/>
        <v>45858</v>
      </c>
      <c r="G1803" s="107">
        <f t="shared" si="889"/>
        <v>2.8531119649648495E-3</v>
      </c>
      <c r="H1803" s="108">
        <f t="shared" si="875"/>
        <v>45922</v>
      </c>
      <c r="I1803" s="108">
        <f t="shared" si="890"/>
        <v>45922</v>
      </c>
      <c r="J1803" s="109">
        <f t="shared" ref="J1803:J1866" si="897">IF(I1803=I1802,J1802,NETWORKDAYS(I1802,I1803,$AD$171:$AD$502)-1)</f>
        <v>23</v>
      </c>
      <c r="K1803" s="109">
        <f t="shared" si="887"/>
        <v>20</v>
      </c>
      <c r="L1803" s="8">
        <f t="shared" ref="L1803:L1866" si="898">IF(E1803&lt;D1803,1,TRUNC((E1803/D1803)^TRUNC((K1803/J1803),9),8))</f>
        <v>1.0024805000000001</v>
      </c>
      <c r="M1803" s="110">
        <f t="shared" si="884"/>
        <v>1.00285311</v>
      </c>
      <c r="N1803" s="110">
        <f t="shared" si="879"/>
        <v>1.5177119847096148</v>
      </c>
      <c r="O1803" s="103">
        <f t="shared" si="883"/>
        <v>1.52147666</v>
      </c>
      <c r="P1803" s="103">
        <f t="shared" si="891"/>
        <v>55.239360939999997</v>
      </c>
      <c r="Q1803" s="11">
        <f t="shared" si="878"/>
        <v>0</v>
      </c>
      <c r="R1803" s="30">
        <f t="shared" si="885"/>
        <v>0</v>
      </c>
      <c r="S1803" s="103">
        <f t="shared" si="886"/>
        <v>0</v>
      </c>
      <c r="T1803" s="113">
        <f t="shared" ref="T1803:T1866" si="899">(T1802)</f>
        <v>0.1</v>
      </c>
      <c r="U1803" s="111">
        <f t="shared" si="880"/>
        <v>20</v>
      </c>
      <c r="V1803" s="111">
        <v>252</v>
      </c>
      <c r="W1803" s="110">
        <f t="shared" si="892"/>
        <v>1.007592982</v>
      </c>
      <c r="X1803" s="103">
        <f t="shared" si="893"/>
        <v>0.41943146999999997</v>
      </c>
      <c r="Y1803" s="103">
        <f t="shared" si="894"/>
        <v>0</v>
      </c>
      <c r="Z1803" s="114" t="str">
        <f t="shared" si="876"/>
        <v>A+J=</v>
      </c>
      <c r="AA1803" s="108">
        <f t="shared" si="877"/>
        <v>45922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102">
        <f t="shared" si="895"/>
        <v>45918</v>
      </c>
      <c r="B1804" s="103">
        <f t="shared" si="888"/>
        <v>55.686745299999998</v>
      </c>
      <c r="C1804" s="103">
        <f t="shared" ref="C1804:C1867" si="900">TRUNC(IF(Q1803&gt;0,VLOOKUP(A1803,$AD$12:$AE$165,2),C1803),8)</f>
        <v>36.306413630000002</v>
      </c>
      <c r="D1804" s="104">
        <f t="shared" si="896"/>
        <v>1143.3130000000001</v>
      </c>
      <c r="E1804" s="105">
        <f t="shared" si="881"/>
        <v>1146.575</v>
      </c>
      <c r="F1804" s="106">
        <f t="shared" si="882"/>
        <v>45858</v>
      </c>
      <c r="G1804" s="107">
        <f t="shared" si="889"/>
        <v>2.8531119649648495E-3</v>
      </c>
      <c r="H1804" s="108">
        <f t="shared" ref="H1804:H1867" si="901">IF(DAY(A1804)=H$9,VLOOKUP(A1804,AH$118:AN$450,4),H1803)</f>
        <v>45922</v>
      </c>
      <c r="I1804" s="108">
        <f t="shared" si="890"/>
        <v>45922</v>
      </c>
      <c r="J1804" s="109">
        <f t="shared" si="897"/>
        <v>23</v>
      </c>
      <c r="K1804" s="109">
        <f t="shared" si="887"/>
        <v>21</v>
      </c>
      <c r="L1804" s="8">
        <f t="shared" si="898"/>
        <v>1.0026046900000001</v>
      </c>
      <c r="M1804" s="110">
        <f t="shared" si="884"/>
        <v>1.00285311</v>
      </c>
      <c r="N1804" s="110">
        <f t="shared" si="879"/>
        <v>1.5177119847096148</v>
      </c>
      <c r="O1804" s="103">
        <f t="shared" si="883"/>
        <v>1.52166515</v>
      </c>
      <c r="P1804" s="103">
        <f t="shared" si="891"/>
        <v>55.246204339999998</v>
      </c>
      <c r="Q1804" s="11">
        <f t="shared" si="878"/>
        <v>0</v>
      </c>
      <c r="R1804" s="30">
        <f t="shared" si="885"/>
        <v>0</v>
      </c>
      <c r="S1804" s="103">
        <f t="shared" si="886"/>
        <v>0</v>
      </c>
      <c r="T1804" s="113">
        <f t="shared" si="899"/>
        <v>0.1</v>
      </c>
      <c r="U1804" s="111">
        <f t="shared" si="880"/>
        <v>21</v>
      </c>
      <c r="V1804" s="111">
        <v>252</v>
      </c>
      <c r="W1804" s="110">
        <f t="shared" si="892"/>
        <v>1.00797414</v>
      </c>
      <c r="X1804" s="103">
        <f t="shared" si="893"/>
        <v>0.44054095999999998</v>
      </c>
      <c r="Y1804" s="103">
        <f t="shared" si="894"/>
        <v>0</v>
      </c>
      <c r="Z1804" s="114" t="str">
        <f t="shared" ref="Z1804:Z1867" si="902">IF($Q1803&gt;0,VLOOKUP($A1803,$AD$10:$AM$165,9),Z1803)</f>
        <v>A+J=</v>
      </c>
      <c r="AA1804" s="108">
        <f t="shared" ref="AA1804:AA1867" si="903">IF($Q1803&gt;0,VLOOKUP($A1803,$AD$10:$AM$165,10),AA1803)</f>
        <v>45922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102">
        <f t="shared" si="895"/>
        <v>45919</v>
      </c>
      <c r="B1805" s="103">
        <f t="shared" si="888"/>
        <v>55.714711790000003</v>
      </c>
      <c r="C1805" s="103">
        <f t="shared" si="900"/>
        <v>36.306413630000002</v>
      </c>
      <c r="D1805" s="104">
        <f t="shared" si="896"/>
        <v>1143.3130000000001</v>
      </c>
      <c r="E1805" s="105">
        <f t="shared" si="881"/>
        <v>1146.575</v>
      </c>
      <c r="F1805" s="106">
        <f t="shared" si="882"/>
        <v>45858</v>
      </c>
      <c r="G1805" s="107">
        <f t="shared" si="889"/>
        <v>2.8531119649648495E-3</v>
      </c>
      <c r="H1805" s="108">
        <f t="shared" si="901"/>
        <v>45922</v>
      </c>
      <c r="I1805" s="108">
        <f t="shared" si="890"/>
        <v>45922</v>
      </c>
      <c r="J1805" s="109">
        <f t="shared" si="897"/>
        <v>23</v>
      </c>
      <c r="K1805" s="109">
        <f t="shared" si="887"/>
        <v>22</v>
      </c>
      <c r="L1805" s="8">
        <f t="shared" si="898"/>
        <v>1.00272889</v>
      </c>
      <c r="M1805" s="110">
        <f t="shared" si="884"/>
        <v>1.00285311</v>
      </c>
      <c r="N1805" s="110">
        <f t="shared" si="879"/>
        <v>1.5177119847096148</v>
      </c>
      <c r="O1805" s="103">
        <f t="shared" si="883"/>
        <v>1.5218536499999999</v>
      </c>
      <c r="P1805" s="103">
        <f t="shared" si="891"/>
        <v>55.253048100000001</v>
      </c>
      <c r="Q1805" s="11">
        <f t="shared" ref="Q1805:Q1868" si="904">IF(VLOOKUP(A1805,AD$10:AK$165,8)=VLOOKUP(A1804,AD$10:AK$165,8),0,VLOOKUP(A1805,AD$10:AK$165,8))</f>
        <v>0</v>
      </c>
      <c r="R1805" s="30">
        <f t="shared" si="885"/>
        <v>0</v>
      </c>
      <c r="S1805" s="103">
        <f t="shared" si="886"/>
        <v>0</v>
      </c>
      <c r="T1805" s="113">
        <f t="shared" si="899"/>
        <v>0.1</v>
      </c>
      <c r="U1805" s="111">
        <f t="shared" si="880"/>
        <v>22</v>
      </c>
      <c r="V1805" s="111">
        <v>252</v>
      </c>
      <c r="W1805" s="110">
        <f t="shared" si="892"/>
        <v>1.0083554429999999</v>
      </c>
      <c r="X1805" s="103">
        <f t="shared" si="893"/>
        <v>0.46166369000000002</v>
      </c>
      <c r="Y1805" s="103">
        <f t="shared" si="894"/>
        <v>0</v>
      </c>
      <c r="Z1805" s="114" t="str">
        <f t="shared" si="902"/>
        <v>A+J=</v>
      </c>
      <c r="AA1805" s="108">
        <f t="shared" si="903"/>
        <v>45922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102">
        <f t="shared" si="895"/>
        <v>45920</v>
      </c>
      <c r="B1806" s="103">
        <f t="shared" si="888"/>
        <v>55.742692599999998</v>
      </c>
      <c r="C1806" s="103">
        <f t="shared" si="900"/>
        <v>36.306413630000002</v>
      </c>
      <c r="D1806" s="104">
        <f t="shared" si="896"/>
        <v>1143.3130000000001</v>
      </c>
      <c r="E1806" s="105">
        <f t="shared" si="881"/>
        <v>1146.575</v>
      </c>
      <c r="F1806" s="106">
        <f t="shared" si="882"/>
        <v>45858</v>
      </c>
      <c r="G1806" s="107">
        <f t="shared" si="889"/>
        <v>2.8531119649648495E-3</v>
      </c>
      <c r="H1806" s="108">
        <f t="shared" si="901"/>
        <v>45950</v>
      </c>
      <c r="I1806" s="108">
        <f t="shared" si="890"/>
        <v>45922</v>
      </c>
      <c r="J1806" s="109">
        <f t="shared" si="897"/>
        <v>23</v>
      </c>
      <c r="K1806" s="109">
        <f t="shared" si="887"/>
        <v>23</v>
      </c>
      <c r="L1806" s="8">
        <f t="shared" si="898"/>
        <v>1.00285311</v>
      </c>
      <c r="M1806" s="110">
        <f t="shared" si="884"/>
        <v>1.00285311</v>
      </c>
      <c r="N1806" s="110">
        <f t="shared" si="879"/>
        <v>1.5177119847096148</v>
      </c>
      <c r="O1806" s="103">
        <f t="shared" si="883"/>
        <v>1.5220421799999999</v>
      </c>
      <c r="P1806" s="103">
        <f t="shared" si="891"/>
        <v>55.25989294</v>
      </c>
      <c r="Q1806" s="11">
        <f t="shared" si="904"/>
        <v>0</v>
      </c>
      <c r="R1806" s="30">
        <f t="shared" si="885"/>
        <v>0</v>
      </c>
      <c r="S1806" s="103">
        <f t="shared" si="886"/>
        <v>0</v>
      </c>
      <c r="T1806" s="113">
        <f t="shared" si="899"/>
        <v>0.1</v>
      </c>
      <c r="U1806" s="111">
        <f t="shared" si="880"/>
        <v>23</v>
      </c>
      <c r="V1806" s="111">
        <v>252</v>
      </c>
      <c r="W1806" s="110">
        <f t="shared" si="892"/>
        <v>1.0087368910000001</v>
      </c>
      <c r="X1806" s="103">
        <f t="shared" si="893"/>
        <v>0.48279966000000002</v>
      </c>
      <c r="Y1806" s="103">
        <f t="shared" si="894"/>
        <v>0</v>
      </c>
      <c r="Z1806" s="114" t="str">
        <f t="shared" si="902"/>
        <v>A+J=</v>
      </c>
      <c r="AA1806" s="108">
        <f t="shared" si="903"/>
        <v>45922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102">
        <f t="shared" si="895"/>
        <v>45921</v>
      </c>
      <c r="B1807" s="103">
        <f t="shared" si="888"/>
        <v>55.742692599999998</v>
      </c>
      <c r="C1807" s="103">
        <f t="shared" si="900"/>
        <v>36.306413630000002</v>
      </c>
      <c r="D1807" s="104">
        <f t="shared" si="896"/>
        <v>1143.3130000000001</v>
      </c>
      <c r="E1807" s="105">
        <f t="shared" si="881"/>
        <v>1146.575</v>
      </c>
      <c r="F1807" s="106">
        <f t="shared" si="882"/>
        <v>45858</v>
      </c>
      <c r="G1807" s="107">
        <f t="shared" si="889"/>
        <v>2.8531119649648495E-3</v>
      </c>
      <c r="H1807" s="108">
        <f t="shared" si="901"/>
        <v>45950</v>
      </c>
      <c r="I1807" s="108">
        <f t="shared" si="890"/>
        <v>45922</v>
      </c>
      <c r="J1807" s="109">
        <f t="shared" si="897"/>
        <v>23</v>
      </c>
      <c r="K1807" s="109">
        <f t="shared" si="887"/>
        <v>23</v>
      </c>
      <c r="L1807" s="8">
        <f t="shared" si="898"/>
        <v>1.00285311</v>
      </c>
      <c r="M1807" s="110">
        <f t="shared" si="884"/>
        <v>1.00285311</v>
      </c>
      <c r="N1807" s="110">
        <f t="shared" si="879"/>
        <v>1.5177119847096148</v>
      </c>
      <c r="O1807" s="103">
        <f t="shared" si="883"/>
        <v>1.5220421799999999</v>
      </c>
      <c r="P1807" s="103">
        <f t="shared" si="891"/>
        <v>55.25989294</v>
      </c>
      <c r="Q1807" s="11">
        <f t="shared" si="904"/>
        <v>0</v>
      </c>
      <c r="R1807" s="30">
        <f t="shared" si="885"/>
        <v>0</v>
      </c>
      <c r="S1807" s="103">
        <f t="shared" si="886"/>
        <v>0</v>
      </c>
      <c r="T1807" s="113">
        <f t="shared" si="899"/>
        <v>0.1</v>
      </c>
      <c r="U1807" s="111">
        <f t="shared" si="880"/>
        <v>23</v>
      </c>
      <c r="V1807" s="111">
        <v>252</v>
      </c>
      <c r="W1807" s="110">
        <f t="shared" si="892"/>
        <v>1.0087368910000001</v>
      </c>
      <c r="X1807" s="103">
        <f t="shared" si="893"/>
        <v>0.48279966000000002</v>
      </c>
      <c r="Y1807" s="103">
        <f t="shared" si="894"/>
        <v>0</v>
      </c>
      <c r="Z1807" s="114" t="str">
        <f t="shared" si="902"/>
        <v>A+J=</v>
      </c>
      <c r="AA1807" s="108">
        <f t="shared" si="903"/>
        <v>45922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102">
        <f t="shared" si="895"/>
        <v>45922</v>
      </c>
      <c r="B1808" s="103">
        <f t="shared" si="888"/>
        <v>55.742692599999998</v>
      </c>
      <c r="C1808" s="103">
        <f t="shared" si="900"/>
        <v>36.306413630000002</v>
      </c>
      <c r="D1808" s="104">
        <f t="shared" si="896"/>
        <v>1143.3130000000001</v>
      </c>
      <c r="E1808" s="105">
        <f t="shared" si="881"/>
        <v>1146.575</v>
      </c>
      <c r="F1808" s="106">
        <f t="shared" si="882"/>
        <v>45858</v>
      </c>
      <c r="G1808" s="107">
        <f t="shared" si="889"/>
        <v>2.8531119649648495E-3</v>
      </c>
      <c r="H1808" s="108">
        <f t="shared" si="901"/>
        <v>45950</v>
      </c>
      <c r="I1808" s="108">
        <f t="shared" si="890"/>
        <v>45922</v>
      </c>
      <c r="J1808" s="109">
        <f t="shared" si="897"/>
        <v>23</v>
      </c>
      <c r="K1808" s="109">
        <f t="shared" si="887"/>
        <v>23</v>
      </c>
      <c r="L1808" s="8">
        <f t="shared" si="898"/>
        <v>1.00285311</v>
      </c>
      <c r="M1808" s="110">
        <f t="shared" si="884"/>
        <v>1.00285311</v>
      </c>
      <c r="N1808" s="110">
        <f t="shared" si="879"/>
        <v>1.5177119847096148</v>
      </c>
      <c r="O1808" s="103">
        <f t="shared" si="883"/>
        <v>1.5220421799999999</v>
      </c>
      <c r="P1808" s="103">
        <f t="shared" si="891"/>
        <v>55.25989294</v>
      </c>
      <c r="Q1808" s="11">
        <f t="shared" si="904"/>
        <v>59</v>
      </c>
      <c r="R1808" s="30">
        <f t="shared" si="885"/>
        <v>0.14507100000000001</v>
      </c>
      <c r="S1808" s="103">
        <f t="shared" si="886"/>
        <v>8.0166079200000002</v>
      </c>
      <c r="T1808" s="113">
        <f t="shared" si="899"/>
        <v>0.1</v>
      </c>
      <c r="U1808" s="111">
        <f t="shared" si="880"/>
        <v>23</v>
      </c>
      <c r="V1808" s="111">
        <v>252</v>
      </c>
      <c r="W1808" s="110">
        <f t="shared" si="892"/>
        <v>1.0087368910000001</v>
      </c>
      <c r="X1808" s="103">
        <f t="shared" si="893"/>
        <v>0.48279966000000002</v>
      </c>
      <c r="Y1808" s="103">
        <f t="shared" si="894"/>
        <v>8.4994075799999997</v>
      </c>
      <c r="Z1808" s="114" t="str">
        <f t="shared" si="902"/>
        <v>A+J=</v>
      </c>
      <c r="AA1808" s="108">
        <f t="shared" si="903"/>
        <v>45922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102">
        <f t="shared" si="895"/>
        <v>45923</v>
      </c>
      <c r="B1809" s="103">
        <f t="shared" si="888"/>
        <v>47.2678893</v>
      </c>
      <c r="C1809" s="103">
        <f t="shared" si="900"/>
        <v>31.039405899999998</v>
      </c>
      <c r="D1809" s="104">
        <f t="shared" si="896"/>
        <v>1143.3130000000001</v>
      </c>
      <c r="E1809" s="105">
        <f t="shared" si="881"/>
        <v>1146.575</v>
      </c>
      <c r="F1809" s="106">
        <f t="shared" si="882"/>
        <v>45891</v>
      </c>
      <c r="G1809" s="107">
        <f t="shared" si="889"/>
        <v>2.8531119649648495E-3</v>
      </c>
      <c r="H1809" s="108">
        <f t="shared" si="901"/>
        <v>45950</v>
      </c>
      <c r="I1809" s="108">
        <f t="shared" si="890"/>
        <v>45950</v>
      </c>
      <c r="J1809" s="109">
        <f t="shared" si="897"/>
        <v>20</v>
      </c>
      <c r="K1809" s="109">
        <f t="shared" si="887"/>
        <v>1</v>
      </c>
      <c r="L1809" s="8">
        <f t="shared" si="898"/>
        <v>1.00014246</v>
      </c>
      <c r="M1809" s="110">
        <f t="shared" si="884"/>
        <v>1.00285311</v>
      </c>
      <c r="N1809" s="110">
        <f t="shared" si="879"/>
        <v>1.5220421839503095</v>
      </c>
      <c r="O1809" s="103">
        <f t="shared" si="883"/>
        <v>1.52225901</v>
      </c>
      <c r="P1809" s="103">
        <f t="shared" si="891"/>
        <v>47.25001529</v>
      </c>
      <c r="Q1809" s="11">
        <f t="shared" si="904"/>
        <v>0</v>
      </c>
      <c r="R1809" s="30">
        <f t="shared" si="885"/>
        <v>0</v>
      </c>
      <c r="S1809" s="103">
        <f t="shared" si="886"/>
        <v>0</v>
      </c>
      <c r="T1809" s="113">
        <f t="shared" si="899"/>
        <v>0.1</v>
      </c>
      <c r="U1809" s="111">
        <f t="shared" si="880"/>
        <v>1</v>
      </c>
      <c r="V1809" s="111">
        <v>252</v>
      </c>
      <c r="W1809" s="110">
        <f t="shared" si="892"/>
        <v>1.0003782859999999</v>
      </c>
      <c r="X1809" s="103">
        <f t="shared" si="893"/>
        <v>1.7874009999999999E-2</v>
      </c>
      <c r="Y1809" s="103">
        <f t="shared" si="894"/>
        <v>0</v>
      </c>
      <c r="Z1809" s="114" t="str">
        <f t="shared" si="902"/>
        <v>A+J=</v>
      </c>
      <c r="AA1809" s="108">
        <f t="shared" si="903"/>
        <v>45950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102">
        <f t="shared" si="895"/>
        <v>45924</v>
      </c>
      <c r="B1810" s="103">
        <f t="shared" si="888"/>
        <v>47.292506429999996</v>
      </c>
      <c r="C1810" s="103">
        <f t="shared" si="900"/>
        <v>31.039405899999998</v>
      </c>
      <c r="D1810" s="104">
        <f t="shared" si="896"/>
        <v>1143.3130000000001</v>
      </c>
      <c r="E1810" s="105">
        <f t="shared" si="881"/>
        <v>1146.575</v>
      </c>
      <c r="F1810" s="106">
        <f t="shared" si="882"/>
        <v>45891</v>
      </c>
      <c r="G1810" s="107">
        <f t="shared" si="889"/>
        <v>2.8531119649648495E-3</v>
      </c>
      <c r="H1810" s="108">
        <f t="shared" si="901"/>
        <v>45950</v>
      </c>
      <c r="I1810" s="108">
        <f t="shared" si="890"/>
        <v>45950</v>
      </c>
      <c r="J1810" s="109">
        <f t="shared" si="897"/>
        <v>20</v>
      </c>
      <c r="K1810" s="109">
        <f t="shared" si="887"/>
        <v>2</v>
      </c>
      <c r="L1810" s="8">
        <f t="shared" si="898"/>
        <v>1.00028494</v>
      </c>
      <c r="M1810" s="110">
        <f t="shared" si="884"/>
        <v>1.00285311</v>
      </c>
      <c r="N1810" s="110">
        <f t="shared" si="879"/>
        <v>1.5220421839503095</v>
      </c>
      <c r="O1810" s="103">
        <f t="shared" si="883"/>
        <v>1.5224758700000001</v>
      </c>
      <c r="P1810" s="103">
        <f t="shared" si="891"/>
        <v>47.256746499999998</v>
      </c>
      <c r="Q1810" s="11">
        <f t="shared" si="904"/>
        <v>0</v>
      </c>
      <c r="R1810" s="30">
        <f t="shared" si="885"/>
        <v>0</v>
      </c>
      <c r="S1810" s="103">
        <f t="shared" si="886"/>
        <v>0</v>
      </c>
      <c r="T1810" s="113">
        <f t="shared" si="899"/>
        <v>0.1</v>
      </c>
      <c r="U1810" s="111">
        <f t="shared" si="880"/>
        <v>2</v>
      </c>
      <c r="V1810" s="111">
        <v>252</v>
      </c>
      <c r="W1810" s="110">
        <f t="shared" si="892"/>
        <v>1.0007567159999999</v>
      </c>
      <c r="X1810" s="103">
        <f t="shared" si="893"/>
        <v>3.5759930000000002E-2</v>
      </c>
      <c r="Y1810" s="103">
        <f t="shared" si="894"/>
        <v>0</v>
      </c>
      <c r="Z1810" s="114" t="str">
        <f t="shared" si="902"/>
        <v>A+J=</v>
      </c>
      <c r="AA1810" s="108">
        <f t="shared" si="903"/>
        <v>45950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102">
        <f t="shared" si="895"/>
        <v>45925</v>
      </c>
      <c r="B1811" s="103">
        <f t="shared" si="888"/>
        <v>47.317136330000004</v>
      </c>
      <c r="C1811" s="103">
        <f t="shared" si="900"/>
        <v>31.039405899999998</v>
      </c>
      <c r="D1811" s="104">
        <f t="shared" si="896"/>
        <v>1143.3130000000001</v>
      </c>
      <c r="E1811" s="105">
        <f t="shared" si="881"/>
        <v>1146.575</v>
      </c>
      <c r="F1811" s="106">
        <f t="shared" si="882"/>
        <v>45891</v>
      </c>
      <c r="G1811" s="107">
        <f t="shared" si="889"/>
        <v>2.8531119649648495E-3</v>
      </c>
      <c r="H1811" s="108">
        <f t="shared" si="901"/>
        <v>45950</v>
      </c>
      <c r="I1811" s="108">
        <f t="shared" si="890"/>
        <v>45950</v>
      </c>
      <c r="J1811" s="109">
        <f t="shared" si="897"/>
        <v>20</v>
      </c>
      <c r="K1811" s="109">
        <f t="shared" si="887"/>
        <v>3</v>
      </c>
      <c r="L1811" s="8">
        <f t="shared" si="898"/>
        <v>1.0004274399999999</v>
      </c>
      <c r="M1811" s="110">
        <f t="shared" si="884"/>
        <v>1.00285311</v>
      </c>
      <c r="N1811" s="110">
        <f t="shared" si="879"/>
        <v>1.5220421839503095</v>
      </c>
      <c r="O1811" s="103">
        <f t="shared" si="883"/>
        <v>1.52269276</v>
      </c>
      <c r="P1811" s="103">
        <f t="shared" si="891"/>
        <v>47.263478630000002</v>
      </c>
      <c r="Q1811" s="11">
        <f t="shared" si="904"/>
        <v>0</v>
      </c>
      <c r="R1811" s="30">
        <f t="shared" si="885"/>
        <v>0</v>
      </c>
      <c r="S1811" s="103">
        <f t="shared" si="886"/>
        <v>0</v>
      </c>
      <c r="T1811" s="113">
        <f t="shared" si="899"/>
        <v>0.1</v>
      </c>
      <c r="U1811" s="111">
        <f t="shared" si="880"/>
        <v>3</v>
      </c>
      <c r="V1811" s="111">
        <v>252</v>
      </c>
      <c r="W1811" s="110">
        <f t="shared" si="892"/>
        <v>1.001135289</v>
      </c>
      <c r="X1811" s="103">
        <f t="shared" si="893"/>
        <v>5.3657700000000003E-2</v>
      </c>
      <c r="Y1811" s="103">
        <f t="shared" si="894"/>
        <v>0</v>
      </c>
      <c r="Z1811" s="114" t="str">
        <f t="shared" si="902"/>
        <v>A+J=</v>
      </c>
      <c r="AA1811" s="108">
        <f t="shared" si="903"/>
        <v>45950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102">
        <f t="shared" si="895"/>
        <v>45926</v>
      </c>
      <c r="B1812" s="103">
        <f t="shared" si="888"/>
        <v>47.341779649999999</v>
      </c>
      <c r="C1812" s="103">
        <f t="shared" si="900"/>
        <v>31.039405899999998</v>
      </c>
      <c r="D1812" s="104">
        <f t="shared" si="896"/>
        <v>1143.3130000000001</v>
      </c>
      <c r="E1812" s="105">
        <f t="shared" si="881"/>
        <v>1146.575</v>
      </c>
      <c r="F1812" s="106">
        <f t="shared" si="882"/>
        <v>45891</v>
      </c>
      <c r="G1812" s="107">
        <f t="shared" si="889"/>
        <v>2.8531119649648495E-3</v>
      </c>
      <c r="H1812" s="108">
        <f t="shared" si="901"/>
        <v>45950</v>
      </c>
      <c r="I1812" s="108">
        <f t="shared" si="890"/>
        <v>45950</v>
      </c>
      <c r="J1812" s="109">
        <f t="shared" si="897"/>
        <v>20</v>
      </c>
      <c r="K1812" s="109">
        <f t="shared" si="887"/>
        <v>4</v>
      </c>
      <c r="L1812" s="8">
        <f t="shared" si="898"/>
        <v>1.0005699699999999</v>
      </c>
      <c r="M1812" s="110">
        <f t="shared" si="884"/>
        <v>1.00285311</v>
      </c>
      <c r="N1812" s="110">
        <f t="shared" si="879"/>
        <v>1.5220421839503095</v>
      </c>
      <c r="O1812" s="103">
        <f t="shared" si="883"/>
        <v>1.5229097</v>
      </c>
      <c r="P1812" s="103">
        <f t="shared" si="891"/>
        <v>47.270212319999999</v>
      </c>
      <c r="Q1812" s="11">
        <f t="shared" si="904"/>
        <v>0</v>
      </c>
      <c r="R1812" s="30">
        <f t="shared" si="885"/>
        <v>0</v>
      </c>
      <c r="S1812" s="103">
        <f t="shared" si="886"/>
        <v>0</v>
      </c>
      <c r="T1812" s="113">
        <f t="shared" si="899"/>
        <v>0.1</v>
      </c>
      <c r="U1812" s="111">
        <f t="shared" si="880"/>
        <v>4</v>
      </c>
      <c r="V1812" s="111">
        <v>252</v>
      </c>
      <c r="W1812" s="110">
        <f t="shared" si="892"/>
        <v>1.001514005</v>
      </c>
      <c r="X1812" s="103">
        <f t="shared" si="893"/>
        <v>7.1567329999999998E-2</v>
      </c>
      <c r="Y1812" s="103">
        <f t="shared" si="894"/>
        <v>0</v>
      </c>
      <c r="Z1812" s="114" t="str">
        <f t="shared" si="902"/>
        <v>A+J=</v>
      </c>
      <c r="AA1812" s="108">
        <f t="shared" si="903"/>
        <v>45950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102">
        <f t="shared" si="895"/>
        <v>45927</v>
      </c>
      <c r="B1813" s="103">
        <f t="shared" si="888"/>
        <v>47.36643514</v>
      </c>
      <c r="C1813" s="103">
        <f t="shared" si="900"/>
        <v>31.039405899999998</v>
      </c>
      <c r="D1813" s="104">
        <f t="shared" si="896"/>
        <v>1143.3130000000001</v>
      </c>
      <c r="E1813" s="105">
        <f t="shared" si="881"/>
        <v>1146.575</v>
      </c>
      <c r="F1813" s="106">
        <f t="shared" si="882"/>
        <v>45891</v>
      </c>
      <c r="G1813" s="107">
        <f t="shared" si="889"/>
        <v>2.8531119649648495E-3</v>
      </c>
      <c r="H1813" s="108">
        <f t="shared" si="901"/>
        <v>45950</v>
      </c>
      <c r="I1813" s="108">
        <f t="shared" si="890"/>
        <v>45950</v>
      </c>
      <c r="J1813" s="109">
        <f t="shared" si="897"/>
        <v>20</v>
      </c>
      <c r="K1813" s="109">
        <f t="shared" si="887"/>
        <v>5</v>
      </c>
      <c r="L1813" s="8">
        <f t="shared" si="898"/>
        <v>1.0007125100000001</v>
      </c>
      <c r="M1813" s="110">
        <f t="shared" si="884"/>
        <v>1.00285311</v>
      </c>
      <c r="N1813" s="110">
        <f t="shared" si="879"/>
        <v>1.5220421839503095</v>
      </c>
      <c r="O1813" s="103">
        <f t="shared" si="883"/>
        <v>1.52312665</v>
      </c>
      <c r="P1813" s="103">
        <f t="shared" si="891"/>
        <v>47.27694632</v>
      </c>
      <c r="Q1813" s="11">
        <f t="shared" si="904"/>
        <v>0</v>
      </c>
      <c r="R1813" s="30">
        <f t="shared" si="885"/>
        <v>0</v>
      </c>
      <c r="S1813" s="103">
        <f t="shared" si="886"/>
        <v>0</v>
      </c>
      <c r="T1813" s="113">
        <f t="shared" si="899"/>
        <v>0.1</v>
      </c>
      <c r="U1813" s="111">
        <f t="shared" si="880"/>
        <v>5</v>
      </c>
      <c r="V1813" s="111">
        <v>252</v>
      </c>
      <c r="W1813" s="110">
        <f t="shared" si="892"/>
        <v>1.001892864</v>
      </c>
      <c r="X1813" s="103">
        <f t="shared" si="893"/>
        <v>8.9488819999999997E-2</v>
      </c>
      <c r="Y1813" s="103">
        <f t="shared" si="894"/>
        <v>0</v>
      </c>
      <c r="Z1813" s="114" t="str">
        <f t="shared" si="902"/>
        <v>A+J=</v>
      </c>
      <c r="AA1813" s="108">
        <f t="shared" si="903"/>
        <v>45950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102">
        <f t="shared" si="895"/>
        <v>45928</v>
      </c>
      <c r="B1814" s="103">
        <f t="shared" si="888"/>
        <v>47.36643514</v>
      </c>
      <c r="C1814" s="103">
        <f t="shared" si="900"/>
        <v>31.039405899999998</v>
      </c>
      <c r="D1814" s="104">
        <f t="shared" si="896"/>
        <v>1143.3130000000001</v>
      </c>
      <c r="E1814" s="105">
        <f t="shared" si="881"/>
        <v>1146.575</v>
      </c>
      <c r="F1814" s="106">
        <f t="shared" si="882"/>
        <v>45891</v>
      </c>
      <c r="G1814" s="107">
        <f t="shared" si="889"/>
        <v>2.8531119649648495E-3</v>
      </c>
      <c r="H1814" s="108">
        <f t="shared" si="901"/>
        <v>45950</v>
      </c>
      <c r="I1814" s="108">
        <f t="shared" si="890"/>
        <v>45950</v>
      </c>
      <c r="J1814" s="109">
        <f t="shared" si="897"/>
        <v>20</v>
      </c>
      <c r="K1814" s="109">
        <f t="shared" si="887"/>
        <v>5</v>
      </c>
      <c r="L1814" s="8">
        <f t="shared" si="898"/>
        <v>1.0007125100000001</v>
      </c>
      <c r="M1814" s="110">
        <f t="shared" si="884"/>
        <v>1.00285311</v>
      </c>
      <c r="N1814" s="110">
        <f t="shared" si="879"/>
        <v>1.5220421839503095</v>
      </c>
      <c r="O1814" s="103">
        <f t="shared" si="883"/>
        <v>1.52312665</v>
      </c>
      <c r="P1814" s="103">
        <f t="shared" si="891"/>
        <v>47.27694632</v>
      </c>
      <c r="Q1814" s="11">
        <f t="shared" si="904"/>
        <v>0</v>
      </c>
      <c r="R1814" s="30">
        <f t="shared" si="885"/>
        <v>0</v>
      </c>
      <c r="S1814" s="103">
        <f t="shared" si="886"/>
        <v>0</v>
      </c>
      <c r="T1814" s="113">
        <f t="shared" si="899"/>
        <v>0.1</v>
      </c>
      <c r="U1814" s="111">
        <f t="shared" si="880"/>
        <v>5</v>
      </c>
      <c r="V1814" s="111">
        <v>252</v>
      </c>
      <c r="W1814" s="110">
        <f t="shared" si="892"/>
        <v>1.001892864</v>
      </c>
      <c r="X1814" s="103">
        <f t="shared" si="893"/>
        <v>8.9488819999999997E-2</v>
      </c>
      <c r="Y1814" s="103">
        <f t="shared" si="894"/>
        <v>0</v>
      </c>
      <c r="Z1814" s="114" t="str">
        <f t="shared" si="902"/>
        <v>A+J=</v>
      </c>
      <c r="AA1814" s="108">
        <f t="shared" si="903"/>
        <v>45950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102">
        <f t="shared" si="895"/>
        <v>45929</v>
      </c>
      <c r="B1815" s="103">
        <f t="shared" si="888"/>
        <v>47.36643514</v>
      </c>
      <c r="C1815" s="103">
        <f t="shared" si="900"/>
        <v>31.039405899999998</v>
      </c>
      <c r="D1815" s="104">
        <f t="shared" si="896"/>
        <v>1143.3130000000001</v>
      </c>
      <c r="E1815" s="105">
        <f t="shared" si="881"/>
        <v>1146.575</v>
      </c>
      <c r="F1815" s="106">
        <f t="shared" si="882"/>
        <v>45891</v>
      </c>
      <c r="G1815" s="107">
        <f t="shared" si="889"/>
        <v>2.8531119649648495E-3</v>
      </c>
      <c r="H1815" s="108">
        <f t="shared" si="901"/>
        <v>45950</v>
      </c>
      <c r="I1815" s="108">
        <f t="shared" si="890"/>
        <v>45950</v>
      </c>
      <c r="J1815" s="109">
        <f t="shared" si="897"/>
        <v>20</v>
      </c>
      <c r="K1815" s="109">
        <f t="shared" si="887"/>
        <v>5</v>
      </c>
      <c r="L1815" s="8">
        <f t="shared" si="898"/>
        <v>1.0007125100000001</v>
      </c>
      <c r="M1815" s="110">
        <f t="shared" si="884"/>
        <v>1.00285311</v>
      </c>
      <c r="N1815" s="110">
        <f t="shared" si="879"/>
        <v>1.5220421839503095</v>
      </c>
      <c r="O1815" s="103">
        <f t="shared" si="883"/>
        <v>1.52312665</v>
      </c>
      <c r="P1815" s="103">
        <f t="shared" si="891"/>
        <v>47.27694632</v>
      </c>
      <c r="Q1815" s="11">
        <f t="shared" si="904"/>
        <v>0</v>
      </c>
      <c r="R1815" s="30">
        <f t="shared" si="885"/>
        <v>0</v>
      </c>
      <c r="S1815" s="103">
        <f t="shared" si="886"/>
        <v>0</v>
      </c>
      <c r="T1815" s="113">
        <f t="shared" si="899"/>
        <v>0.1</v>
      </c>
      <c r="U1815" s="111">
        <f t="shared" si="880"/>
        <v>5</v>
      </c>
      <c r="V1815" s="111">
        <v>252</v>
      </c>
      <c r="W1815" s="110">
        <f t="shared" si="892"/>
        <v>1.001892864</v>
      </c>
      <c r="X1815" s="103">
        <f t="shared" si="893"/>
        <v>8.9488819999999997E-2</v>
      </c>
      <c r="Y1815" s="103">
        <f t="shared" si="894"/>
        <v>0</v>
      </c>
      <c r="Z1815" s="114" t="str">
        <f t="shared" si="902"/>
        <v>A+J=</v>
      </c>
      <c r="AA1815" s="108">
        <f t="shared" si="903"/>
        <v>45950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102">
        <f t="shared" si="895"/>
        <v>45930</v>
      </c>
      <c r="B1816" s="103">
        <f t="shared" si="888"/>
        <v>47.3911041</v>
      </c>
      <c r="C1816" s="103">
        <f t="shared" si="900"/>
        <v>31.039405899999998</v>
      </c>
      <c r="D1816" s="104">
        <f t="shared" si="896"/>
        <v>1143.3130000000001</v>
      </c>
      <c r="E1816" s="105">
        <f t="shared" si="881"/>
        <v>1146.575</v>
      </c>
      <c r="F1816" s="106">
        <f t="shared" si="882"/>
        <v>45891</v>
      </c>
      <c r="G1816" s="107">
        <f t="shared" si="889"/>
        <v>2.8531119649648495E-3</v>
      </c>
      <c r="H1816" s="108">
        <f t="shared" si="901"/>
        <v>45950</v>
      </c>
      <c r="I1816" s="108">
        <f t="shared" si="890"/>
        <v>45950</v>
      </c>
      <c r="J1816" s="109">
        <f t="shared" si="897"/>
        <v>20</v>
      </c>
      <c r="K1816" s="109">
        <f t="shared" si="887"/>
        <v>6</v>
      </c>
      <c r="L1816" s="8">
        <f t="shared" si="898"/>
        <v>1.00085508</v>
      </c>
      <c r="M1816" s="110">
        <f t="shared" si="884"/>
        <v>1.00285311</v>
      </c>
      <c r="N1816" s="110">
        <f t="shared" si="879"/>
        <v>1.5220421839503095</v>
      </c>
      <c r="O1816" s="103">
        <f t="shared" si="883"/>
        <v>1.5233436499999999</v>
      </c>
      <c r="P1816" s="103">
        <f t="shared" si="891"/>
        <v>47.283681870000002</v>
      </c>
      <c r="Q1816" s="11">
        <f t="shared" si="904"/>
        <v>0</v>
      </c>
      <c r="R1816" s="30">
        <f t="shared" si="885"/>
        <v>0</v>
      </c>
      <c r="S1816" s="103">
        <f t="shared" si="886"/>
        <v>0</v>
      </c>
      <c r="T1816" s="113">
        <f t="shared" si="899"/>
        <v>0.1</v>
      </c>
      <c r="U1816" s="111">
        <f t="shared" si="880"/>
        <v>6</v>
      </c>
      <c r="V1816" s="111">
        <v>252</v>
      </c>
      <c r="W1816" s="110">
        <f t="shared" si="892"/>
        <v>1.0022718669999999</v>
      </c>
      <c r="X1816" s="103">
        <f t="shared" si="893"/>
        <v>0.10742222999999999</v>
      </c>
      <c r="Y1816" s="103">
        <f t="shared" si="894"/>
        <v>0</v>
      </c>
      <c r="Z1816" s="114" t="str">
        <f t="shared" si="902"/>
        <v>A+J=</v>
      </c>
      <c r="AA1816" s="108">
        <f t="shared" si="903"/>
        <v>45950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102">
        <f t="shared" si="895"/>
        <v>45931</v>
      </c>
      <c r="B1817" s="103">
        <f t="shared" si="888"/>
        <v>47.415785239999998</v>
      </c>
      <c r="C1817" s="103">
        <f t="shared" si="900"/>
        <v>31.039405899999998</v>
      </c>
      <c r="D1817" s="104">
        <f t="shared" si="896"/>
        <v>1143.3130000000001</v>
      </c>
      <c r="E1817" s="105">
        <f t="shared" si="881"/>
        <v>1146.575</v>
      </c>
      <c r="F1817" s="106">
        <f t="shared" si="882"/>
        <v>45891</v>
      </c>
      <c r="G1817" s="107">
        <f t="shared" si="889"/>
        <v>2.8531119649648495E-3</v>
      </c>
      <c r="H1817" s="108">
        <f t="shared" si="901"/>
        <v>45950</v>
      </c>
      <c r="I1817" s="108">
        <f t="shared" si="890"/>
        <v>45950</v>
      </c>
      <c r="J1817" s="109">
        <f t="shared" si="897"/>
        <v>20</v>
      </c>
      <c r="K1817" s="109">
        <f t="shared" si="887"/>
        <v>7</v>
      </c>
      <c r="L1817" s="8">
        <f t="shared" si="898"/>
        <v>1.0009976599999999</v>
      </c>
      <c r="M1817" s="110">
        <f t="shared" si="884"/>
        <v>1.00285311</v>
      </c>
      <c r="N1817" s="110">
        <f t="shared" si="879"/>
        <v>1.5220421839503095</v>
      </c>
      <c r="O1817" s="103">
        <f t="shared" si="883"/>
        <v>1.52356066</v>
      </c>
      <c r="P1817" s="103">
        <f t="shared" si="891"/>
        <v>47.290417730000001</v>
      </c>
      <c r="Q1817" s="11">
        <f t="shared" si="904"/>
        <v>0</v>
      </c>
      <c r="R1817" s="30">
        <f t="shared" si="885"/>
        <v>0</v>
      </c>
      <c r="S1817" s="103">
        <f t="shared" si="886"/>
        <v>0</v>
      </c>
      <c r="T1817" s="113">
        <f t="shared" si="899"/>
        <v>0.1</v>
      </c>
      <c r="U1817" s="111">
        <f t="shared" si="880"/>
        <v>7</v>
      </c>
      <c r="V1817" s="111">
        <v>252</v>
      </c>
      <c r="W1817" s="110">
        <f t="shared" si="892"/>
        <v>1.0026510129999999</v>
      </c>
      <c r="X1817" s="103">
        <f t="shared" si="893"/>
        <v>0.12536750999999999</v>
      </c>
      <c r="Y1817" s="103">
        <f t="shared" si="894"/>
        <v>0</v>
      </c>
      <c r="Z1817" s="114" t="str">
        <f t="shared" si="902"/>
        <v>A+J=</v>
      </c>
      <c r="AA1817" s="108">
        <f t="shared" si="903"/>
        <v>45950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102">
        <f t="shared" si="895"/>
        <v>45932</v>
      </c>
      <c r="B1818" s="103">
        <f t="shared" si="888"/>
        <v>47.440479189999998</v>
      </c>
      <c r="C1818" s="103">
        <f t="shared" si="900"/>
        <v>31.039405899999998</v>
      </c>
      <c r="D1818" s="104">
        <f t="shared" si="896"/>
        <v>1143.3130000000001</v>
      </c>
      <c r="E1818" s="105">
        <f t="shared" si="881"/>
        <v>1146.575</v>
      </c>
      <c r="F1818" s="106">
        <f t="shared" si="882"/>
        <v>45891</v>
      </c>
      <c r="G1818" s="107">
        <f t="shared" si="889"/>
        <v>2.8531119649648495E-3</v>
      </c>
      <c r="H1818" s="108">
        <f t="shared" si="901"/>
        <v>45950</v>
      </c>
      <c r="I1818" s="108">
        <f t="shared" si="890"/>
        <v>45950</v>
      </c>
      <c r="J1818" s="109">
        <f t="shared" si="897"/>
        <v>20</v>
      </c>
      <c r="K1818" s="109">
        <f t="shared" si="887"/>
        <v>8</v>
      </c>
      <c r="L1818" s="8">
        <f t="shared" si="898"/>
        <v>1.0011402599999999</v>
      </c>
      <c r="M1818" s="110">
        <f t="shared" si="884"/>
        <v>1.00285311</v>
      </c>
      <c r="N1818" s="110">
        <f t="shared" si="879"/>
        <v>1.5220421839503095</v>
      </c>
      <c r="O1818" s="103">
        <f t="shared" si="883"/>
        <v>1.5237776999999999</v>
      </c>
      <c r="P1818" s="103">
        <f t="shared" si="891"/>
        <v>47.29715453</v>
      </c>
      <c r="Q1818" s="11">
        <f t="shared" si="904"/>
        <v>0</v>
      </c>
      <c r="R1818" s="30">
        <f t="shared" si="885"/>
        <v>0</v>
      </c>
      <c r="S1818" s="103">
        <f t="shared" si="886"/>
        <v>0</v>
      </c>
      <c r="T1818" s="113">
        <f t="shared" si="899"/>
        <v>0.1</v>
      </c>
      <c r="U1818" s="111">
        <f t="shared" si="880"/>
        <v>8</v>
      </c>
      <c r="V1818" s="111">
        <v>252</v>
      </c>
      <c r="W1818" s="110">
        <f t="shared" si="892"/>
        <v>1.003030302</v>
      </c>
      <c r="X1818" s="103">
        <f t="shared" si="893"/>
        <v>0.14332465999999999</v>
      </c>
      <c r="Y1818" s="103">
        <f t="shared" si="894"/>
        <v>0</v>
      </c>
      <c r="Z1818" s="114" t="str">
        <f t="shared" si="902"/>
        <v>A+J=</v>
      </c>
      <c r="AA1818" s="108">
        <f t="shared" si="903"/>
        <v>45950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102">
        <f t="shared" si="895"/>
        <v>45933</v>
      </c>
      <c r="B1819" s="103">
        <f t="shared" si="888"/>
        <v>47.465186599999996</v>
      </c>
      <c r="C1819" s="103">
        <f t="shared" si="900"/>
        <v>31.039405899999998</v>
      </c>
      <c r="D1819" s="104">
        <f t="shared" si="896"/>
        <v>1143.3130000000001</v>
      </c>
      <c r="E1819" s="105">
        <f t="shared" si="881"/>
        <v>1146.575</v>
      </c>
      <c r="F1819" s="106">
        <f t="shared" si="882"/>
        <v>45891</v>
      </c>
      <c r="G1819" s="107">
        <f t="shared" si="889"/>
        <v>2.8531119649648495E-3</v>
      </c>
      <c r="H1819" s="108">
        <f t="shared" si="901"/>
        <v>45950</v>
      </c>
      <c r="I1819" s="108">
        <f t="shared" si="890"/>
        <v>45950</v>
      </c>
      <c r="J1819" s="109">
        <f t="shared" si="897"/>
        <v>20</v>
      </c>
      <c r="K1819" s="109">
        <f t="shared" si="887"/>
        <v>9</v>
      </c>
      <c r="L1819" s="8">
        <f t="shared" si="898"/>
        <v>1.0012828899999999</v>
      </c>
      <c r="M1819" s="110">
        <f t="shared" si="884"/>
        <v>1.00285311</v>
      </c>
      <c r="N1819" s="110">
        <f t="shared" si="879"/>
        <v>1.5220421839503095</v>
      </c>
      <c r="O1819" s="103">
        <f t="shared" si="883"/>
        <v>1.5239947899999999</v>
      </c>
      <c r="P1819" s="103">
        <f t="shared" si="891"/>
        <v>47.303892869999999</v>
      </c>
      <c r="Q1819" s="11">
        <f t="shared" si="904"/>
        <v>0</v>
      </c>
      <c r="R1819" s="30">
        <f t="shared" si="885"/>
        <v>0</v>
      </c>
      <c r="S1819" s="103">
        <f t="shared" si="886"/>
        <v>0</v>
      </c>
      <c r="T1819" s="113">
        <f t="shared" si="899"/>
        <v>0.1</v>
      </c>
      <c r="U1819" s="111">
        <f t="shared" si="880"/>
        <v>9</v>
      </c>
      <c r="V1819" s="111">
        <v>252</v>
      </c>
      <c r="W1819" s="110">
        <f t="shared" si="892"/>
        <v>1.003409735</v>
      </c>
      <c r="X1819" s="103">
        <f t="shared" si="893"/>
        <v>0.16129373</v>
      </c>
      <c r="Y1819" s="103">
        <f t="shared" si="894"/>
        <v>0</v>
      </c>
      <c r="Z1819" s="114" t="str">
        <f t="shared" si="902"/>
        <v>A+J=</v>
      </c>
      <c r="AA1819" s="108">
        <f t="shared" si="903"/>
        <v>45950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102">
        <f t="shared" si="895"/>
        <v>45934</v>
      </c>
      <c r="B1820" s="103">
        <f t="shared" si="888"/>
        <v>47.489906529999999</v>
      </c>
      <c r="C1820" s="103">
        <f t="shared" si="900"/>
        <v>31.039405899999998</v>
      </c>
      <c r="D1820" s="104">
        <f t="shared" si="896"/>
        <v>1143.3130000000001</v>
      </c>
      <c r="E1820" s="105">
        <f t="shared" si="881"/>
        <v>1146.575</v>
      </c>
      <c r="F1820" s="106">
        <f t="shared" si="882"/>
        <v>45891</v>
      </c>
      <c r="G1820" s="107">
        <f t="shared" si="889"/>
        <v>2.8531119649648495E-3</v>
      </c>
      <c r="H1820" s="108">
        <f t="shared" si="901"/>
        <v>45950</v>
      </c>
      <c r="I1820" s="108">
        <f t="shared" si="890"/>
        <v>45950</v>
      </c>
      <c r="J1820" s="109">
        <f t="shared" si="897"/>
        <v>20</v>
      </c>
      <c r="K1820" s="109">
        <f t="shared" si="887"/>
        <v>10</v>
      </c>
      <c r="L1820" s="8">
        <f t="shared" si="898"/>
        <v>1.0014255299999999</v>
      </c>
      <c r="M1820" s="110">
        <f t="shared" si="884"/>
        <v>1.00285311</v>
      </c>
      <c r="N1820" s="110">
        <f t="shared" si="879"/>
        <v>1.5220421839503095</v>
      </c>
      <c r="O1820" s="103">
        <f t="shared" si="883"/>
        <v>1.5242119000000001</v>
      </c>
      <c r="P1820" s="103">
        <f t="shared" si="891"/>
        <v>47.310631839999999</v>
      </c>
      <c r="Q1820" s="11">
        <f t="shared" si="904"/>
        <v>0</v>
      </c>
      <c r="R1820" s="30">
        <f t="shared" si="885"/>
        <v>0</v>
      </c>
      <c r="S1820" s="103">
        <f t="shared" si="886"/>
        <v>0</v>
      </c>
      <c r="T1820" s="113">
        <f t="shared" si="899"/>
        <v>0.1</v>
      </c>
      <c r="U1820" s="111">
        <f t="shared" si="880"/>
        <v>10</v>
      </c>
      <c r="V1820" s="111">
        <v>252</v>
      </c>
      <c r="W1820" s="110">
        <f t="shared" si="892"/>
        <v>1.003789311</v>
      </c>
      <c r="X1820" s="103">
        <f t="shared" si="893"/>
        <v>0.17927468999999999</v>
      </c>
      <c r="Y1820" s="103">
        <f t="shared" si="894"/>
        <v>0</v>
      </c>
      <c r="Z1820" s="114" t="str">
        <f t="shared" si="902"/>
        <v>A+J=</v>
      </c>
      <c r="AA1820" s="108">
        <f t="shared" si="903"/>
        <v>45950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102">
        <f t="shared" si="895"/>
        <v>45935</v>
      </c>
      <c r="B1821" s="103">
        <f t="shared" si="888"/>
        <v>47.489906529999999</v>
      </c>
      <c r="C1821" s="103">
        <f t="shared" si="900"/>
        <v>31.039405899999998</v>
      </c>
      <c r="D1821" s="104">
        <f t="shared" si="896"/>
        <v>1143.3130000000001</v>
      </c>
      <c r="E1821" s="105">
        <f t="shared" si="881"/>
        <v>1146.575</v>
      </c>
      <c r="F1821" s="106">
        <f t="shared" si="882"/>
        <v>45891</v>
      </c>
      <c r="G1821" s="107">
        <f t="shared" si="889"/>
        <v>2.8531119649648495E-3</v>
      </c>
      <c r="H1821" s="108">
        <f t="shared" si="901"/>
        <v>45950</v>
      </c>
      <c r="I1821" s="108">
        <f t="shared" si="890"/>
        <v>45950</v>
      </c>
      <c r="J1821" s="109">
        <f t="shared" si="897"/>
        <v>20</v>
      </c>
      <c r="K1821" s="109">
        <f t="shared" si="887"/>
        <v>10</v>
      </c>
      <c r="L1821" s="8">
        <f t="shared" si="898"/>
        <v>1.0014255299999999</v>
      </c>
      <c r="M1821" s="110">
        <f t="shared" si="884"/>
        <v>1.00285311</v>
      </c>
      <c r="N1821" s="110">
        <f t="shared" si="879"/>
        <v>1.5220421839503095</v>
      </c>
      <c r="O1821" s="103">
        <f t="shared" si="883"/>
        <v>1.5242119000000001</v>
      </c>
      <c r="P1821" s="103">
        <f t="shared" si="891"/>
        <v>47.310631839999999</v>
      </c>
      <c r="Q1821" s="11">
        <f t="shared" si="904"/>
        <v>0</v>
      </c>
      <c r="R1821" s="30">
        <f t="shared" si="885"/>
        <v>0</v>
      </c>
      <c r="S1821" s="103">
        <f t="shared" si="886"/>
        <v>0</v>
      </c>
      <c r="T1821" s="113">
        <f t="shared" si="899"/>
        <v>0.1</v>
      </c>
      <c r="U1821" s="111">
        <f t="shared" si="880"/>
        <v>10</v>
      </c>
      <c r="V1821" s="111">
        <v>252</v>
      </c>
      <c r="W1821" s="110">
        <f t="shared" si="892"/>
        <v>1.003789311</v>
      </c>
      <c r="X1821" s="103">
        <f t="shared" si="893"/>
        <v>0.17927468999999999</v>
      </c>
      <c r="Y1821" s="103">
        <f t="shared" si="894"/>
        <v>0</v>
      </c>
      <c r="Z1821" s="114" t="str">
        <f t="shared" si="902"/>
        <v>A+J=</v>
      </c>
      <c r="AA1821" s="108">
        <f t="shared" si="903"/>
        <v>45950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102">
        <f t="shared" si="895"/>
        <v>45936</v>
      </c>
      <c r="B1822" s="103">
        <f t="shared" si="888"/>
        <v>47.489906529999999</v>
      </c>
      <c r="C1822" s="103">
        <f t="shared" si="900"/>
        <v>31.039405899999998</v>
      </c>
      <c r="D1822" s="104">
        <f t="shared" si="896"/>
        <v>1143.3130000000001</v>
      </c>
      <c r="E1822" s="105">
        <f t="shared" si="881"/>
        <v>1146.575</v>
      </c>
      <c r="F1822" s="106">
        <f t="shared" si="882"/>
        <v>45891</v>
      </c>
      <c r="G1822" s="107">
        <f t="shared" si="889"/>
        <v>2.8531119649648495E-3</v>
      </c>
      <c r="H1822" s="108">
        <f t="shared" si="901"/>
        <v>45950</v>
      </c>
      <c r="I1822" s="108">
        <f t="shared" si="890"/>
        <v>45950</v>
      </c>
      <c r="J1822" s="109">
        <f t="shared" si="897"/>
        <v>20</v>
      </c>
      <c r="K1822" s="109">
        <f t="shared" si="887"/>
        <v>10</v>
      </c>
      <c r="L1822" s="8">
        <f t="shared" si="898"/>
        <v>1.0014255299999999</v>
      </c>
      <c r="M1822" s="110">
        <f t="shared" si="884"/>
        <v>1.00285311</v>
      </c>
      <c r="N1822" s="110">
        <f t="shared" si="879"/>
        <v>1.5220421839503095</v>
      </c>
      <c r="O1822" s="103">
        <f t="shared" si="883"/>
        <v>1.5242119000000001</v>
      </c>
      <c r="P1822" s="103">
        <f t="shared" si="891"/>
        <v>47.310631839999999</v>
      </c>
      <c r="Q1822" s="11">
        <f t="shared" si="904"/>
        <v>0</v>
      </c>
      <c r="R1822" s="30">
        <f t="shared" si="885"/>
        <v>0</v>
      </c>
      <c r="S1822" s="103">
        <f t="shared" si="886"/>
        <v>0</v>
      </c>
      <c r="T1822" s="113">
        <f t="shared" si="899"/>
        <v>0.1</v>
      </c>
      <c r="U1822" s="111">
        <f t="shared" si="880"/>
        <v>10</v>
      </c>
      <c r="V1822" s="111">
        <v>252</v>
      </c>
      <c r="W1822" s="110">
        <f t="shared" si="892"/>
        <v>1.003789311</v>
      </c>
      <c r="X1822" s="103">
        <f t="shared" si="893"/>
        <v>0.17927468999999999</v>
      </c>
      <c r="Y1822" s="103">
        <f t="shared" si="894"/>
        <v>0</v>
      </c>
      <c r="Z1822" s="114" t="str">
        <f t="shared" si="902"/>
        <v>A+J=</v>
      </c>
      <c r="AA1822" s="108">
        <f t="shared" si="903"/>
        <v>45950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102">
        <f t="shared" si="895"/>
        <v>45937</v>
      </c>
      <c r="B1823" s="103">
        <f t="shared" si="888"/>
        <v>47.514639630000005</v>
      </c>
      <c r="C1823" s="103">
        <f t="shared" si="900"/>
        <v>31.039405899999998</v>
      </c>
      <c r="D1823" s="104">
        <f t="shared" si="896"/>
        <v>1143.3130000000001</v>
      </c>
      <c r="E1823" s="105">
        <f t="shared" si="881"/>
        <v>1146.575</v>
      </c>
      <c r="F1823" s="106">
        <f t="shared" si="882"/>
        <v>45891</v>
      </c>
      <c r="G1823" s="107">
        <f t="shared" si="889"/>
        <v>2.8531119649648495E-3</v>
      </c>
      <c r="H1823" s="108">
        <f t="shared" si="901"/>
        <v>45950</v>
      </c>
      <c r="I1823" s="108">
        <f t="shared" si="890"/>
        <v>45950</v>
      </c>
      <c r="J1823" s="109">
        <f t="shared" si="897"/>
        <v>20</v>
      </c>
      <c r="K1823" s="109">
        <f t="shared" si="887"/>
        <v>11</v>
      </c>
      <c r="L1823" s="8">
        <f t="shared" si="898"/>
        <v>1.0015681999999999</v>
      </c>
      <c r="M1823" s="110">
        <f t="shared" si="884"/>
        <v>1.00285311</v>
      </c>
      <c r="N1823" s="110">
        <f t="shared" ref="N1823:N1886" si="905">IF(I1823&gt;I1822,N1822*M1823,N1822)</f>
        <v>1.5220421839503095</v>
      </c>
      <c r="O1823" s="103">
        <f t="shared" si="883"/>
        <v>1.52442905</v>
      </c>
      <c r="P1823" s="103">
        <f t="shared" si="891"/>
        <v>47.317372040000002</v>
      </c>
      <c r="Q1823" s="11">
        <f t="shared" si="904"/>
        <v>0</v>
      </c>
      <c r="R1823" s="30">
        <f t="shared" si="885"/>
        <v>0</v>
      </c>
      <c r="S1823" s="103">
        <f t="shared" si="886"/>
        <v>0</v>
      </c>
      <c r="T1823" s="113">
        <f t="shared" si="899"/>
        <v>0.1</v>
      </c>
      <c r="U1823" s="111">
        <f t="shared" si="880"/>
        <v>11</v>
      </c>
      <c r="V1823" s="111">
        <v>252</v>
      </c>
      <c r="W1823" s="110">
        <f t="shared" si="892"/>
        <v>1.004169031</v>
      </c>
      <c r="X1823" s="103">
        <f t="shared" si="893"/>
        <v>0.19726758999999999</v>
      </c>
      <c r="Y1823" s="103">
        <f t="shared" si="894"/>
        <v>0</v>
      </c>
      <c r="Z1823" s="114" t="str">
        <f t="shared" si="902"/>
        <v>A+J=</v>
      </c>
      <c r="AA1823" s="108">
        <f t="shared" si="903"/>
        <v>45950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102">
        <f t="shared" si="895"/>
        <v>45938</v>
      </c>
      <c r="B1824" s="103">
        <f t="shared" si="888"/>
        <v>47.539385599999996</v>
      </c>
      <c r="C1824" s="103">
        <f t="shared" si="900"/>
        <v>31.039405899999998</v>
      </c>
      <c r="D1824" s="104">
        <f t="shared" si="896"/>
        <v>1143.3130000000001</v>
      </c>
      <c r="E1824" s="105">
        <f t="shared" si="881"/>
        <v>1146.575</v>
      </c>
      <c r="F1824" s="106">
        <f t="shared" si="882"/>
        <v>45891</v>
      </c>
      <c r="G1824" s="107">
        <f t="shared" si="889"/>
        <v>2.8531119649648495E-3</v>
      </c>
      <c r="H1824" s="108">
        <f t="shared" si="901"/>
        <v>45950</v>
      </c>
      <c r="I1824" s="108">
        <f t="shared" si="890"/>
        <v>45950</v>
      </c>
      <c r="J1824" s="109">
        <f t="shared" si="897"/>
        <v>20</v>
      </c>
      <c r="K1824" s="109">
        <f t="shared" si="887"/>
        <v>12</v>
      </c>
      <c r="L1824" s="8">
        <f t="shared" si="898"/>
        <v>1.00171089</v>
      </c>
      <c r="M1824" s="110">
        <f t="shared" si="884"/>
        <v>1.00285311</v>
      </c>
      <c r="N1824" s="110">
        <f t="shared" si="905"/>
        <v>1.5220421839503095</v>
      </c>
      <c r="O1824" s="103">
        <f t="shared" si="883"/>
        <v>1.5246462300000001</v>
      </c>
      <c r="P1824" s="103">
        <f t="shared" si="891"/>
        <v>47.324113179999998</v>
      </c>
      <c r="Q1824" s="11">
        <f t="shared" si="904"/>
        <v>0</v>
      </c>
      <c r="R1824" s="30">
        <f t="shared" si="885"/>
        <v>0</v>
      </c>
      <c r="S1824" s="103">
        <f t="shared" si="886"/>
        <v>0</v>
      </c>
      <c r="T1824" s="113">
        <f t="shared" si="899"/>
        <v>0.1</v>
      </c>
      <c r="U1824" s="111">
        <f t="shared" si="880"/>
        <v>12</v>
      </c>
      <c r="V1824" s="111">
        <v>252</v>
      </c>
      <c r="W1824" s="110">
        <f t="shared" si="892"/>
        <v>1.0045488950000001</v>
      </c>
      <c r="X1824" s="103">
        <f t="shared" si="893"/>
        <v>0.21527241999999999</v>
      </c>
      <c r="Y1824" s="103">
        <f t="shared" si="894"/>
        <v>0</v>
      </c>
      <c r="Z1824" s="114" t="str">
        <f t="shared" si="902"/>
        <v>A+J=</v>
      </c>
      <c r="AA1824" s="108">
        <f t="shared" si="903"/>
        <v>45950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102">
        <f t="shared" si="895"/>
        <v>45939</v>
      </c>
      <c r="B1825" s="103">
        <f t="shared" si="888"/>
        <v>47.564143769999994</v>
      </c>
      <c r="C1825" s="103">
        <f t="shared" si="900"/>
        <v>31.039405899999998</v>
      </c>
      <c r="D1825" s="104">
        <f t="shared" si="896"/>
        <v>1143.3130000000001</v>
      </c>
      <c r="E1825" s="105">
        <f t="shared" si="881"/>
        <v>1146.575</v>
      </c>
      <c r="F1825" s="106">
        <f t="shared" si="882"/>
        <v>45891</v>
      </c>
      <c r="G1825" s="107">
        <f t="shared" si="889"/>
        <v>2.8531119649648495E-3</v>
      </c>
      <c r="H1825" s="108">
        <f t="shared" si="901"/>
        <v>45950</v>
      </c>
      <c r="I1825" s="108">
        <f t="shared" si="890"/>
        <v>45950</v>
      </c>
      <c r="J1825" s="109">
        <f t="shared" si="897"/>
        <v>20</v>
      </c>
      <c r="K1825" s="109">
        <f t="shared" si="887"/>
        <v>13</v>
      </c>
      <c r="L1825" s="8">
        <f t="shared" si="898"/>
        <v>1.0018535900000001</v>
      </c>
      <c r="M1825" s="110">
        <f t="shared" si="884"/>
        <v>1.00285311</v>
      </c>
      <c r="N1825" s="110">
        <f t="shared" si="905"/>
        <v>1.5220421839503095</v>
      </c>
      <c r="O1825" s="103">
        <f t="shared" si="883"/>
        <v>1.52486342</v>
      </c>
      <c r="P1825" s="103">
        <f t="shared" si="891"/>
        <v>47.330854629999997</v>
      </c>
      <c r="Q1825" s="11">
        <f t="shared" si="904"/>
        <v>0</v>
      </c>
      <c r="R1825" s="30">
        <f t="shared" si="885"/>
        <v>0</v>
      </c>
      <c r="S1825" s="103">
        <f t="shared" si="886"/>
        <v>0</v>
      </c>
      <c r="T1825" s="113">
        <f t="shared" si="899"/>
        <v>0.1</v>
      </c>
      <c r="U1825" s="111">
        <f t="shared" si="880"/>
        <v>13</v>
      </c>
      <c r="V1825" s="111">
        <v>252</v>
      </c>
      <c r="W1825" s="110">
        <f t="shared" si="892"/>
        <v>1.0049289020000001</v>
      </c>
      <c r="X1825" s="103">
        <f t="shared" si="893"/>
        <v>0.23328914000000001</v>
      </c>
      <c r="Y1825" s="103">
        <f t="shared" si="894"/>
        <v>0</v>
      </c>
      <c r="Z1825" s="114" t="str">
        <f t="shared" si="902"/>
        <v>A+J=</v>
      </c>
      <c r="AA1825" s="108">
        <f t="shared" si="903"/>
        <v>45950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102">
        <f t="shared" si="895"/>
        <v>45940</v>
      </c>
      <c r="B1826" s="103">
        <f t="shared" si="888"/>
        <v>47.588915440000001</v>
      </c>
      <c r="C1826" s="103">
        <f t="shared" si="900"/>
        <v>31.039405899999998</v>
      </c>
      <c r="D1826" s="104">
        <f t="shared" si="896"/>
        <v>1143.3130000000001</v>
      </c>
      <c r="E1826" s="105">
        <f t="shared" si="881"/>
        <v>1146.575</v>
      </c>
      <c r="F1826" s="106">
        <f t="shared" si="882"/>
        <v>45891</v>
      </c>
      <c r="G1826" s="107">
        <f t="shared" si="889"/>
        <v>2.8531119649648495E-3</v>
      </c>
      <c r="H1826" s="108">
        <f t="shared" si="901"/>
        <v>45950</v>
      </c>
      <c r="I1826" s="108">
        <f t="shared" si="890"/>
        <v>45950</v>
      </c>
      <c r="J1826" s="109">
        <f t="shared" si="897"/>
        <v>20</v>
      </c>
      <c r="K1826" s="109">
        <f t="shared" si="887"/>
        <v>14</v>
      </c>
      <c r="L1826" s="8">
        <f t="shared" si="898"/>
        <v>1.0019963199999999</v>
      </c>
      <c r="M1826" s="110">
        <f t="shared" si="884"/>
        <v>1.00285311</v>
      </c>
      <c r="N1826" s="110">
        <f t="shared" si="905"/>
        <v>1.5220421839503095</v>
      </c>
      <c r="O1826" s="103">
        <f t="shared" si="883"/>
        <v>1.52508066</v>
      </c>
      <c r="P1826" s="103">
        <f t="shared" si="891"/>
        <v>47.337597629999998</v>
      </c>
      <c r="Q1826" s="11">
        <f t="shared" si="904"/>
        <v>0</v>
      </c>
      <c r="R1826" s="30">
        <f t="shared" si="885"/>
        <v>0</v>
      </c>
      <c r="S1826" s="103">
        <f t="shared" si="886"/>
        <v>0</v>
      </c>
      <c r="T1826" s="113">
        <f t="shared" si="899"/>
        <v>0.1</v>
      </c>
      <c r="U1826" s="111">
        <f t="shared" si="880"/>
        <v>14</v>
      </c>
      <c r="V1826" s="111">
        <v>252</v>
      </c>
      <c r="W1826" s="110">
        <f t="shared" si="892"/>
        <v>1.005309053</v>
      </c>
      <c r="X1826" s="103">
        <f t="shared" si="893"/>
        <v>0.25131780999999997</v>
      </c>
      <c r="Y1826" s="103">
        <f t="shared" si="894"/>
        <v>0</v>
      </c>
      <c r="Z1826" s="114" t="str">
        <f t="shared" si="902"/>
        <v>A+J=</v>
      </c>
      <c r="AA1826" s="108">
        <f t="shared" si="903"/>
        <v>45950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102">
        <f t="shared" si="895"/>
        <v>45941</v>
      </c>
      <c r="B1827" s="103">
        <f t="shared" si="888"/>
        <v>47.613699989999994</v>
      </c>
      <c r="C1827" s="103">
        <f t="shared" si="900"/>
        <v>31.039405899999998</v>
      </c>
      <c r="D1827" s="104">
        <f t="shared" si="896"/>
        <v>1143.3130000000001</v>
      </c>
      <c r="E1827" s="105">
        <f t="shared" si="881"/>
        <v>1146.575</v>
      </c>
      <c r="F1827" s="106">
        <f t="shared" si="882"/>
        <v>45891</v>
      </c>
      <c r="G1827" s="107">
        <f t="shared" si="889"/>
        <v>2.8531119649648495E-3</v>
      </c>
      <c r="H1827" s="108">
        <f t="shared" si="901"/>
        <v>45950</v>
      </c>
      <c r="I1827" s="108">
        <f t="shared" si="890"/>
        <v>45950</v>
      </c>
      <c r="J1827" s="109">
        <f t="shared" si="897"/>
        <v>20</v>
      </c>
      <c r="K1827" s="109">
        <f t="shared" si="887"/>
        <v>15</v>
      </c>
      <c r="L1827" s="8">
        <f t="shared" si="898"/>
        <v>1.0021390699999999</v>
      </c>
      <c r="M1827" s="110">
        <f t="shared" si="884"/>
        <v>1.00285311</v>
      </c>
      <c r="N1827" s="110">
        <f t="shared" si="905"/>
        <v>1.5220421839503095</v>
      </c>
      <c r="O1827" s="103">
        <f t="shared" si="883"/>
        <v>1.52529793</v>
      </c>
      <c r="P1827" s="103">
        <f t="shared" si="891"/>
        <v>47.344341559999997</v>
      </c>
      <c r="Q1827" s="11">
        <f t="shared" si="904"/>
        <v>0</v>
      </c>
      <c r="R1827" s="30">
        <f t="shared" si="885"/>
        <v>0</v>
      </c>
      <c r="S1827" s="103">
        <f t="shared" si="886"/>
        <v>0</v>
      </c>
      <c r="T1827" s="113">
        <f t="shared" si="899"/>
        <v>0.1</v>
      </c>
      <c r="U1827" s="111">
        <f t="shared" si="880"/>
        <v>15</v>
      </c>
      <c r="V1827" s="111">
        <v>252</v>
      </c>
      <c r="W1827" s="110">
        <f t="shared" si="892"/>
        <v>1.005689348</v>
      </c>
      <c r="X1827" s="103">
        <f t="shared" si="893"/>
        <v>0.26935842999999998</v>
      </c>
      <c r="Y1827" s="103">
        <f t="shared" si="894"/>
        <v>0</v>
      </c>
      <c r="Z1827" s="114" t="str">
        <f t="shared" si="902"/>
        <v>A+J=</v>
      </c>
      <c r="AA1827" s="108">
        <f t="shared" si="903"/>
        <v>45950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102">
        <f t="shared" si="895"/>
        <v>45942</v>
      </c>
      <c r="B1828" s="103">
        <f t="shared" si="888"/>
        <v>47.613699989999994</v>
      </c>
      <c r="C1828" s="103">
        <f t="shared" si="900"/>
        <v>31.039405899999998</v>
      </c>
      <c r="D1828" s="104">
        <f t="shared" si="896"/>
        <v>1143.3130000000001</v>
      </c>
      <c r="E1828" s="105">
        <f t="shared" si="881"/>
        <v>1146.575</v>
      </c>
      <c r="F1828" s="106">
        <f t="shared" si="882"/>
        <v>45891</v>
      </c>
      <c r="G1828" s="107">
        <f t="shared" si="889"/>
        <v>2.8531119649648495E-3</v>
      </c>
      <c r="H1828" s="108">
        <f t="shared" si="901"/>
        <v>45950</v>
      </c>
      <c r="I1828" s="108">
        <f t="shared" si="890"/>
        <v>45950</v>
      </c>
      <c r="J1828" s="109">
        <f t="shared" si="897"/>
        <v>20</v>
      </c>
      <c r="K1828" s="109">
        <f t="shared" si="887"/>
        <v>15</v>
      </c>
      <c r="L1828" s="8">
        <f t="shared" si="898"/>
        <v>1.0021390699999999</v>
      </c>
      <c r="M1828" s="110">
        <f t="shared" si="884"/>
        <v>1.00285311</v>
      </c>
      <c r="N1828" s="110">
        <f t="shared" si="905"/>
        <v>1.5220421839503095</v>
      </c>
      <c r="O1828" s="103">
        <f t="shared" si="883"/>
        <v>1.52529793</v>
      </c>
      <c r="P1828" s="103">
        <f t="shared" si="891"/>
        <v>47.344341559999997</v>
      </c>
      <c r="Q1828" s="11">
        <f t="shared" si="904"/>
        <v>0</v>
      </c>
      <c r="R1828" s="30">
        <f t="shared" si="885"/>
        <v>0</v>
      </c>
      <c r="S1828" s="103">
        <f t="shared" si="886"/>
        <v>0</v>
      </c>
      <c r="T1828" s="113">
        <f t="shared" si="899"/>
        <v>0.1</v>
      </c>
      <c r="U1828" s="111">
        <f t="shared" si="880"/>
        <v>15</v>
      </c>
      <c r="V1828" s="111">
        <v>252</v>
      </c>
      <c r="W1828" s="110">
        <f t="shared" si="892"/>
        <v>1.005689348</v>
      </c>
      <c r="X1828" s="103">
        <f t="shared" si="893"/>
        <v>0.26935842999999998</v>
      </c>
      <c r="Y1828" s="103">
        <f t="shared" si="894"/>
        <v>0</v>
      </c>
      <c r="Z1828" s="114" t="str">
        <f t="shared" si="902"/>
        <v>A+J=</v>
      </c>
      <c r="AA1828" s="108">
        <f t="shared" si="903"/>
        <v>45950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102">
        <f t="shared" si="895"/>
        <v>45943</v>
      </c>
      <c r="B1829" s="103">
        <f t="shared" si="888"/>
        <v>47.613699989999994</v>
      </c>
      <c r="C1829" s="103">
        <f t="shared" si="900"/>
        <v>31.039405899999998</v>
      </c>
      <c r="D1829" s="104">
        <f t="shared" si="896"/>
        <v>1143.3130000000001</v>
      </c>
      <c r="E1829" s="105">
        <f t="shared" si="881"/>
        <v>1146.575</v>
      </c>
      <c r="F1829" s="106">
        <f t="shared" si="882"/>
        <v>45891</v>
      </c>
      <c r="G1829" s="107">
        <f t="shared" si="889"/>
        <v>2.8531119649648495E-3</v>
      </c>
      <c r="H1829" s="108">
        <f t="shared" si="901"/>
        <v>45950</v>
      </c>
      <c r="I1829" s="108">
        <f t="shared" si="890"/>
        <v>45950</v>
      </c>
      <c r="J1829" s="109">
        <f t="shared" si="897"/>
        <v>20</v>
      </c>
      <c r="K1829" s="109">
        <f t="shared" si="887"/>
        <v>15</v>
      </c>
      <c r="L1829" s="8">
        <f t="shared" si="898"/>
        <v>1.0021390699999999</v>
      </c>
      <c r="M1829" s="110">
        <f t="shared" si="884"/>
        <v>1.00285311</v>
      </c>
      <c r="N1829" s="110">
        <f t="shared" si="905"/>
        <v>1.5220421839503095</v>
      </c>
      <c r="O1829" s="103">
        <f t="shared" si="883"/>
        <v>1.52529793</v>
      </c>
      <c r="P1829" s="103">
        <f t="shared" si="891"/>
        <v>47.344341559999997</v>
      </c>
      <c r="Q1829" s="11">
        <f t="shared" si="904"/>
        <v>0</v>
      </c>
      <c r="R1829" s="30">
        <f t="shared" si="885"/>
        <v>0</v>
      </c>
      <c r="S1829" s="103">
        <f t="shared" si="886"/>
        <v>0</v>
      </c>
      <c r="T1829" s="113">
        <f t="shared" si="899"/>
        <v>0.1</v>
      </c>
      <c r="U1829" s="111">
        <f t="shared" ref="U1829:U1892" si="906">IF(Q1828&gt;0,1,IF(K1829=K1828,U1828,U1828+1))</f>
        <v>15</v>
      </c>
      <c r="V1829" s="111">
        <v>252</v>
      </c>
      <c r="W1829" s="110">
        <f t="shared" si="892"/>
        <v>1.005689348</v>
      </c>
      <c r="X1829" s="103">
        <f t="shared" si="893"/>
        <v>0.26935842999999998</v>
      </c>
      <c r="Y1829" s="103">
        <f t="shared" si="894"/>
        <v>0</v>
      </c>
      <c r="Z1829" s="114" t="str">
        <f t="shared" si="902"/>
        <v>A+J=</v>
      </c>
      <c r="AA1829" s="108">
        <f t="shared" si="903"/>
        <v>45950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102">
        <f t="shared" si="895"/>
        <v>45944</v>
      </c>
      <c r="B1830" s="103">
        <f t="shared" si="888"/>
        <v>47.638497119999997</v>
      </c>
      <c r="C1830" s="103">
        <f t="shared" si="900"/>
        <v>31.039405899999998</v>
      </c>
      <c r="D1830" s="104">
        <f t="shared" si="896"/>
        <v>1143.3130000000001</v>
      </c>
      <c r="E1830" s="105">
        <f t="shared" si="881"/>
        <v>1146.575</v>
      </c>
      <c r="F1830" s="106">
        <f t="shared" si="882"/>
        <v>45891</v>
      </c>
      <c r="G1830" s="107">
        <f t="shared" si="889"/>
        <v>2.8531119649648495E-3</v>
      </c>
      <c r="H1830" s="108">
        <f t="shared" si="901"/>
        <v>45950</v>
      </c>
      <c r="I1830" s="108">
        <f t="shared" si="890"/>
        <v>45950</v>
      </c>
      <c r="J1830" s="109">
        <f t="shared" si="897"/>
        <v>20</v>
      </c>
      <c r="K1830" s="109">
        <f t="shared" si="887"/>
        <v>16</v>
      </c>
      <c r="L1830" s="8">
        <f t="shared" si="898"/>
        <v>1.00228183</v>
      </c>
      <c r="M1830" s="110">
        <f t="shared" si="884"/>
        <v>1.00285311</v>
      </c>
      <c r="N1830" s="110">
        <f t="shared" si="905"/>
        <v>1.5220421839503095</v>
      </c>
      <c r="O1830" s="103">
        <f t="shared" si="883"/>
        <v>1.5255152199999999</v>
      </c>
      <c r="P1830" s="103">
        <f t="shared" si="891"/>
        <v>47.351086119999998</v>
      </c>
      <c r="Q1830" s="11">
        <f t="shared" si="904"/>
        <v>0</v>
      </c>
      <c r="R1830" s="30">
        <f t="shared" si="885"/>
        <v>0</v>
      </c>
      <c r="S1830" s="103">
        <f t="shared" si="886"/>
        <v>0</v>
      </c>
      <c r="T1830" s="113">
        <f t="shared" si="899"/>
        <v>0.1</v>
      </c>
      <c r="U1830" s="111">
        <f t="shared" si="906"/>
        <v>16</v>
      </c>
      <c r="V1830" s="111">
        <v>252</v>
      </c>
      <c r="W1830" s="110">
        <f t="shared" si="892"/>
        <v>1.0060697869999999</v>
      </c>
      <c r="X1830" s="103">
        <f t="shared" si="893"/>
        <v>0.28741100000000003</v>
      </c>
      <c r="Y1830" s="103">
        <f t="shared" si="894"/>
        <v>0</v>
      </c>
      <c r="Z1830" s="114" t="str">
        <f t="shared" si="902"/>
        <v>A+J=</v>
      </c>
      <c r="AA1830" s="108">
        <f t="shared" si="903"/>
        <v>45950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102">
        <f t="shared" si="895"/>
        <v>45945</v>
      </c>
      <c r="B1831" s="103">
        <f t="shared" si="888"/>
        <v>47.663307440000004</v>
      </c>
      <c r="C1831" s="103">
        <f t="shared" si="900"/>
        <v>31.039405899999998</v>
      </c>
      <c r="D1831" s="104">
        <f t="shared" si="896"/>
        <v>1143.3130000000001</v>
      </c>
      <c r="E1831" s="105">
        <f t="shared" si="881"/>
        <v>1146.575</v>
      </c>
      <c r="F1831" s="106">
        <f t="shared" si="882"/>
        <v>45891</v>
      </c>
      <c r="G1831" s="107">
        <f t="shared" si="889"/>
        <v>2.8531119649648495E-3</v>
      </c>
      <c r="H1831" s="108">
        <f t="shared" si="901"/>
        <v>45950</v>
      </c>
      <c r="I1831" s="108">
        <f t="shared" si="890"/>
        <v>45950</v>
      </c>
      <c r="J1831" s="109">
        <f t="shared" si="897"/>
        <v>20</v>
      </c>
      <c r="K1831" s="109">
        <f t="shared" si="887"/>
        <v>17</v>
      </c>
      <c r="L1831" s="8">
        <f t="shared" si="898"/>
        <v>1.00242462</v>
      </c>
      <c r="M1831" s="110">
        <f t="shared" si="884"/>
        <v>1.00285311</v>
      </c>
      <c r="N1831" s="110">
        <f t="shared" si="905"/>
        <v>1.5220421839503095</v>
      </c>
      <c r="O1831" s="103">
        <f t="shared" si="883"/>
        <v>1.5257325500000001</v>
      </c>
      <c r="P1831" s="103">
        <f t="shared" si="891"/>
        <v>47.357831910000002</v>
      </c>
      <c r="Q1831" s="11">
        <f t="shared" si="904"/>
        <v>0</v>
      </c>
      <c r="R1831" s="30">
        <f t="shared" si="885"/>
        <v>0</v>
      </c>
      <c r="S1831" s="103">
        <f t="shared" si="886"/>
        <v>0</v>
      </c>
      <c r="T1831" s="113">
        <f t="shared" si="899"/>
        <v>0.1</v>
      </c>
      <c r="U1831" s="111">
        <f t="shared" si="906"/>
        <v>17</v>
      </c>
      <c r="V1831" s="111">
        <v>252</v>
      </c>
      <c r="W1831" s="110">
        <f t="shared" si="892"/>
        <v>1.00645037</v>
      </c>
      <c r="X1831" s="103">
        <f t="shared" si="893"/>
        <v>0.30547553</v>
      </c>
      <c r="Y1831" s="103">
        <f t="shared" si="894"/>
        <v>0</v>
      </c>
      <c r="Z1831" s="114" t="str">
        <f t="shared" si="902"/>
        <v>A+J=</v>
      </c>
      <c r="AA1831" s="108">
        <f t="shared" si="903"/>
        <v>45950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102">
        <f t="shared" si="895"/>
        <v>45946</v>
      </c>
      <c r="B1832" s="103">
        <f t="shared" si="888"/>
        <v>47.688130919999999</v>
      </c>
      <c r="C1832" s="103">
        <f t="shared" si="900"/>
        <v>31.039405899999998</v>
      </c>
      <c r="D1832" s="104">
        <f t="shared" si="896"/>
        <v>1143.3130000000001</v>
      </c>
      <c r="E1832" s="105">
        <f t="shared" ref="E1832:E1895" si="907">IF($K1832=1,VLOOKUP($A1831,$AO$10:$AS$165,4),E1831)</f>
        <v>1146.575</v>
      </c>
      <c r="F1832" s="106">
        <f t="shared" ref="F1832:F1895" si="908">IF($K1832=1,VLOOKUP($A1831,$AO$10:$AS$165,5),F1831)</f>
        <v>45891</v>
      </c>
      <c r="G1832" s="107">
        <f t="shared" si="889"/>
        <v>2.8531119649648495E-3</v>
      </c>
      <c r="H1832" s="108">
        <f t="shared" si="901"/>
        <v>45950</v>
      </c>
      <c r="I1832" s="108">
        <f t="shared" si="890"/>
        <v>45950</v>
      </c>
      <c r="J1832" s="109">
        <f t="shared" si="897"/>
        <v>20</v>
      </c>
      <c r="K1832" s="109">
        <f t="shared" si="887"/>
        <v>18</v>
      </c>
      <c r="L1832" s="8">
        <f t="shared" si="898"/>
        <v>1.00256743</v>
      </c>
      <c r="M1832" s="110">
        <f t="shared" si="884"/>
        <v>1.00285311</v>
      </c>
      <c r="N1832" s="110">
        <f t="shared" si="905"/>
        <v>1.5220421839503095</v>
      </c>
      <c r="O1832" s="103">
        <f t="shared" si="883"/>
        <v>1.52594992</v>
      </c>
      <c r="P1832" s="103">
        <f t="shared" si="891"/>
        <v>47.364578940000001</v>
      </c>
      <c r="Q1832" s="11">
        <f t="shared" si="904"/>
        <v>0</v>
      </c>
      <c r="R1832" s="30">
        <f t="shared" si="885"/>
        <v>0</v>
      </c>
      <c r="S1832" s="103">
        <f t="shared" si="886"/>
        <v>0</v>
      </c>
      <c r="T1832" s="113">
        <f t="shared" si="899"/>
        <v>0.1</v>
      </c>
      <c r="U1832" s="111">
        <f t="shared" si="906"/>
        <v>18</v>
      </c>
      <c r="V1832" s="111">
        <v>252</v>
      </c>
      <c r="W1832" s="110">
        <f t="shared" si="892"/>
        <v>1.006831096</v>
      </c>
      <c r="X1832" s="103">
        <f t="shared" si="893"/>
        <v>0.32355198000000002</v>
      </c>
      <c r="Y1832" s="103">
        <f t="shared" si="894"/>
        <v>0</v>
      </c>
      <c r="Z1832" s="114" t="str">
        <f t="shared" si="902"/>
        <v>A+J=</v>
      </c>
      <c r="AA1832" s="108">
        <f t="shared" si="903"/>
        <v>45950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102">
        <f t="shared" si="895"/>
        <v>45947</v>
      </c>
      <c r="B1833" s="103">
        <f t="shared" si="888"/>
        <v>47.712967040000002</v>
      </c>
      <c r="C1833" s="103">
        <f t="shared" si="900"/>
        <v>31.039405899999998</v>
      </c>
      <c r="D1833" s="104">
        <f t="shared" si="896"/>
        <v>1143.3130000000001</v>
      </c>
      <c r="E1833" s="105">
        <f t="shared" si="907"/>
        <v>1146.575</v>
      </c>
      <c r="F1833" s="106">
        <f t="shared" si="908"/>
        <v>45891</v>
      </c>
      <c r="G1833" s="107">
        <f t="shared" si="889"/>
        <v>2.8531119649648495E-3</v>
      </c>
      <c r="H1833" s="108">
        <f t="shared" si="901"/>
        <v>45950</v>
      </c>
      <c r="I1833" s="108">
        <f t="shared" si="890"/>
        <v>45950</v>
      </c>
      <c r="J1833" s="109">
        <f t="shared" si="897"/>
        <v>20</v>
      </c>
      <c r="K1833" s="109">
        <f t="shared" si="887"/>
        <v>19</v>
      </c>
      <c r="L1833" s="8">
        <f t="shared" si="898"/>
        <v>1.00271026</v>
      </c>
      <c r="M1833" s="110">
        <f t="shared" si="884"/>
        <v>1.00285311</v>
      </c>
      <c r="N1833" s="110">
        <f t="shared" si="905"/>
        <v>1.5220421839503095</v>
      </c>
      <c r="O1833" s="103">
        <f t="shared" ref="O1833:O1896" si="909">TRUNC(TRUNC((L1833*N1833),15),8)</f>
        <v>1.5261673099999999</v>
      </c>
      <c r="P1833" s="103">
        <f t="shared" si="891"/>
        <v>47.371326600000003</v>
      </c>
      <c r="Q1833" s="11">
        <f t="shared" si="904"/>
        <v>0</v>
      </c>
      <c r="R1833" s="30">
        <f t="shared" si="885"/>
        <v>0</v>
      </c>
      <c r="S1833" s="103">
        <f t="shared" si="886"/>
        <v>0</v>
      </c>
      <c r="T1833" s="113">
        <f t="shared" si="899"/>
        <v>0.1</v>
      </c>
      <c r="U1833" s="111">
        <f t="shared" si="906"/>
        <v>19</v>
      </c>
      <c r="V1833" s="111">
        <v>252</v>
      </c>
      <c r="W1833" s="110">
        <f t="shared" si="892"/>
        <v>1.0072119669999999</v>
      </c>
      <c r="X1833" s="103">
        <f t="shared" si="893"/>
        <v>0.34164043999999999</v>
      </c>
      <c r="Y1833" s="103">
        <f t="shared" si="894"/>
        <v>0</v>
      </c>
      <c r="Z1833" s="114" t="str">
        <f t="shared" si="902"/>
        <v>A+J=</v>
      </c>
      <c r="AA1833" s="108">
        <f t="shared" si="903"/>
        <v>45950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102">
        <f t="shared" si="895"/>
        <v>45948</v>
      </c>
      <c r="B1834" s="103">
        <f t="shared" si="888"/>
        <v>47.73781606</v>
      </c>
      <c r="C1834" s="103">
        <f t="shared" si="900"/>
        <v>31.039405899999998</v>
      </c>
      <c r="D1834" s="104">
        <f t="shared" si="896"/>
        <v>1143.3130000000001</v>
      </c>
      <c r="E1834" s="105">
        <f t="shared" si="907"/>
        <v>1146.575</v>
      </c>
      <c r="F1834" s="106">
        <f t="shared" si="908"/>
        <v>45891</v>
      </c>
      <c r="G1834" s="107">
        <f t="shared" si="889"/>
        <v>2.8531119649648495E-3</v>
      </c>
      <c r="H1834" s="108">
        <f t="shared" si="901"/>
        <v>45950</v>
      </c>
      <c r="I1834" s="108">
        <f t="shared" si="890"/>
        <v>45950</v>
      </c>
      <c r="J1834" s="109">
        <f t="shared" si="897"/>
        <v>20</v>
      </c>
      <c r="K1834" s="109">
        <f t="shared" si="887"/>
        <v>20</v>
      </c>
      <c r="L1834" s="8">
        <f t="shared" si="898"/>
        <v>1.00285311</v>
      </c>
      <c r="M1834" s="110">
        <f t="shared" ref="M1834:M1897" si="910">IF(I1834&gt;I1833,L1833,M1833)</f>
        <v>1.00285311</v>
      </c>
      <c r="N1834" s="110">
        <f t="shared" si="905"/>
        <v>1.5220421839503095</v>
      </c>
      <c r="O1834" s="103">
        <f t="shared" si="909"/>
        <v>1.52638473</v>
      </c>
      <c r="P1834" s="103">
        <f t="shared" si="891"/>
        <v>47.378075189999997</v>
      </c>
      <c r="Q1834" s="11">
        <f t="shared" si="904"/>
        <v>0</v>
      </c>
      <c r="R1834" s="30">
        <f t="shared" si="885"/>
        <v>0</v>
      </c>
      <c r="S1834" s="103">
        <f t="shared" si="886"/>
        <v>0</v>
      </c>
      <c r="T1834" s="113">
        <f t="shared" si="899"/>
        <v>0.1</v>
      </c>
      <c r="U1834" s="111">
        <f t="shared" si="906"/>
        <v>20</v>
      </c>
      <c r="V1834" s="111">
        <v>252</v>
      </c>
      <c r="W1834" s="110">
        <f t="shared" si="892"/>
        <v>1.007592982</v>
      </c>
      <c r="X1834" s="103">
        <f t="shared" si="893"/>
        <v>0.35974086999999999</v>
      </c>
      <c r="Y1834" s="103">
        <f t="shared" si="894"/>
        <v>0</v>
      </c>
      <c r="Z1834" s="114" t="str">
        <f t="shared" si="902"/>
        <v>A+J=</v>
      </c>
      <c r="AA1834" s="108">
        <f t="shared" si="903"/>
        <v>45950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102">
        <f t="shared" si="895"/>
        <v>45949</v>
      </c>
      <c r="B1835" s="103">
        <f t="shared" si="888"/>
        <v>47.73781606</v>
      </c>
      <c r="C1835" s="103">
        <f t="shared" si="900"/>
        <v>31.039405899999998</v>
      </c>
      <c r="D1835" s="104">
        <f t="shared" si="896"/>
        <v>1143.3130000000001</v>
      </c>
      <c r="E1835" s="105">
        <f t="shared" si="907"/>
        <v>1146.575</v>
      </c>
      <c r="F1835" s="106">
        <f t="shared" si="908"/>
        <v>45891</v>
      </c>
      <c r="G1835" s="107">
        <f t="shared" si="889"/>
        <v>2.8531119649648495E-3</v>
      </c>
      <c r="H1835" s="108">
        <f t="shared" si="901"/>
        <v>45950</v>
      </c>
      <c r="I1835" s="108">
        <f t="shared" si="890"/>
        <v>45950</v>
      </c>
      <c r="J1835" s="109">
        <f t="shared" si="897"/>
        <v>20</v>
      </c>
      <c r="K1835" s="109">
        <f t="shared" si="887"/>
        <v>20</v>
      </c>
      <c r="L1835" s="8">
        <f t="shared" si="898"/>
        <v>1.00285311</v>
      </c>
      <c r="M1835" s="110">
        <f t="shared" si="910"/>
        <v>1.00285311</v>
      </c>
      <c r="N1835" s="110">
        <f t="shared" si="905"/>
        <v>1.5220421839503095</v>
      </c>
      <c r="O1835" s="103">
        <f t="shared" si="909"/>
        <v>1.52638473</v>
      </c>
      <c r="P1835" s="103">
        <f t="shared" si="891"/>
        <v>47.378075189999997</v>
      </c>
      <c r="Q1835" s="11">
        <f t="shared" si="904"/>
        <v>0</v>
      </c>
      <c r="R1835" s="30">
        <f t="shared" ref="R1835:R1898" si="911">IF(Q1835&gt;0,VLOOKUP($A1835,$AD$10:$AI$165,6),0)</f>
        <v>0</v>
      </c>
      <c r="S1835" s="103">
        <f t="shared" ref="S1835:S1898" si="912">IF(R1835&gt;0,TRUNC(R1835*P1835,8),0)</f>
        <v>0</v>
      </c>
      <c r="T1835" s="113">
        <f t="shared" si="899"/>
        <v>0.1</v>
      </c>
      <c r="U1835" s="111">
        <f t="shared" si="906"/>
        <v>20</v>
      </c>
      <c r="V1835" s="111">
        <v>252</v>
      </c>
      <c r="W1835" s="110">
        <f t="shared" si="892"/>
        <v>1.007592982</v>
      </c>
      <c r="X1835" s="103">
        <f t="shared" si="893"/>
        <v>0.35974086999999999</v>
      </c>
      <c r="Y1835" s="103">
        <f t="shared" si="894"/>
        <v>0</v>
      </c>
      <c r="Z1835" s="114" t="str">
        <f t="shared" si="902"/>
        <v>A+J=</v>
      </c>
      <c r="AA1835" s="108">
        <f t="shared" si="903"/>
        <v>45950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102">
        <f t="shared" si="895"/>
        <v>45950</v>
      </c>
      <c r="B1836" s="103">
        <f t="shared" si="888"/>
        <v>47.73781606</v>
      </c>
      <c r="C1836" s="103">
        <f t="shared" si="900"/>
        <v>31.039405899999998</v>
      </c>
      <c r="D1836" s="104">
        <f t="shared" si="896"/>
        <v>1143.3130000000001</v>
      </c>
      <c r="E1836" s="105">
        <f t="shared" si="907"/>
        <v>1146.575</v>
      </c>
      <c r="F1836" s="106">
        <f t="shared" si="908"/>
        <v>45891</v>
      </c>
      <c r="G1836" s="107">
        <f t="shared" si="889"/>
        <v>2.8531119649648495E-3</v>
      </c>
      <c r="H1836" s="108">
        <f t="shared" si="901"/>
        <v>45982</v>
      </c>
      <c r="I1836" s="108">
        <f t="shared" si="890"/>
        <v>45950</v>
      </c>
      <c r="J1836" s="109">
        <f t="shared" si="897"/>
        <v>20</v>
      </c>
      <c r="K1836" s="109">
        <f t="shared" ref="K1836:K1899" si="913">(J1836-(NETWORKDAYS(A1836,I1836,AD$171:AD$502)-1))</f>
        <v>20</v>
      </c>
      <c r="L1836" s="8">
        <f t="shared" si="898"/>
        <v>1.00285311</v>
      </c>
      <c r="M1836" s="110">
        <f t="shared" si="910"/>
        <v>1.00285311</v>
      </c>
      <c r="N1836" s="110">
        <f t="shared" si="905"/>
        <v>1.5220421839503095</v>
      </c>
      <c r="O1836" s="103">
        <f t="shared" si="909"/>
        <v>1.52638473</v>
      </c>
      <c r="P1836" s="103">
        <f t="shared" si="891"/>
        <v>47.378075189999997</v>
      </c>
      <c r="Q1836" s="11">
        <f t="shared" si="904"/>
        <v>60</v>
      </c>
      <c r="R1836" s="30">
        <f t="shared" si="911"/>
        <v>0.16036</v>
      </c>
      <c r="S1836" s="103">
        <f t="shared" si="912"/>
        <v>7.5975481299999998</v>
      </c>
      <c r="T1836" s="113">
        <f t="shared" si="899"/>
        <v>0.1</v>
      </c>
      <c r="U1836" s="111">
        <f t="shared" si="906"/>
        <v>20</v>
      </c>
      <c r="V1836" s="111">
        <v>252</v>
      </c>
      <c r="W1836" s="110">
        <f t="shared" si="892"/>
        <v>1.007592982</v>
      </c>
      <c r="X1836" s="103">
        <f t="shared" si="893"/>
        <v>0.35974086999999999</v>
      </c>
      <c r="Y1836" s="103">
        <f t="shared" si="894"/>
        <v>7.9572889999999994</v>
      </c>
      <c r="Z1836" s="114" t="str">
        <f t="shared" si="902"/>
        <v>A+J=</v>
      </c>
      <c r="AA1836" s="108">
        <f t="shared" si="903"/>
        <v>45950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102">
        <f t="shared" si="895"/>
        <v>45951</v>
      </c>
      <c r="B1837" s="103">
        <f t="shared" si="888"/>
        <v>39.800505119999997</v>
      </c>
      <c r="C1837" s="103">
        <f t="shared" si="900"/>
        <v>26.061926769999999</v>
      </c>
      <c r="D1837" s="104">
        <f t="shared" si="896"/>
        <v>1143.3130000000001</v>
      </c>
      <c r="E1837" s="105">
        <f t="shared" si="907"/>
        <v>1146.575</v>
      </c>
      <c r="F1837" s="106">
        <f t="shared" si="908"/>
        <v>45920</v>
      </c>
      <c r="G1837" s="107">
        <f t="shared" si="889"/>
        <v>2.8531119649648495E-3</v>
      </c>
      <c r="H1837" s="108">
        <f t="shared" si="901"/>
        <v>45982</v>
      </c>
      <c r="I1837" s="108">
        <f t="shared" si="890"/>
        <v>45982</v>
      </c>
      <c r="J1837" s="109">
        <f t="shared" si="897"/>
        <v>23</v>
      </c>
      <c r="K1837" s="109">
        <f t="shared" si="913"/>
        <v>1</v>
      </c>
      <c r="L1837" s="8">
        <f t="shared" si="898"/>
        <v>1.0001238699999999</v>
      </c>
      <c r="M1837" s="110">
        <f t="shared" si="910"/>
        <v>1.00285311</v>
      </c>
      <c r="N1837" s="110">
        <f t="shared" si="905"/>
        <v>1.52638473772576</v>
      </c>
      <c r="O1837" s="103">
        <f t="shared" si="909"/>
        <v>1.5265738099999999</v>
      </c>
      <c r="P1837" s="103">
        <f t="shared" si="891"/>
        <v>39.78545484</v>
      </c>
      <c r="Q1837" s="11">
        <f t="shared" si="904"/>
        <v>0</v>
      </c>
      <c r="R1837" s="30">
        <f t="shared" si="911"/>
        <v>0</v>
      </c>
      <c r="S1837" s="103">
        <f t="shared" si="912"/>
        <v>0</v>
      </c>
      <c r="T1837" s="113">
        <f t="shared" si="899"/>
        <v>0.1</v>
      </c>
      <c r="U1837" s="111">
        <f t="shared" si="906"/>
        <v>1</v>
      </c>
      <c r="V1837" s="111">
        <v>252</v>
      </c>
      <c r="W1837" s="110">
        <f t="shared" si="892"/>
        <v>1.0003782859999999</v>
      </c>
      <c r="X1837" s="103">
        <f t="shared" si="893"/>
        <v>1.5050279999999999E-2</v>
      </c>
      <c r="Y1837" s="103">
        <f t="shared" si="894"/>
        <v>0</v>
      </c>
      <c r="Z1837" s="114" t="str">
        <f t="shared" si="902"/>
        <v>A+J=</v>
      </c>
      <c r="AA1837" s="108">
        <f t="shared" si="903"/>
        <v>45982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102">
        <f t="shared" si="895"/>
        <v>45952</v>
      </c>
      <c r="B1838" s="103">
        <f t="shared" si="888"/>
        <v>39.820493679999998</v>
      </c>
      <c r="C1838" s="103">
        <f t="shared" si="900"/>
        <v>26.061926769999999</v>
      </c>
      <c r="D1838" s="104">
        <f t="shared" si="896"/>
        <v>1143.3130000000001</v>
      </c>
      <c r="E1838" s="105">
        <f t="shared" si="907"/>
        <v>1146.575</v>
      </c>
      <c r="F1838" s="106">
        <f t="shared" si="908"/>
        <v>45920</v>
      </c>
      <c r="G1838" s="107">
        <f t="shared" si="889"/>
        <v>2.8531119649648495E-3</v>
      </c>
      <c r="H1838" s="108">
        <f t="shared" si="901"/>
        <v>45982</v>
      </c>
      <c r="I1838" s="108">
        <f t="shared" si="890"/>
        <v>45982</v>
      </c>
      <c r="J1838" s="109">
        <f t="shared" si="897"/>
        <v>23</v>
      </c>
      <c r="K1838" s="109">
        <f t="shared" si="913"/>
        <v>2</v>
      </c>
      <c r="L1838" s="8">
        <f t="shared" si="898"/>
        <v>1.0002477700000001</v>
      </c>
      <c r="M1838" s="110">
        <f t="shared" si="910"/>
        <v>1.00285311</v>
      </c>
      <c r="N1838" s="110">
        <f t="shared" si="905"/>
        <v>1.52638473772576</v>
      </c>
      <c r="O1838" s="103">
        <f t="shared" si="909"/>
        <v>1.5267629300000001</v>
      </c>
      <c r="P1838" s="103">
        <f t="shared" si="891"/>
        <v>39.790383669999997</v>
      </c>
      <c r="Q1838" s="11">
        <f t="shared" si="904"/>
        <v>0</v>
      </c>
      <c r="R1838" s="30">
        <f t="shared" si="911"/>
        <v>0</v>
      </c>
      <c r="S1838" s="103">
        <f t="shared" si="912"/>
        <v>0</v>
      </c>
      <c r="T1838" s="113">
        <f t="shared" si="899"/>
        <v>0.1</v>
      </c>
      <c r="U1838" s="111">
        <f t="shared" si="906"/>
        <v>2</v>
      </c>
      <c r="V1838" s="111">
        <v>252</v>
      </c>
      <c r="W1838" s="110">
        <f t="shared" si="892"/>
        <v>1.0007567159999999</v>
      </c>
      <c r="X1838" s="103">
        <f t="shared" si="893"/>
        <v>3.011001E-2</v>
      </c>
      <c r="Y1838" s="103">
        <f t="shared" si="894"/>
        <v>0</v>
      </c>
      <c r="Z1838" s="114" t="str">
        <f t="shared" si="902"/>
        <v>A+J=</v>
      </c>
      <c r="AA1838" s="108">
        <f t="shared" si="903"/>
        <v>45982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102">
        <f t="shared" si="895"/>
        <v>45953</v>
      </c>
      <c r="B1839" s="103">
        <f t="shared" si="888"/>
        <v>39.84049194</v>
      </c>
      <c r="C1839" s="103">
        <f t="shared" si="900"/>
        <v>26.061926769999999</v>
      </c>
      <c r="D1839" s="104">
        <f t="shared" si="896"/>
        <v>1143.3130000000001</v>
      </c>
      <c r="E1839" s="105">
        <f t="shared" si="907"/>
        <v>1146.575</v>
      </c>
      <c r="F1839" s="106">
        <f t="shared" si="908"/>
        <v>45920</v>
      </c>
      <c r="G1839" s="107">
        <f t="shared" si="889"/>
        <v>2.8531119649648495E-3</v>
      </c>
      <c r="H1839" s="108">
        <f t="shared" si="901"/>
        <v>45982</v>
      </c>
      <c r="I1839" s="108">
        <f t="shared" si="890"/>
        <v>45982</v>
      </c>
      <c r="J1839" s="109">
        <f t="shared" si="897"/>
        <v>23</v>
      </c>
      <c r="K1839" s="109">
        <f t="shared" si="913"/>
        <v>3</v>
      </c>
      <c r="L1839" s="8">
        <f t="shared" si="898"/>
        <v>1.00037168</v>
      </c>
      <c r="M1839" s="110">
        <f t="shared" si="910"/>
        <v>1.00285311</v>
      </c>
      <c r="N1839" s="110">
        <f t="shared" si="905"/>
        <v>1.52638473772576</v>
      </c>
      <c r="O1839" s="103">
        <f t="shared" si="909"/>
        <v>1.5269520599999999</v>
      </c>
      <c r="P1839" s="103">
        <f t="shared" si="891"/>
        <v>39.795312760000002</v>
      </c>
      <c r="Q1839" s="11">
        <f t="shared" si="904"/>
        <v>0</v>
      </c>
      <c r="R1839" s="30">
        <f t="shared" si="911"/>
        <v>0</v>
      </c>
      <c r="S1839" s="103">
        <f t="shared" si="912"/>
        <v>0</v>
      </c>
      <c r="T1839" s="113">
        <f t="shared" si="899"/>
        <v>0.1</v>
      </c>
      <c r="U1839" s="111">
        <f t="shared" si="906"/>
        <v>3</v>
      </c>
      <c r="V1839" s="111">
        <v>252</v>
      </c>
      <c r="W1839" s="110">
        <f t="shared" si="892"/>
        <v>1.001135289</v>
      </c>
      <c r="X1839" s="103">
        <f t="shared" si="893"/>
        <v>4.5179179999999999E-2</v>
      </c>
      <c r="Y1839" s="103">
        <f t="shared" si="894"/>
        <v>0</v>
      </c>
      <c r="Z1839" s="114" t="str">
        <f t="shared" si="902"/>
        <v>A+J=</v>
      </c>
      <c r="AA1839" s="108">
        <f t="shared" si="903"/>
        <v>45982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102">
        <f t="shared" si="895"/>
        <v>45954</v>
      </c>
      <c r="B1840" s="103">
        <f t="shared" si="888"/>
        <v>39.860500139999999</v>
      </c>
      <c r="C1840" s="103">
        <f t="shared" si="900"/>
        <v>26.061926769999999</v>
      </c>
      <c r="D1840" s="104">
        <f t="shared" si="896"/>
        <v>1143.3130000000001</v>
      </c>
      <c r="E1840" s="105">
        <f t="shared" si="907"/>
        <v>1146.575</v>
      </c>
      <c r="F1840" s="106">
        <f t="shared" si="908"/>
        <v>45920</v>
      </c>
      <c r="G1840" s="107">
        <f t="shared" si="889"/>
        <v>2.8531119649648495E-3</v>
      </c>
      <c r="H1840" s="108">
        <f t="shared" si="901"/>
        <v>45982</v>
      </c>
      <c r="I1840" s="108">
        <f t="shared" si="890"/>
        <v>45982</v>
      </c>
      <c r="J1840" s="109">
        <f t="shared" si="897"/>
        <v>23</v>
      </c>
      <c r="K1840" s="109">
        <f t="shared" si="913"/>
        <v>4</v>
      </c>
      <c r="L1840" s="8">
        <f t="shared" si="898"/>
        <v>1.0004956</v>
      </c>
      <c r="M1840" s="110">
        <f t="shared" si="910"/>
        <v>1.00285311</v>
      </c>
      <c r="N1840" s="110">
        <f t="shared" si="905"/>
        <v>1.52638473772576</v>
      </c>
      <c r="O1840" s="103">
        <f t="shared" si="909"/>
        <v>1.5271412099999999</v>
      </c>
      <c r="P1840" s="103">
        <f t="shared" si="891"/>
        <v>39.80024238</v>
      </c>
      <c r="Q1840" s="11">
        <f t="shared" si="904"/>
        <v>0</v>
      </c>
      <c r="R1840" s="30">
        <f t="shared" si="911"/>
        <v>0</v>
      </c>
      <c r="S1840" s="103">
        <f t="shared" si="912"/>
        <v>0</v>
      </c>
      <c r="T1840" s="113">
        <f t="shared" si="899"/>
        <v>0.1</v>
      </c>
      <c r="U1840" s="111">
        <f t="shared" si="906"/>
        <v>4</v>
      </c>
      <c r="V1840" s="111">
        <v>252</v>
      </c>
      <c r="W1840" s="110">
        <f t="shared" si="892"/>
        <v>1.001514005</v>
      </c>
      <c r="X1840" s="103">
        <f t="shared" si="893"/>
        <v>6.025776E-2</v>
      </c>
      <c r="Y1840" s="103">
        <f t="shared" si="894"/>
        <v>0</v>
      </c>
      <c r="Z1840" s="114" t="str">
        <f t="shared" si="902"/>
        <v>A+J=</v>
      </c>
      <c r="AA1840" s="108">
        <f t="shared" si="903"/>
        <v>45982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102">
        <f t="shared" si="895"/>
        <v>45955</v>
      </c>
      <c r="B1841" s="103">
        <f t="shared" si="888"/>
        <v>39.880518799999997</v>
      </c>
      <c r="C1841" s="103">
        <f t="shared" si="900"/>
        <v>26.061926769999999</v>
      </c>
      <c r="D1841" s="104">
        <f t="shared" si="896"/>
        <v>1143.3130000000001</v>
      </c>
      <c r="E1841" s="105">
        <f t="shared" si="907"/>
        <v>1146.575</v>
      </c>
      <c r="F1841" s="106">
        <f t="shared" si="908"/>
        <v>45920</v>
      </c>
      <c r="G1841" s="107">
        <f t="shared" si="889"/>
        <v>2.8531119649648495E-3</v>
      </c>
      <c r="H1841" s="108">
        <f t="shared" si="901"/>
        <v>45982</v>
      </c>
      <c r="I1841" s="108">
        <f t="shared" si="890"/>
        <v>45982</v>
      </c>
      <c r="J1841" s="109">
        <f t="shared" si="897"/>
        <v>23</v>
      </c>
      <c r="K1841" s="109">
        <f t="shared" si="913"/>
        <v>5</v>
      </c>
      <c r="L1841" s="8">
        <f t="shared" si="898"/>
        <v>1.0006195499999999</v>
      </c>
      <c r="M1841" s="110">
        <f t="shared" si="910"/>
        <v>1.00285311</v>
      </c>
      <c r="N1841" s="110">
        <f t="shared" si="905"/>
        <v>1.52638473772576</v>
      </c>
      <c r="O1841" s="103">
        <f t="shared" si="909"/>
        <v>1.5273304000000001</v>
      </c>
      <c r="P1841" s="103">
        <f t="shared" si="891"/>
        <v>39.805173029999999</v>
      </c>
      <c r="Q1841" s="11">
        <f t="shared" si="904"/>
        <v>0</v>
      </c>
      <c r="R1841" s="30">
        <f t="shared" si="911"/>
        <v>0</v>
      </c>
      <c r="S1841" s="103">
        <f t="shared" si="912"/>
        <v>0</v>
      </c>
      <c r="T1841" s="113">
        <f t="shared" si="899"/>
        <v>0.1</v>
      </c>
      <c r="U1841" s="111">
        <f t="shared" si="906"/>
        <v>5</v>
      </c>
      <c r="V1841" s="111">
        <v>252</v>
      </c>
      <c r="W1841" s="110">
        <f t="shared" si="892"/>
        <v>1.001892864</v>
      </c>
      <c r="X1841" s="103">
        <f t="shared" si="893"/>
        <v>7.5345770000000006E-2</v>
      </c>
      <c r="Y1841" s="103">
        <f t="shared" si="894"/>
        <v>0</v>
      </c>
      <c r="Z1841" s="114" t="str">
        <f t="shared" si="902"/>
        <v>A+J=</v>
      </c>
      <c r="AA1841" s="108">
        <f t="shared" si="903"/>
        <v>45982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102">
        <f t="shared" si="895"/>
        <v>45956</v>
      </c>
      <c r="B1842" s="103">
        <f t="shared" si="888"/>
        <v>39.880518799999997</v>
      </c>
      <c r="C1842" s="103">
        <f t="shared" si="900"/>
        <v>26.061926769999999</v>
      </c>
      <c r="D1842" s="104">
        <f t="shared" si="896"/>
        <v>1143.3130000000001</v>
      </c>
      <c r="E1842" s="105">
        <f t="shared" si="907"/>
        <v>1146.575</v>
      </c>
      <c r="F1842" s="106">
        <f t="shared" si="908"/>
        <v>45920</v>
      </c>
      <c r="G1842" s="107">
        <f t="shared" si="889"/>
        <v>2.8531119649648495E-3</v>
      </c>
      <c r="H1842" s="108">
        <f t="shared" si="901"/>
        <v>45982</v>
      </c>
      <c r="I1842" s="108">
        <f t="shared" si="890"/>
        <v>45982</v>
      </c>
      <c r="J1842" s="109">
        <f t="shared" si="897"/>
        <v>23</v>
      </c>
      <c r="K1842" s="109">
        <f t="shared" si="913"/>
        <v>5</v>
      </c>
      <c r="L1842" s="8">
        <f t="shared" si="898"/>
        <v>1.0006195499999999</v>
      </c>
      <c r="M1842" s="110">
        <f t="shared" si="910"/>
        <v>1.00285311</v>
      </c>
      <c r="N1842" s="110">
        <f t="shared" si="905"/>
        <v>1.52638473772576</v>
      </c>
      <c r="O1842" s="103">
        <f t="shared" si="909"/>
        <v>1.5273304000000001</v>
      </c>
      <c r="P1842" s="103">
        <f t="shared" si="891"/>
        <v>39.805173029999999</v>
      </c>
      <c r="Q1842" s="11">
        <f t="shared" si="904"/>
        <v>0</v>
      </c>
      <c r="R1842" s="30">
        <f t="shared" si="911"/>
        <v>0</v>
      </c>
      <c r="S1842" s="103">
        <f t="shared" si="912"/>
        <v>0</v>
      </c>
      <c r="T1842" s="113">
        <f t="shared" si="899"/>
        <v>0.1</v>
      </c>
      <c r="U1842" s="111">
        <f t="shared" si="906"/>
        <v>5</v>
      </c>
      <c r="V1842" s="111">
        <v>252</v>
      </c>
      <c r="W1842" s="110">
        <f t="shared" si="892"/>
        <v>1.001892864</v>
      </c>
      <c r="X1842" s="103">
        <f t="shared" si="893"/>
        <v>7.5345770000000006E-2</v>
      </c>
      <c r="Y1842" s="103">
        <f t="shared" si="894"/>
        <v>0</v>
      </c>
      <c r="Z1842" s="114" t="str">
        <f t="shared" si="902"/>
        <v>A+J=</v>
      </c>
      <c r="AA1842" s="108">
        <f t="shared" si="903"/>
        <v>45982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102">
        <f t="shared" si="895"/>
        <v>45957</v>
      </c>
      <c r="B1843" s="103">
        <f t="shared" si="888"/>
        <v>39.880518799999997</v>
      </c>
      <c r="C1843" s="103">
        <f t="shared" si="900"/>
        <v>26.061926769999999</v>
      </c>
      <c r="D1843" s="104">
        <f t="shared" si="896"/>
        <v>1143.3130000000001</v>
      </c>
      <c r="E1843" s="105">
        <f t="shared" si="907"/>
        <v>1146.575</v>
      </c>
      <c r="F1843" s="106">
        <f t="shared" si="908"/>
        <v>45920</v>
      </c>
      <c r="G1843" s="107">
        <f t="shared" si="889"/>
        <v>2.8531119649648495E-3</v>
      </c>
      <c r="H1843" s="108">
        <f t="shared" si="901"/>
        <v>45982</v>
      </c>
      <c r="I1843" s="108">
        <f t="shared" si="890"/>
        <v>45982</v>
      </c>
      <c r="J1843" s="109">
        <f t="shared" si="897"/>
        <v>23</v>
      </c>
      <c r="K1843" s="109">
        <f t="shared" si="913"/>
        <v>5</v>
      </c>
      <c r="L1843" s="8">
        <f t="shared" si="898"/>
        <v>1.0006195499999999</v>
      </c>
      <c r="M1843" s="110">
        <f t="shared" si="910"/>
        <v>1.00285311</v>
      </c>
      <c r="N1843" s="110">
        <f t="shared" si="905"/>
        <v>1.52638473772576</v>
      </c>
      <c r="O1843" s="103">
        <f t="shared" si="909"/>
        <v>1.5273304000000001</v>
      </c>
      <c r="P1843" s="103">
        <f t="shared" si="891"/>
        <v>39.805173029999999</v>
      </c>
      <c r="Q1843" s="11">
        <f t="shared" si="904"/>
        <v>0</v>
      </c>
      <c r="R1843" s="30">
        <f t="shared" si="911"/>
        <v>0</v>
      </c>
      <c r="S1843" s="103">
        <f t="shared" si="912"/>
        <v>0</v>
      </c>
      <c r="T1843" s="113">
        <f t="shared" si="899"/>
        <v>0.1</v>
      </c>
      <c r="U1843" s="111">
        <f t="shared" si="906"/>
        <v>5</v>
      </c>
      <c r="V1843" s="111">
        <v>252</v>
      </c>
      <c r="W1843" s="110">
        <f t="shared" si="892"/>
        <v>1.001892864</v>
      </c>
      <c r="X1843" s="103">
        <f t="shared" si="893"/>
        <v>7.5345770000000006E-2</v>
      </c>
      <c r="Y1843" s="103">
        <f t="shared" si="894"/>
        <v>0</v>
      </c>
      <c r="Z1843" s="114" t="str">
        <f t="shared" si="902"/>
        <v>A+J=</v>
      </c>
      <c r="AA1843" s="108">
        <f t="shared" si="903"/>
        <v>45982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102">
        <f t="shared" si="895"/>
        <v>45958</v>
      </c>
      <c r="B1844" s="103">
        <f t="shared" si="888"/>
        <v>39.900547209999999</v>
      </c>
      <c r="C1844" s="103">
        <f t="shared" si="900"/>
        <v>26.061926769999999</v>
      </c>
      <c r="D1844" s="104">
        <f t="shared" si="896"/>
        <v>1143.3130000000001</v>
      </c>
      <c r="E1844" s="105">
        <f t="shared" si="907"/>
        <v>1146.575</v>
      </c>
      <c r="F1844" s="106">
        <f t="shared" si="908"/>
        <v>45920</v>
      </c>
      <c r="G1844" s="107">
        <f t="shared" si="889"/>
        <v>2.8531119649648495E-3</v>
      </c>
      <c r="H1844" s="108">
        <f t="shared" si="901"/>
        <v>45982</v>
      </c>
      <c r="I1844" s="108">
        <f t="shared" si="890"/>
        <v>45982</v>
      </c>
      <c r="J1844" s="109">
        <f t="shared" si="897"/>
        <v>23</v>
      </c>
      <c r="K1844" s="109">
        <f t="shared" si="913"/>
        <v>6</v>
      </c>
      <c r="L1844" s="8">
        <f t="shared" si="898"/>
        <v>1.0007435</v>
      </c>
      <c r="M1844" s="110">
        <f t="shared" si="910"/>
        <v>1.00285311</v>
      </c>
      <c r="N1844" s="110">
        <f t="shared" si="905"/>
        <v>1.52638473772576</v>
      </c>
      <c r="O1844" s="103">
        <f t="shared" si="909"/>
        <v>1.5275196</v>
      </c>
      <c r="P1844" s="103">
        <f t="shared" si="891"/>
        <v>39.810103949999998</v>
      </c>
      <c r="Q1844" s="11">
        <f t="shared" si="904"/>
        <v>0</v>
      </c>
      <c r="R1844" s="30">
        <f t="shared" si="911"/>
        <v>0</v>
      </c>
      <c r="S1844" s="103">
        <f t="shared" si="912"/>
        <v>0</v>
      </c>
      <c r="T1844" s="113">
        <f t="shared" si="899"/>
        <v>0.1</v>
      </c>
      <c r="U1844" s="111">
        <f t="shared" si="906"/>
        <v>6</v>
      </c>
      <c r="V1844" s="111">
        <v>252</v>
      </c>
      <c r="W1844" s="110">
        <f t="shared" si="892"/>
        <v>1.0022718669999999</v>
      </c>
      <c r="X1844" s="103">
        <f t="shared" si="893"/>
        <v>9.0443259999999998E-2</v>
      </c>
      <c r="Y1844" s="103">
        <f t="shared" si="894"/>
        <v>0</v>
      </c>
      <c r="Z1844" s="114" t="str">
        <f t="shared" si="902"/>
        <v>A+J=</v>
      </c>
      <c r="AA1844" s="108">
        <f t="shared" si="903"/>
        <v>45982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102">
        <f t="shared" si="895"/>
        <v>45959</v>
      </c>
      <c r="B1845" s="103">
        <f t="shared" si="888"/>
        <v>39.920585819999999</v>
      </c>
      <c r="C1845" s="103">
        <f t="shared" si="900"/>
        <v>26.061926769999999</v>
      </c>
      <c r="D1845" s="104">
        <f t="shared" si="896"/>
        <v>1143.3130000000001</v>
      </c>
      <c r="E1845" s="105">
        <f t="shared" si="907"/>
        <v>1146.575</v>
      </c>
      <c r="F1845" s="106">
        <f t="shared" si="908"/>
        <v>45920</v>
      </c>
      <c r="G1845" s="107">
        <f t="shared" si="889"/>
        <v>2.8531119649648495E-3</v>
      </c>
      <c r="H1845" s="108">
        <f t="shared" si="901"/>
        <v>45982</v>
      </c>
      <c r="I1845" s="108">
        <f t="shared" si="890"/>
        <v>45982</v>
      </c>
      <c r="J1845" s="109">
        <f t="shared" si="897"/>
        <v>23</v>
      </c>
      <c r="K1845" s="109">
        <f t="shared" si="913"/>
        <v>7</v>
      </c>
      <c r="L1845" s="8">
        <f t="shared" si="898"/>
        <v>1.00086747</v>
      </c>
      <c r="M1845" s="110">
        <f t="shared" si="910"/>
        <v>1.00285311</v>
      </c>
      <c r="N1845" s="110">
        <f t="shared" si="905"/>
        <v>1.52638473772576</v>
      </c>
      <c r="O1845" s="103">
        <f t="shared" si="909"/>
        <v>1.5277088299999999</v>
      </c>
      <c r="P1845" s="103">
        <f t="shared" si="891"/>
        <v>39.815035649999999</v>
      </c>
      <c r="Q1845" s="11">
        <f t="shared" si="904"/>
        <v>0</v>
      </c>
      <c r="R1845" s="30">
        <f t="shared" si="911"/>
        <v>0</v>
      </c>
      <c r="S1845" s="103">
        <f t="shared" si="912"/>
        <v>0</v>
      </c>
      <c r="T1845" s="113">
        <f t="shared" si="899"/>
        <v>0.1</v>
      </c>
      <c r="U1845" s="111">
        <f t="shared" si="906"/>
        <v>7</v>
      </c>
      <c r="V1845" s="111">
        <v>252</v>
      </c>
      <c r="W1845" s="110">
        <f t="shared" si="892"/>
        <v>1.0026510129999999</v>
      </c>
      <c r="X1845" s="103">
        <f t="shared" si="893"/>
        <v>0.10555017</v>
      </c>
      <c r="Y1845" s="103">
        <f t="shared" si="894"/>
        <v>0</v>
      </c>
      <c r="Z1845" s="114" t="str">
        <f t="shared" si="902"/>
        <v>A+J=</v>
      </c>
      <c r="AA1845" s="108">
        <f t="shared" si="903"/>
        <v>45982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102">
        <f t="shared" si="895"/>
        <v>45960</v>
      </c>
      <c r="B1846" s="103">
        <f t="shared" si="888"/>
        <v>39.94063439</v>
      </c>
      <c r="C1846" s="103">
        <f t="shared" si="900"/>
        <v>26.061926769999999</v>
      </c>
      <c r="D1846" s="104">
        <f t="shared" si="896"/>
        <v>1143.3130000000001</v>
      </c>
      <c r="E1846" s="105">
        <f t="shared" si="907"/>
        <v>1146.575</v>
      </c>
      <c r="F1846" s="106">
        <f t="shared" si="908"/>
        <v>45920</v>
      </c>
      <c r="G1846" s="107">
        <f t="shared" si="889"/>
        <v>2.8531119649648495E-3</v>
      </c>
      <c r="H1846" s="108">
        <f t="shared" si="901"/>
        <v>45982</v>
      </c>
      <c r="I1846" s="108">
        <f t="shared" si="890"/>
        <v>45982</v>
      </c>
      <c r="J1846" s="109">
        <f t="shared" si="897"/>
        <v>23</v>
      </c>
      <c r="K1846" s="109">
        <f t="shared" si="913"/>
        <v>8</v>
      </c>
      <c r="L1846" s="8">
        <f t="shared" si="898"/>
        <v>1.0009914600000001</v>
      </c>
      <c r="M1846" s="110">
        <f t="shared" si="910"/>
        <v>1.00285311</v>
      </c>
      <c r="N1846" s="110">
        <f t="shared" si="905"/>
        <v>1.52638473772576</v>
      </c>
      <c r="O1846" s="103">
        <f t="shared" si="909"/>
        <v>1.5278980799999999</v>
      </c>
      <c r="P1846" s="103">
        <f t="shared" si="891"/>
        <v>39.819967869999999</v>
      </c>
      <c r="Q1846" s="11">
        <f t="shared" si="904"/>
        <v>0</v>
      </c>
      <c r="R1846" s="30">
        <f t="shared" si="911"/>
        <v>0</v>
      </c>
      <c r="S1846" s="103">
        <f t="shared" si="912"/>
        <v>0</v>
      </c>
      <c r="T1846" s="113">
        <f t="shared" si="899"/>
        <v>0.1</v>
      </c>
      <c r="U1846" s="111">
        <f t="shared" si="906"/>
        <v>8</v>
      </c>
      <c r="V1846" s="111">
        <v>252</v>
      </c>
      <c r="W1846" s="110">
        <f t="shared" si="892"/>
        <v>1.003030302</v>
      </c>
      <c r="X1846" s="103">
        <f t="shared" si="893"/>
        <v>0.12066652</v>
      </c>
      <c r="Y1846" s="103">
        <f t="shared" si="894"/>
        <v>0</v>
      </c>
      <c r="Z1846" s="114" t="str">
        <f t="shared" si="902"/>
        <v>A+J=</v>
      </c>
      <c r="AA1846" s="108">
        <f t="shared" si="903"/>
        <v>45982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102">
        <f t="shared" si="895"/>
        <v>45961</v>
      </c>
      <c r="B1847" s="103">
        <f t="shared" si="888"/>
        <v>39.960692960000003</v>
      </c>
      <c r="C1847" s="103">
        <f t="shared" si="900"/>
        <v>26.061926769999999</v>
      </c>
      <c r="D1847" s="104">
        <f t="shared" si="896"/>
        <v>1143.3130000000001</v>
      </c>
      <c r="E1847" s="105">
        <f t="shared" si="907"/>
        <v>1146.575</v>
      </c>
      <c r="F1847" s="106">
        <f t="shared" si="908"/>
        <v>45920</v>
      </c>
      <c r="G1847" s="107">
        <f t="shared" si="889"/>
        <v>2.8531119649648495E-3</v>
      </c>
      <c r="H1847" s="108">
        <f t="shared" si="901"/>
        <v>45982</v>
      </c>
      <c r="I1847" s="108">
        <f t="shared" si="890"/>
        <v>45982</v>
      </c>
      <c r="J1847" s="109">
        <f t="shared" si="897"/>
        <v>23</v>
      </c>
      <c r="K1847" s="109">
        <f t="shared" si="913"/>
        <v>9</v>
      </c>
      <c r="L1847" s="8">
        <f t="shared" si="898"/>
        <v>1.0011154600000001</v>
      </c>
      <c r="M1847" s="110">
        <f t="shared" si="910"/>
        <v>1.00285311</v>
      </c>
      <c r="N1847" s="110">
        <f t="shared" si="905"/>
        <v>1.52638473772576</v>
      </c>
      <c r="O1847" s="103">
        <f t="shared" si="909"/>
        <v>1.5280873500000001</v>
      </c>
      <c r="P1847" s="103">
        <f t="shared" si="891"/>
        <v>39.82490061</v>
      </c>
      <c r="Q1847" s="11">
        <f t="shared" si="904"/>
        <v>0</v>
      </c>
      <c r="R1847" s="30">
        <f t="shared" si="911"/>
        <v>0</v>
      </c>
      <c r="S1847" s="103">
        <f t="shared" si="912"/>
        <v>0</v>
      </c>
      <c r="T1847" s="113">
        <f t="shared" si="899"/>
        <v>0.1</v>
      </c>
      <c r="U1847" s="111">
        <f t="shared" si="906"/>
        <v>9</v>
      </c>
      <c r="V1847" s="111">
        <v>252</v>
      </c>
      <c r="W1847" s="110">
        <f t="shared" si="892"/>
        <v>1.003409735</v>
      </c>
      <c r="X1847" s="103">
        <f t="shared" si="893"/>
        <v>0.13579235000000001</v>
      </c>
      <c r="Y1847" s="103">
        <f t="shared" si="894"/>
        <v>0</v>
      </c>
      <c r="Z1847" s="114" t="str">
        <f t="shared" si="902"/>
        <v>A+J=</v>
      </c>
      <c r="AA1847" s="108">
        <f t="shared" si="903"/>
        <v>45982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102">
        <f t="shared" si="895"/>
        <v>45962</v>
      </c>
      <c r="B1848" s="103">
        <f t="shared" si="888"/>
        <v>39.980762009999999</v>
      </c>
      <c r="C1848" s="103">
        <f t="shared" si="900"/>
        <v>26.061926769999999</v>
      </c>
      <c r="D1848" s="104">
        <f t="shared" si="896"/>
        <v>1143.3130000000001</v>
      </c>
      <c r="E1848" s="105">
        <f t="shared" si="907"/>
        <v>1146.575</v>
      </c>
      <c r="F1848" s="106">
        <f t="shared" si="908"/>
        <v>45920</v>
      </c>
      <c r="G1848" s="107">
        <f t="shared" si="889"/>
        <v>2.8531119649648495E-3</v>
      </c>
      <c r="H1848" s="108">
        <f t="shared" si="901"/>
        <v>45982</v>
      </c>
      <c r="I1848" s="108">
        <f t="shared" si="890"/>
        <v>45982</v>
      </c>
      <c r="J1848" s="109">
        <f t="shared" si="897"/>
        <v>23</v>
      </c>
      <c r="K1848" s="109">
        <f t="shared" si="913"/>
        <v>10</v>
      </c>
      <c r="L1848" s="8">
        <f t="shared" si="898"/>
        <v>1.00123948</v>
      </c>
      <c r="M1848" s="110">
        <f t="shared" si="910"/>
        <v>1.00285311</v>
      </c>
      <c r="N1848" s="110">
        <f t="shared" si="905"/>
        <v>1.52638473772576</v>
      </c>
      <c r="O1848" s="103">
        <f t="shared" si="909"/>
        <v>1.52827666</v>
      </c>
      <c r="P1848" s="103">
        <f t="shared" si="891"/>
        <v>39.829834390000002</v>
      </c>
      <c r="Q1848" s="11">
        <f t="shared" si="904"/>
        <v>0</v>
      </c>
      <c r="R1848" s="30">
        <f t="shared" si="911"/>
        <v>0</v>
      </c>
      <c r="S1848" s="103">
        <f t="shared" si="912"/>
        <v>0</v>
      </c>
      <c r="T1848" s="113">
        <f t="shared" si="899"/>
        <v>0.1</v>
      </c>
      <c r="U1848" s="111">
        <f t="shared" si="906"/>
        <v>10</v>
      </c>
      <c r="V1848" s="111">
        <v>252</v>
      </c>
      <c r="W1848" s="110">
        <f t="shared" si="892"/>
        <v>1.003789311</v>
      </c>
      <c r="X1848" s="103">
        <f t="shared" si="893"/>
        <v>0.15092762000000001</v>
      </c>
      <c r="Y1848" s="103">
        <f t="shared" si="894"/>
        <v>0</v>
      </c>
      <c r="Z1848" s="114" t="str">
        <f t="shared" si="902"/>
        <v>A+J=</v>
      </c>
      <c r="AA1848" s="108">
        <f t="shared" si="903"/>
        <v>45982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102">
        <f t="shared" si="895"/>
        <v>45963</v>
      </c>
      <c r="B1849" s="103">
        <f t="shared" si="888"/>
        <v>39.980762009999999</v>
      </c>
      <c r="C1849" s="103">
        <f t="shared" si="900"/>
        <v>26.061926769999999</v>
      </c>
      <c r="D1849" s="104">
        <f t="shared" si="896"/>
        <v>1143.3130000000001</v>
      </c>
      <c r="E1849" s="105">
        <f t="shared" si="907"/>
        <v>1146.575</v>
      </c>
      <c r="F1849" s="106">
        <f t="shared" si="908"/>
        <v>45920</v>
      </c>
      <c r="G1849" s="107">
        <f t="shared" si="889"/>
        <v>2.8531119649648495E-3</v>
      </c>
      <c r="H1849" s="108">
        <f t="shared" si="901"/>
        <v>45982</v>
      </c>
      <c r="I1849" s="108">
        <f t="shared" si="890"/>
        <v>45982</v>
      </c>
      <c r="J1849" s="109">
        <f t="shared" si="897"/>
        <v>23</v>
      </c>
      <c r="K1849" s="109">
        <f t="shared" si="913"/>
        <v>10</v>
      </c>
      <c r="L1849" s="8">
        <f t="shared" si="898"/>
        <v>1.00123948</v>
      </c>
      <c r="M1849" s="110">
        <f t="shared" si="910"/>
        <v>1.00285311</v>
      </c>
      <c r="N1849" s="110">
        <f t="shared" si="905"/>
        <v>1.52638473772576</v>
      </c>
      <c r="O1849" s="103">
        <f t="shared" si="909"/>
        <v>1.52827666</v>
      </c>
      <c r="P1849" s="103">
        <f t="shared" si="891"/>
        <v>39.829834390000002</v>
      </c>
      <c r="Q1849" s="11">
        <f t="shared" si="904"/>
        <v>0</v>
      </c>
      <c r="R1849" s="30">
        <f t="shared" si="911"/>
        <v>0</v>
      </c>
      <c r="S1849" s="103">
        <f t="shared" si="912"/>
        <v>0</v>
      </c>
      <c r="T1849" s="113">
        <f t="shared" si="899"/>
        <v>0.1</v>
      </c>
      <c r="U1849" s="111">
        <f t="shared" si="906"/>
        <v>10</v>
      </c>
      <c r="V1849" s="111">
        <v>252</v>
      </c>
      <c r="W1849" s="110">
        <f t="shared" si="892"/>
        <v>1.003789311</v>
      </c>
      <c r="X1849" s="103">
        <f t="shared" si="893"/>
        <v>0.15092762000000001</v>
      </c>
      <c r="Y1849" s="103">
        <f t="shared" si="894"/>
        <v>0</v>
      </c>
      <c r="Z1849" s="114" t="str">
        <f t="shared" si="902"/>
        <v>A+J=</v>
      </c>
      <c r="AA1849" s="108">
        <f t="shared" si="903"/>
        <v>45982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102">
        <f t="shared" si="895"/>
        <v>45964</v>
      </c>
      <c r="B1850" s="103">
        <f t="shared" si="888"/>
        <v>39.980762009999999</v>
      </c>
      <c r="C1850" s="103">
        <f t="shared" si="900"/>
        <v>26.061926769999999</v>
      </c>
      <c r="D1850" s="104">
        <f t="shared" si="896"/>
        <v>1143.3130000000001</v>
      </c>
      <c r="E1850" s="105">
        <f t="shared" si="907"/>
        <v>1146.575</v>
      </c>
      <c r="F1850" s="106">
        <f t="shared" si="908"/>
        <v>45920</v>
      </c>
      <c r="G1850" s="107">
        <f t="shared" si="889"/>
        <v>2.8531119649648495E-3</v>
      </c>
      <c r="H1850" s="108">
        <f t="shared" si="901"/>
        <v>45982</v>
      </c>
      <c r="I1850" s="108">
        <f t="shared" si="890"/>
        <v>45982</v>
      </c>
      <c r="J1850" s="109">
        <f t="shared" si="897"/>
        <v>23</v>
      </c>
      <c r="K1850" s="109">
        <f t="shared" si="913"/>
        <v>10</v>
      </c>
      <c r="L1850" s="8">
        <f t="shared" si="898"/>
        <v>1.00123948</v>
      </c>
      <c r="M1850" s="110">
        <f t="shared" si="910"/>
        <v>1.00285311</v>
      </c>
      <c r="N1850" s="110">
        <f t="shared" si="905"/>
        <v>1.52638473772576</v>
      </c>
      <c r="O1850" s="103">
        <f t="shared" si="909"/>
        <v>1.52827666</v>
      </c>
      <c r="P1850" s="103">
        <f t="shared" si="891"/>
        <v>39.829834390000002</v>
      </c>
      <c r="Q1850" s="11">
        <f t="shared" si="904"/>
        <v>0</v>
      </c>
      <c r="R1850" s="30">
        <f t="shared" si="911"/>
        <v>0</v>
      </c>
      <c r="S1850" s="103">
        <f t="shared" si="912"/>
        <v>0</v>
      </c>
      <c r="T1850" s="113">
        <f t="shared" si="899"/>
        <v>0.1</v>
      </c>
      <c r="U1850" s="111">
        <f t="shared" si="906"/>
        <v>10</v>
      </c>
      <c r="V1850" s="111">
        <v>252</v>
      </c>
      <c r="W1850" s="110">
        <f t="shared" si="892"/>
        <v>1.003789311</v>
      </c>
      <c r="X1850" s="103">
        <f t="shared" si="893"/>
        <v>0.15092762000000001</v>
      </c>
      <c r="Y1850" s="103">
        <f t="shared" si="894"/>
        <v>0</v>
      </c>
      <c r="Z1850" s="114" t="str">
        <f t="shared" si="902"/>
        <v>A+J=</v>
      </c>
      <c r="AA1850" s="108">
        <f t="shared" si="903"/>
        <v>45982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102">
        <f t="shared" si="895"/>
        <v>45965</v>
      </c>
      <c r="B1851" s="103">
        <f t="shared" si="888"/>
        <v>40.00084056</v>
      </c>
      <c r="C1851" s="103">
        <f t="shared" si="900"/>
        <v>26.061926769999999</v>
      </c>
      <c r="D1851" s="104">
        <f t="shared" si="896"/>
        <v>1143.3130000000001</v>
      </c>
      <c r="E1851" s="105">
        <f t="shared" si="907"/>
        <v>1146.575</v>
      </c>
      <c r="F1851" s="106">
        <f t="shared" si="908"/>
        <v>45920</v>
      </c>
      <c r="G1851" s="107">
        <f t="shared" si="889"/>
        <v>2.8531119649648495E-3</v>
      </c>
      <c r="H1851" s="108">
        <f t="shared" si="901"/>
        <v>45982</v>
      </c>
      <c r="I1851" s="108">
        <f t="shared" si="890"/>
        <v>45982</v>
      </c>
      <c r="J1851" s="109">
        <f t="shared" si="897"/>
        <v>23</v>
      </c>
      <c r="K1851" s="109">
        <f t="shared" si="913"/>
        <v>11</v>
      </c>
      <c r="L1851" s="8">
        <f t="shared" si="898"/>
        <v>1.00136351</v>
      </c>
      <c r="M1851" s="110">
        <f t="shared" si="910"/>
        <v>1.00285311</v>
      </c>
      <c r="N1851" s="110">
        <f t="shared" si="905"/>
        <v>1.52638473772576</v>
      </c>
      <c r="O1851" s="103">
        <f t="shared" si="909"/>
        <v>1.5284659700000001</v>
      </c>
      <c r="P1851" s="103">
        <f t="shared" si="891"/>
        <v>39.834768179999998</v>
      </c>
      <c r="Q1851" s="11">
        <f t="shared" si="904"/>
        <v>0</v>
      </c>
      <c r="R1851" s="30">
        <f t="shared" si="911"/>
        <v>0</v>
      </c>
      <c r="S1851" s="103">
        <f t="shared" si="912"/>
        <v>0</v>
      </c>
      <c r="T1851" s="113">
        <f t="shared" si="899"/>
        <v>0.1</v>
      </c>
      <c r="U1851" s="111">
        <f t="shared" si="906"/>
        <v>11</v>
      </c>
      <c r="V1851" s="111">
        <v>252</v>
      </c>
      <c r="W1851" s="110">
        <f t="shared" si="892"/>
        <v>1.004169031</v>
      </c>
      <c r="X1851" s="103">
        <f t="shared" si="893"/>
        <v>0.16607237999999999</v>
      </c>
      <c r="Y1851" s="103">
        <f t="shared" si="894"/>
        <v>0</v>
      </c>
      <c r="Z1851" s="114" t="str">
        <f t="shared" si="902"/>
        <v>A+J=</v>
      </c>
      <c r="AA1851" s="108">
        <f t="shared" si="903"/>
        <v>45982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102">
        <f t="shared" si="895"/>
        <v>45966</v>
      </c>
      <c r="B1852" s="103">
        <f t="shared" si="888"/>
        <v>40.020929619999997</v>
      </c>
      <c r="C1852" s="103">
        <f t="shared" si="900"/>
        <v>26.061926769999999</v>
      </c>
      <c r="D1852" s="104">
        <f t="shared" si="896"/>
        <v>1143.3130000000001</v>
      </c>
      <c r="E1852" s="105">
        <f t="shared" si="907"/>
        <v>1146.575</v>
      </c>
      <c r="F1852" s="106">
        <f t="shared" si="908"/>
        <v>45920</v>
      </c>
      <c r="G1852" s="107">
        <f t="shared" si="889"/>
        <v>2.8531119649648495E-3</v>
      </c>
      <c r="H1852" s="108">
        <f t="shared" si="901"/>
        <v>45982</v>
      </c>
      <c r="I1852" s="108">
        <f t="shared" si="890"/>
        <v>45982</v>
      </c>
      <c r="J1852" s="109">
        <f t="shared" si="897"/>
        <v>23</v>
      </c>
      <c r="K1852" s="109">
        <f t="shared" si="913"/>
        <v>12</v>
      </c>
      <c r="L1852" s="8">
        <f t="shared" si="898"/>
        <v>1.0014875599999999</v>
      </c>
      <c r="M1852" s="110">
        <f t="shared" si="910"/>
        <v>1.00285311</v>
      </c>
      <c r="N1852" s="110">
        <f t="shared" si="905"/>
        <v>1.52638473772576</v>
      </c>
      <c r="O1852" s="103">
        <f t="shared" si="909"/>
        <v>1.5286553199999999</v>
      </c>
      <c r="P1852" s="103">
        <f t="shared" si="891"/>
        <v>39.839703</v>
      </c>
      <c r="Q1852" s="11">
        <f t="shared" si="904"/>
        <v>0</v>
      </c>
      <c r="R1852" s="30">
        <f t="shared" si="911"/>
        <v>0</v>
      </c>
      <c r="S1852" s="103">
        <f t="shared" si="912"/>
        <v>0</v>
      </c>
      <c r="T1852" s="113">
        <f t="shared" si="899"/>
        <v>0.1</v>
      </c>
      <c r="U1852" s="111">
        <f t="shared" si="906"/>
        <v>12</v>
      </c>
      <c r="V1852" s="111">
        <v>252</v>
      </c>
      <c r="W1852" s="110">
        <f t="shared" si="892"/>
        <v>1.0045488950000001</v>
      </c>
      <c r="X1852" s="103">
        <f t="shared" si="893"/>
        <v>0.18122662</v>
      </c>
      <c r="Y1852" s="103">
        <f t="shared" si="894"/>
        <v>0</v>
      </c>
      <c r="Z1852" s="114" t="str">
        <f t="shared" si="902"/>
        <v>A+J=</v>
      </c>
      <c r="AA1852" s="108">
        <f t="shared" si="903"/>
        <v>45982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102">
        <f t="shared" si="895"/>
        <v>45967</v>
      </c>
      <c r="B1853" s="103">
        <f t="shared" si="888"/>
        <v>40.041028399999995</v>
      </c>
      <c r="C1853" s="103">
        <f t="shared" si="900"/>
        <v>26.061926769999999</v>
      </c>
      <c r="D1853" s="104">
        <f t="shared" si="896"/>
        <v>1143.3130000000001</v>
      </c>
      <c r="E1853" s="105">
        <f t="shared" si="907"/>
        <v>1146.575</v>
      </c>
      <c r="F1853" s="106">
        <f t="shared" si="908"/>
        <v>45920</v>
      </c>
      <c r="G1853" s="107">
        <f t="shared" si="889"/>
        <v>2.8531119649648495E-3</v>
      </c>
      <c r="H1853" s="108">
        <f t="shared" si="901"/>
        <v>45982</v>
      </c>
      <c r="I1853" s="108">
        <f t="shared" si="890"/>
        <v>45982</v>
      </c>
      <c r="J1853" s="109">
        <f t="shared" si="897"/>
        <v>23</v>
      </c>
      <c r="K1853" s="109">
        <f t="shared" si="913"/>
        <v>13</v>
      </c>
      <c r="L1853" s="8">
        <f t="shared" si="898"/>
        <v>1.00161162</v>
      </c>
      <c r="M1853" s="110">
        <f t="shared" si="910"/>
        <v>1.00285311</v>
      </c>
      <c r="N1853" s="110">
        <f t="shared" si="905"/>
        <v>1.52638473772576</v>
      </c>
      <c r="O1853" s="103">
        <f t="shared" si="909"/>
        <v>1.52884468</v>
      </c>
      <c r="P1853" s="103">
        <f t="shared" si="891"/>
        <v>39.844638089999997</v>
      </c>
      <c r="Q1853" s="11">
        <f t="shared" si="904"/>
        <v>0</v>
      </c>
      <c r="R1853" s="30">
        <f t="shared" si="911"/>
        <v>0</v>
      </c>
      <c r="S1853" s="103">
        <f t="shared" si="912"/>
        <v>0</v>
      </c>
      <c r="T1853" s="113">
        <f t="shared" si="899"/>
        <v>0.1</v>
      </c>
      <c r="U1853" s="111">
        <f t="shared" si="906"/>
        <v>13</v>
      </c>
      <c r="V1853" s="111">
        <v>252</v>
      </c>
      <c r="W1853" s="110">
        <f t="shared" si="892"/>
        <v>1.0049289020000001</v>
      </c>
      <c r="X1853" s="103">
        <f t="shared" si="893"/>
        <v>0.19639031000000001</v>
      </c>
      <c r="Y1853" s="103">
        <f t="shared" si="894"/>
        <v>0</v>
      </c>
      <c r="Z1853" s="114" t="str">
        <f t="shared" si="902"/>
        <v>A+J=</v>
      </c>
      <c r="AA1853" s="108">
        <f t="shared" si="903"/>
        <v>45982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102">
        <f t="shared" si="895"/>
        <v>45968</v>
      </c>
      <c r="B1854" s="103">
        <f t="shared" si="888"/>
        <v>40.061137719999998</v>
      </c>
      <c r="C1854" s="103">
        <f t="shared" si="900"/>
        <v>26.061926769999999</v>
      </c>
      <c r="D1854" s="104">
        <f t="shared" si="896"/>
        <v>1143.3130000000001</v>
      </c>
      <c r="E1854" s="105">
        <f t="shared" si="907"/>
        <v>1146.575</v>
      </c>
      <c r="F1854" s="106">
        <f t="shared" si="908"/>
        <v>45920</v>
      </c>
      <c r="G1854" s="107">
        <f t="shared" si="889"/>
        <v>2.8531119649648495E-3</v>
      </c>
      <c r="H1854" s="108">
        <f t="shared" si="901"/>
        <v>45982</v>
      </c>
      <c r="I1854" s="108">
        <f t="shared" si="890"/>
        <v>45982</v>
      </c>
      <c r="J1854" s="109">
        <f t="shared" si="897"/>
        <v>23</v>
      </c>
      <c r="K1854" s="109">
        <f t="shared" si="913"/>
        <v>14</v>
      </c>
      <c r="L1854" s="8">
        <f t="shared" si="898"/>
        <v>1.0017357</v>
      </c>
      <c r="M1854" s="110">
        <f t="shared" si="910"/>
        <v>1.00285311</v>
      </c>
      <c r="N1854" s="110">
        <f t="shared" si="905"/>
        <v>1.52638473772576</v>
      </c>
      <c r="O1854" s="103">
        <f t="shared" si="909"/>
        <v>1.52903408</v>
      </c>
      <c r="P1854" s="103">
        <f t="shared" si="891"/>
        <v>39.849574220000001</v>
      </c>
      <c r="Q1854" s="11">
        <f t="shared" si="904"/>
        <v>0</v>
      </c>
      <c r="R1854" s="30">
        <f t="shared" si="911"/>
        <v>0</v>
      </c>
      <c r="S1854" s="103">
        <f t="shared" si="912"/>
        <v>0</v>
      </c>
      <c r="T1854" s="113">
        <f t="shared" si="899"/>
        <v>0.1</v>
      </c>
      <c r="U1854" s="111">
        <f t="shared" si="906"/>
        <v>14</v>
      </c>
      <c r="V1854" s="111">
        <v>252</v>
      </c>
      <c r="W1854" s="110">
        <f t="shared" si="892"/>
        <v>1.005309053</v>
      </c>
      <c r="X1854" s="103">
        <f t="shared" si="893"/>
        <v>0.21156349999999999</v>
      </c>
      <c r="Y1854" s="103">
        <f t="shared" si="894"/>
        <v>0</v>
      </c>
      <c r="Z1854" s="114" t="str">
        <f t="shared" si="902"/>
        <v>A+J=</v>
      </c>
      <c r="AA1854" s="108">
        <f t="shared" si="903"/>
        <v>45982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102">
        <f t="shared" si="895"/>
        <v>45969</v>
      </c>
      <c r="B1855" s="103">
        <f t="shared" si="888"/>
        <v>40.081257049999998</v>
      </c>
      <c r="C1855" s="103">
        <f t="shared" si="900"/>
        <v>26.061926769999999</v>
      </c>
      <c r="D1855" s="104">
        <f t="shared" si="896"/>
        <v>1143.3130000000001</v>
      </c>
      <c r="E1855" s="105">
        <f t="shared" si="907"/>
        <v>1146.575</v>
      </c>
      <c r="F1855" s="106">
        <f t="shared" si="908"/>
        <v>45920</v>
      </c>
      <c r="G1855" s="107">
        <f t="shared" si="889"/>
        <v>2.8531119649648495E-3</v>
      </c>
      <c r="H1855" s="108">
        <f t="shared" si="901"/>
        <v>45982</v>
      </c>
      <c r="I1855" s="108">
        <f t="shared" si="890"/>
        <v>45982</v>
      </c>
      <c r="J1855" s="109">
        <f t="shared" si="897"/>
        <v>23</v>
      </c>
      <c r="K1855" s="109">
        <f t="shared" si="913"/>
        <v>15</v>
      </c>
      <c r="L1855" s="8">
        <f t="shared" si="898"/>
        <v>1.0018598000000001</v>
      </c>
      <c r="M1855" s="110">
        <f t="shared" si="910"/>
        <v>1.00285311</v>
      </c>
      <c r="N1855" s="110">
        <f t="shared" si="905"/>
        <v>1.52638473772576</v>
      </c>
      <c r="O1855" s="103">
        <f t="shared" si="909"/>
        <v>1.5292235000000001</v>
      </c>
      <c r="P1855" s="103">
        <f t="shared" si="891"/>
        <v>39.854510869999999</v>
      </c>
      <c r="Q1855" s="11">
        <f t="shared" si="904"/>
        <v>0</v>
      </c>
      <c r="R1855" s="30">
        <f t="shared" si="911"/>
        <v>0</v>
      </c>
      <c r="S1855" s="103">
        <f t="shared" si="912"/>
        <v>0</v>
      </c>
      <c r="T1855" s="113">
        <f t="shared" si="899"/>
        <v>0.1</v>
      </c>
      <c r="U1855" s="111">
        <f t="shared" si="906"/>
        <v>15</v>
      </c>
      <c r="V1855" s="111">
        <v>252</v>
      </c>
      <c r="W1855" s="110">
        <f t="shared" si="892"/>
        <v>1.005689348</v>
      </c>
      <c r="X1855" s="103">
        <f t="shared" si="893"/>
        <v>0.22674617999999999</v>
      </c>
      <c r="Y1855" s="103">
        <f t="shared" si="894"/>
        <v>0</v>
      </c>
      <c r="Z1855" s="114" t="str">
        <f t="shared" si="902"/>
        <v>A+J=</v>
      </c>
      <c r="AA1855" s="108">
        <f t="shared" si="903"/>
        <v>45982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102">
        <f t="shared" si="895"/>
        <v>45970</v>
      </c>
      <c r="B1856" s="103">
        <f t="shared" si="888"/>
        <v>40.081257049999998</v>
      </c>
      <c r="C1856" s="103">
        <f t="shared" si="900"/>
        <v>26.061926769999999</v>
      </c>
      <c r="D1856" s="104">
        <f t="shared" si="896"/>
        <v>1143.3130000000001</v>
      </c>
      <c r="E1856" s="105">
        <f t="shared" si="907"/>
        <v>1146.575</v>
      </c>
      <c r="F1856" s="106">
        <f t="shared" si="908"/>
        <v>45920</v>
      </c>
      <c r="G1856" s="107">
        <f t="shared" si="889"/>
        <v>2.8531119649648495E-3</v>
      </c>
      <c r="H1856" s="108">
        <f t="shared" si="901"/>
        <v>45982</v>
      </c>
      <c r="I1856" s="108">
        <f t="shared" si="890"/>
        <v>45982</v>
      </c>
      <c r="J1856" s="109">
        <f t="shared" si="897"/>
        <v>23</v>
      </c>
      <c r="K1856" s="109">
        <f t="shared" si="913"/>
        <v>15</v>
      </c>
      <c r="L1856" s="8">
        <f t="shared" si="898"/>
        <v>1.0018598000000001</v>
      </c>
      <c r="M1856" s="110">
        <f t="shared" si="910"/>
        <v>1.00285311</v>
      </c>
      <c r="N1856" s="110">
        <f t="shared" si="905"/>
        <v>1.52638473772576</v>
      </c>
      <c r="O1856" s="103">
        <f t="shared" si="909"/>
        <v>1.5292235000000001</v>
      </c>
      <c r="P1856" s="103">
        <f t="shared" si="891"/>
        <v>39.854510869999999</v>
      </c>
      <c r="Q1856" s="11">
        <f t="shared" si="904"/>
        <v>0</v>
      </c>
      <c r="R1856" s="30">
        <f t="shared" si="911"/>
        <v>0</v>
      </c>
      <c r="S1856" s="103">
        <f t="shared" si="912"/>
        <v>0</v>
      </c>
      <c r="T1856" s="113">
        <f t="shared" si="899"/>
        <v>0.1</v>
      </c>
      <c r="U1856" s="111">
        <f t="shared" si="906"/>
        <v>15</v>
      </c>
      <c r="V1856" s="111">
        <v>252</v>
      </c>
      <c r="W1856" s="110">
        <f t="shared" si="892"/>
        <v>1.005689348</v>
      </c>
      <c r="X1856" s="103">
        <f t="shared" si="893"/>
        <v>0.22674617999999999</v>
      </c>
      <c r="Y1856" s="103">
        <f t="shared" si="894"/>
        <v>0</v>
      </c>
      <c r="Z1856" s="114" t="str">
        <f t="shared" si="902"/>
        <v>A+J=</v>
      </c>
      <c r="AA1856" s="108">
        <f t="shared" si="903"/>
        <v>45982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102">
        <f t="shared" si="895"/>
        <v>45971</v>
      </c>
      <c r="B1857" s="103">
        <f t="shared" si="888"/>
        <v>40.081257049999998</v>
      </c>
      <c r="C1857" s="103">
        <f t="shared" si="900"/>
        <v>26.061926769999999</v>
      </c>
      <c r="D1857" s="104">
        <f t="shared" si="896"/>
        <v>1143.3130000000001</v>
      </c>
      <c r="E1857" s="105">
        <f t="shared" si="907"/>
        <v>1146.575</v>
      </c>
      <c r="F1857" s="106">
        <f t="shared" si="908"/>
        <v>45920</v>
      </c>
      <c r="G1857" s="107">
        <f t="shared" si="889"/>
        <v>2.8531119649648495E-3</v>
      </c>
      <c r="H1857" s="108">
        <f t="shared" si="901"/>
        <v>45982</v>
      </c>
      <c r="I1857" s="108">
        <f t="shared" si="890"/>
        <v>45982</v>
      </c>
      <c r="J1857" s="109">
        <f t="shared" si="897"/>
        <v>23</v>
      </c>
      <c r="K1857" s="109">
        <f t="shared" si="913"/>
        <v>15</v>
      </c>
      <c r="L1857" s="8">
        <f t="shared" si="898"/>
        <v>1.0018598000000001</v>
      </c>
      <c r="M1857" s="110">
        <f t="shared" si="910"/>
        <v>1.00285311</v>
      </c>
      <c r="N1857" s="110">
        <f t="shared" si="905"/>
        <v>1.52638473772576</v>
      </c>
      <c r="O1857" s="103">
        <f t="shared" si="909"/>
        <v>1.5292235000000001</v>
      </c>
      <c r="P1857" s="103">
        <f t="shared" si="891"/>
        <v>39.854510869999999</v>
      </c>
      <c r="Q1857" s="11">
        <f t="shared" si="904"/>
        <v>0</v>
      </c>
      <c r="R1857" s="30">
        <f t="shared" si="911"/>
        <v>0</v>
      </c>
      <c r="S1857" s="103">
        <f t="shared" si="912"/>
        <v>0</v>
      </c>
      <c r="T1857" s="113">
        <f t="shared" si="899"/>
        <v>0.1</v>
      </c>
      <c r="U1857" s="111">
        <f t="shared" si="906"/>
        <v>15</v>
      </c>
      <c r="V1857" s="111">
        <v>252</v>
      </c>
      <c r="W1857" s="110">
        <f t="shared" si="892"/>
        <v>1.005689348</v>
      </c>
      <c r="X1857" s="103">
        <f t="shared" si="893"/>
        <v>0.22674617999999999</v>
      </c>
      <c r="Y1857" s="103">
        <f t="shared" si="894"/>
        <v>0</v>
      </c>
      <c r="Z1857" s="114" t="str">
        <f t="shared" si="902"/>
        <v>A+J=</v>
      </c>
      <c r="AA1857" s="108">
        <f t="shared" si="903"/>
        <v>45982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102">
        <f t="shared" si="895"/>
        <v>45972</v>
      </c>
      <c r="B1858" s="103">
        <f t="shared" si="888"/>
        <v>40.101386389999995</v>
      </c>
      <c r="C1858" s="103">
        <f t="shared" si="900"/>
        <v>26.061926769999999</v>
      </c>
      <c r="D1858" s="104">
        <f t="shared" si="896"/>
        <v>1143.3130000000001</v>
      </c>
      <c r="E1858" s="105">
        <f t="shared" si="907"/>
        <v>1146.575</v>
      </c>
      <c r="F1858" s="106">
        <f t="shared" si="908"/>
        <v>45920</v>
      </c>
      <c r="G1858" s="107">
        <f t="shared" si="889"/>
        <v>2.8531119649648495E-3</v>
      </c>
      <c r="H1858" s="108">
        <f t="shared" si="901"/>
        <v>45982</v>
      </c>
      <c r="I1858" s="108">
        <f t="shared" si="890"/>
        <v>45982</v>
      </c>
      <c r="J1858" s="109">
        <f t="shared" si="897"/>
        <v>23</v>
      </c>
      <c r="K1858" s="109">
        <f t="shared" si="913"/>
        <v>16</v>
      </c>
      <c r="L1858" s="8">
        <f t="shared" si="898"/>
        <v>1.0019839100000001</v>
      </c>
      <c r="M1858" s="110">
        <f t="shared" si="910"/>
        <v>1.00285311</v>
      </c>
      <c r="N1858" s="110">
        <f t="shared" si="905"/>
        <v>1.52638473772576</v>
      </c>
      <c r="O1858" s="103">
        <f t="shared" si="909"/>
        <v>1.5294129400000001</v>
      </c>
      <c r="P1858" s="103">
        <f t="shared" si="891"/>
        <v>39.859448039999997</v>
      </c>
      <c r="Q1858" s="11">
        <f t="shared" si="904"/>
        <v>0</v>
      </c>
      <c r="R1858" s="30">
        <f t="shared" si="911"/>
        <v>0</v>
      </c>
      <c r="S1858" s="103">
        <f t="shared" si="912"/>
        <v>0</v>
      </c>
      <c r="T1858" s="113">
        <f t="shared" si="899"/>
        <v>0.1</v>
      </c>
      <c r="U1858" s="111">
        <f t="shared" si="906"/>
        <v>16</v>
      </c>
      <c r="V1858" s="111">
        <v>252</v>
      </c>
      <c r="W1858" s="110">
        <f t="shared" si="892"/>
        <v>1.0060697869999999</v>
      </c>
      <c r="X1858" s="103">
        <f t="shared" si="893"/>
        <v>0.24193835</v>
      </c>
      <c r="Y1858" s="103">
        <f t="shared" si="894"/>
        <v>0</v>
      </c>
      <c r="Z1858" s="114" t="str">
        <f t="shared" si="902"/>
        <v>A+J=</v>
      </c>
      <c r="AA1858" s="108">
        <f t="shared" si="903"/>
        <v>45982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102">
        <f t="shared" si="895"/>
        <v>45973</v>
      </c>
      <c r="B1859" s="103">
        <f t="shared" si="888"/>
        <v>40.121525760000004</v>
      </c>
      <c r="C1859" s="103">
        <f t="shared" si="900"/>
        <v>26.061926769999999</v>
      </c>
      <c r="D1859" s="104">
        <f t="shared" si="896"/>
        <v>1143.3130000000001</v>
      </c>
      <c r="E1859" s="105">
        <f t="shared" si="907"/>
        <v>1146.575</v>
      </c>
      <c r="F1859" s="106">
        <f t="shared" si="908"/>
        <v>45920</v>
      </c>
      <c r="G1859" s="107">
        <f t="shared" si="889"/>
        <v>2.8531119649648495E-3</v>
      </c>
      <c r="H1859" s="108">
        <f t="shared" si="901"/>
        <v>45982</v>
      </c>
      <c r="I1859" s="108">
        <f t="shared" si="890"/>
        <v>45982</v>
      </c>
      <c r="J1859" s="109">
        <f t="shared" si="897"/>
        <v>23</v>
      </c>
      <c r="K1859" s="109">
        <f t="shared" si="913"/>
        <v>17</v>
      </c>
      <c r="L1859" s="8">
        <f t="shared" si="898"/>
        <v>1.00210803</v>
      </c>
      <c r="M1859" s="110">
        <f t="shared" si="910"/>
        <v>1.00285311</v>
      </c>
      <c r="N1859" s="110">
        <f t="shared" si="905"/>
        <v>1.52638473772576</v>
      </c>
      <c r="O1859" s="103">
        <f t="shared" si="909"/>
        <v>1.5296023999999999</v>
      </c>
      <c r="P1859" s="103">
        <f t="shared" si="891"/>
        <v>39.864385730000002</v>
      </c>
      <c r="Q1859" s="11">
        <f t="shared" si="904"/>
        <v>0</v>
      </c>
      <c r="R1859" s="30">
        <f t="shared" si="911"/>
        <v>0</v>
      </c>
      <c r="S1859" s="103">
        <f t="shared" si="912"/>
        <v>0</v>
      </c>
      <c r="T1859" s="113">
        <f t="shared" si="899"/>
        <v>0.1</v>
      </c>
      <c r="U1859" s="111">
        <f t="shared" si="906"/>
        <v>17</v>
      </c>
      <c r="V1859" s="111">
        <v>252</v>
      </c>
      <c r="W1859" s="110">
        <f t="shared" si="892"/>
        <v>1.00645037</v>
      </c>
      <c r="X1859" s="103">
        <f t="shared" si="893"/>
        <v>0.25714003000000002</v>
      </c>
      <c r="Y1859" s="103">
        <f t="shared" si="894"/>
        <v>0</v>
      </c>
      <c r="Z1859" s="114" t="str">
        <f t="shared" si="902"/>
        <v>A+J=</v>
      </c>
      <c r="AA1859" s="108">
        <f t="shared" si="903"/>
        <v>45982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102">
        <f t="shared" si="895"/>
        <v>45974</v>
      </c>
      <c r="B1860" s="103">
        <f t="shared" si="888"/>
        <v>40.141675110000001</v>
      </c>
      <c r="C1860" s="103">
        <f t="shared" si="900"/>
        <v>26.061926769999999</v>
      </c>
      <c r="D1860" s="104">
        <f t="shared" si="896"/>
        <v>1143.3130000000001</v>
      </c>
      <c r="E1860" s="105">
        <f t="shared" si="907"/>
        <v>1146.575</v>
      </c>
      <c r="F1860" s="106">
        <f t="shared" si="908"/>
        <v>45920</v>
      </c>
      <c r="G1860" s="107">
        <f t="shared" si="889"/>
        <v>2.8531119649648495E-3</v>
      </c>
      <c r="H1860" s="108">
        <f t="shared" si="901"/>
        <v>45982</v>
      </c>
      <c r="I1860" s="108">
        <f t="shared" si="890"/>
        <v>45982</v>
      </c>
      <c r="J1860" s="109">
        <f t="shared" si="897"/>
        <v>23</v>
      </c>
      <c r="K1860" s="109">
        <f t="shared" si="913"/>
        <v>18</v>
      </c>
      <c r="L1860" s="8">
        <f t="shared" si="898"/>
        <v>1.0022321700000001</v>
      </c>
      <c r="M1860" s="110">
        <f t="shared" si="910"/>
        <v>1.00285311</v>
      </c>
      <c r="N1860" s="110">
        <f t="shared" si="905"/>
        <v>1.52638473772576</v>
      </c>
      <c r="O1860" s="103">
        <f t="shared" si="909"/>
        <v>1.5297918800000001</v>
      </c>
      <c r="P1860" s="103">
        <f t="shared" si="891"/>
        <v>39.869323940000001</v>
      </c>
      <c r="Q1860" s="11">
        <f t="shared" si="904"/>
        <v>0</v>
      </c>
      <c r="R1860" s="30">
        <f t="shared" si="911"/>
        <v>0</v>
      </c>
      <c r="S1860" s="103">
        <f t="shared" si="912"/>
        <v>0</v>
      </c>
      <c r="T1860" s="113">
        <f t="shared" si="899"/>
        <v>0.1</v>
      </c>
      <c r="U1860" s="111">
        <f t="shared" si="906"/>
        <v>18</v>
      </c>
      <c r="V1860" s="111">
        <v>252</v>
      </c>
      <c r="W1860" s="110">
        <f t="shared" si="892"/>
        <v>1.006831096</v>
      </c>
      <c r="X1860" s="103">
        <f t="shared" si="893"/>
        <v>0.27235116999999998</v>
      </c>
      <c r="Y1860" s="103">
        <f t="shared" si="894"/>
        <v>0</v>
      </c>
      <c r="Z1860" s="114" t="str">
        <f t="shared" si="902"/>
        <v>A+J=</v>
      </c>
      <c r="AA1860" s="108">
        <f t="shared" si="903"/>
        <v>45982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102">
        <f t="shared" si="895"/>
        <v>45975</v>
      </c>
      <c r="B1861" s="103">
        <f t="shared" si="888"/>
        <v>40.161835070000002</v>
      </c>
      <c r="C1861" s="103">
        <f t="shared" si="900"/>
        <v>26.061926769999999</v>
      </c>
      <c r="D1861" s="104">
        <f t="shared" si="896"/>
        <v>1143.3130000000001</v>
      </c>
      <c r="E1861" s="105">
        <f t="shared" si="907"/>
        <v>1146.575</v>
      </c>
      <c r="F1861" s="106">
        <f t="shared" si="908"/>
        <v>45920</v>
      </c>
      <c r="G1861" s="107">
        <f t="shared" si="889"/>
        <v>2.8531119649648495E-3</v>
      </c>
      <c r="H1861" s="108">
        <f t="shared" si="901"/>
        <v>45982</v>
      </c>
      <c r="I1861" s="108">
        <f t="shared" si="890"/>
        <v>45982</v>
      </c>
      <c r="J1861" s="109">
        <f t="shared" si="897"/>
        <v>23</v>
      </c>
      <c r="K1861" s="109">
        <f t="shared" si="913"/>
        <v>19</v>
      </c>
      <c r="L1861" s="8">
        <f t="shared" si="898"/>
        <v>1.00235633</v>
      </c>
      <c r="M1861" s="110">
        <f t="shared" si="910"/>
        <v>1.00285311</v>
      </c>
      <c r="N1861" s="110">
        <f t="shared" si="905"/>
        <v>1.52638473772576</v>
      </c>
      <c r="O1861" s="103">
        <f t="shared" si="909"/>
        <v>1.5299814</v>
      </c>
      <c r="P1861" s="103">
        <f t="shared" si="891"/>
        <v>39.874263200000001</v>
      </c>
      <c r="Q1861" s="11">
        <f t="shared" si="904"/>
        <v>0</v>
      </c>
      <c r="R1861" s="30">
        <f t="shared" si="911"/>
        <v>0</v>
      </c>
      <c r="S1861" s="103">
        <f t="shared" si="912"/>
        <v>0</v>
      </c>
      <c r="T1861" s="113">
        <f t="shared" si="899"/>
        <v>0.1</v>
      </c>
      <c r="U1861" s="111">
        <f t="shared" si="906"/>
        <v>19</v>
      </c>
      <c r="V1861" s="111">
        <v>252</v>
      </c>
      <c r="W1861" s="110">
        <f t="shared" si="892"/>
        <v>1.0072119669999999</v>
      </c>
      <c r="X1861" s="103">
        <f t="shared" si="893"/>
        <v>0.28757187000000001</v>
      </c>
      <c r="Y1861" s="103">
        <f t="shared" si="894"/>
        <v>0</v>
      </c>
      <c r="Z1861" s="114" t="str">
        <f t="shared" si="902"/>
        <v>A+J=</v>
      </c>
      <c r="AA1861" s="108">
        <f t="shared" si="903"/>
        <v>45982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102">
        <f t="shared" si="895"/>
        <v>45976</v>
      </c>
      <c r="B1862" s="103">
        <f t="shared" si="888"/>
        <v>40.18200478</v>
      </c>
      <c r="C1862" s="103">
        <f t="shared" si="900"/>
        <v>26.061926769999999</v>
      </c>
      <c r="D1862" s="104">
        <f t="shared" si="896"/>
        <v>1143.3130000000001</v>
      </c>
      <c r="E1862" s="105">
        <f t="shared" si="907"/>
        <v>1146.575</v>
      </c>
      <c r="F1862" s="106">
        <f t="shared" si="908"/>
        <v>45920</v>
      </c>
      <c r="G1862" s="107">
        <f t="shared" si="889"/>
        <v>2.8531119649648495E-3</v>
      </c>
      <c r="H1862" s="108">
        <f t="shared" si="901"/>
        <v>45982</v>
      </c>
      <c r="I1862" s="108">
        <f t="shared" si="890"/>
        <v>45982</v>
      </c>
      <c r="J1862" s="109">
        <f t="shared" si="897"/>
        <v>23</v>
      </c>
      <c r="K1862" s="109">
        <f t="shared" si="913"/>
        <v>20</v>
      </c>
      <c r="L1862" s="8">
        <f t="shared" si="898"/>
        <v>1.0024805000000001</v>
      </c>
      <c r="M1862" s="110">
        <f t="shared" si="910"/>
        <v>1.00285311</v>
      </c>
      <c r="N1862" s="110">
        <f t="shared" si="905"/>
        <v>1.52638473772576</v>
      </c>
      <c r="O1862" s="103">
        <f t="shared" si="909"/>
        <v>1.5301709299999999</v>
      </c>
      <c r="P1862" s="103">
        <f t="shared" si="891"/>
        <v>39.879202720000002</v>
      </c>
      <c r="Q1862" s="11">
        <f t="shared" si="904"/>
        <v>0</v>
      </c>
      <c r="R1862" s="30">
        <f t="shared" si="911"/>
        <v>0</v>
      </c>
      <c r="S1862" s="103">
        <f t="shared" si="912"/>
        <v>0</v>
      </c>
      <c r="T1862" s="113">
        <f t="shared" si="899"/>
        <v>0.1</v>
      </c>
      <c r="U1862" s="111">
        <f t="shared" si="906"/>
        <v>20</v>
      </c>
      <c r="V1862" s="111">
        <v>252</v>
      </c>
      <c r="W1862" s="110">
        <f t="shared" si="892"/>
        <v>1.007592982</v>
      </c>
      <c r="X1862" s="103">
        <f t="shared" si="893"/>
        <v>0.30280205999999998</v>
      </c>
      <c r="Y1862" s="103">
        <f t="shared" si="894"/>
        <v>0</v>
      </c>
      <c r="Z1862" s="114" t="str">
        <f t="shared" si="902"/>
        <v>A+J=</v>
      </c>
      <c r="AA1862" s="108">
        <f t="shared" si="903"/>
        <v>45982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102">
        <f t="shared" si="895"/>
        <v>45977</v>
      </c>
      <c r="B1863" s="103">
        <f t="shared" si="888"/>
        <v>40.18200478</v>
      </c>
      <c r="C1863" s="103">
        <f t="shared" si="900"/>
        <v>26.061926769999999</v>
      </c>
      <c r="D1863" s="104">
        <f t="shared" si="896"/>
        <v>1143.3130000000001</v>
      </c>
      <c r="E1863" s="105">
        <f t="shared" si="907"/>
        <v>1146.575</v>
      </c>
      <c r="F1863" s="106">
        <f t="shared" si="908"/>
        <v>45920</v>
      </c>
      <c r="G1863" s="107">
        <f t="shared" si="889"/>
        <v>2.8531119649648495E-3</v>
      </c>
      <c r="H1863" s="108">
        <f t="shared" si="901"/>
        <v>45982</v>
      </c>
      <c r="I1863" s="108">
        <f t="shared" si="890"/>
        <v>45982</v>
      </c>
      <c r="J1863" s="109">
        <f t="shared" si="897"/>
        <v>23</v>
      </c>
      <c r="K1863" s="109">
        <f t="shared" si="913"/>
        <v>20</v>
      </c>
      <c r="L1863" s="8">
        <f t="shared" si="898"/>
        <v>1.0024805000000001</v>
      </c>
      <c r="M1863" s="110">
        <f t="shared" si="910"/>
        <v>1.00285311</v>
      </c>
      <c r="N1863" s="110">
        <f t="shared" si="905"/>
        <v>1.52638473772576</v>
      </c>
      <c r="O1863" s="103">
        <f t="shared" si="909"/>
        <v>1.5301709299999999</v>
      </c>
      <c r="P1863" s="103">
        <f t="shared" si="891"/>
        <v>39.879202720000002</v>
      </c>
      <c r="Q1863" s="11">
        <f t="shared" si="904"/>
        <v>0</v>
      </c>
      <c r="R1863" s="30">
        <f t="shared" si="911"/>
        <v>0</v>
      </c>
      <c r="S1863" s="103">
        <f t="shared" si="912"/>
        <v>0</v>
      </c>
      <c r="T1863" s="113">
        <f t="shared" si="899"/>
        <v>0.1</v>
      </c>
      <c r="U1863" s="111">
        <f t="shared" si="906"/>
        <v>20</v>
      </c>
      <c r="V1863" s="111">
        <v>252</v>
      </c>
      <c r="W1863" s="110">
        <f t="shared" si="892"/>
        <v>1.007592982</v>
      </c>
      <c r="X1863" s="103">
        <f t="shared" si="893"/>
        <v>0.30280205999999998</v>
      </c>
      <c r="Y1863" s="103">
        <f t="shared" si="894"/>
        <v>0</v>
      </c>
      <c r="Z1863" s="114" t="str">
        <f t="shared" si="902"/>
        <v>A+J=</v>
      </c>
      <c r="AA1863" s="108">
        <f t="shared" si="903"/>
        <v>45982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102">
        <f t="shared" si="895"/>
        <v>45978</v>
      </c>
      <c r="B1864" s="103">
        <f t="shared" si="888"/>
        <v>40.18200478</v>
      </c>
      <c r="C1864" s="103">
        <f t="shared" si="900"/>
        <v>26.061926769999999</v>
      </c>
      <c r="D1864" s="104">
        <f t="shared" si="896"/>
        <v>1143.3130000000001</v>
      </c>
      <c r="E1864" s="105">
        <f t="shared" si="907"/>
        <v>1146.575</v>
      </c>
      <c r="F1864" s="106">
        <f t="shared" si="908"/>
        <v>45920</v>
      </c>
      <c r="G1864" s="107">
        <f t="shared" si="889"/>
        <v>2.8531119649648495E-3</v>
      </c>
      <c r="H1864" s="108">
        <f t="shared" si="901"/>
        <v>45982</v>
      </c>
      <c r="I1864" s="108">
        <f t="shared" si="890"/>
        <v>45982</v>
      </c>
      <c r="J1864" s="109">
        <f t="shared" si="897"/>
        <v>23</v>
      </c>
      <c r="K1864" s="109">
        <f t="shared" si="913"/>
        <v>20</v>
      </c>
      <c r="L1864" s="8">
        <f t="shared" si="898"/>
        <v>1.0024805000000001</v>
      </c>
      <c r="M1864" s="110">
        <f t="shared" si="910"/>
        <v>1.00285311</v>
      </c>
      <c r="N1864" s="110">
        <f t="shared" si="905"/>
        <v>1.52638473772576</v>
      </c>
      <c r="O1864" s="103">
        <f t="shared" si="909"/>
        <v>1.5301709299999999</v>
      </c>
      <c r="P1864" s="103">
        <f t="shared" si="891"/>
        <v>39.879202720000002</v>
      </c>
      <c r="Q1864" s="11">
        <f t="shared" si="904"/>
        <v>0</v>
      </c>
      <c r="R1864" s="30">
        <f t="shared" si="911"/>
        <v>0</v>
      </c>
      <c r="S1864" s="103">
        <f t="shared" si="912"/>
        <v>0</v>
      </c>
      <c r="T1864" s="113">
        <f t="shared" si="899"/>
        <v>0.1</v>
      </c>
      <c r="U1864" s="111">
        <f t="shared" si="906"/>
        <v>20</v>
      </c>
      <c r="V1864" s="111">
        <v>252</v>
      </c>
      <c r="W1864" s="110">
        <f t="shared" si="892"/>
        <v>1.007592982</v>
      </c>
      <c r="X1864" s="103">
        <f t="shared" si="893"/>
        <v>0.30280205999999998</v>
      </c>
      <c r="Y1864" s="103">
        <f t="shared" si="894"/>
        <v>0</v>
      </c>
      <c r="Z1864" s="114" t="str">
        <f t="shared" si="902"/>
        <v>A+J=</v>
      </c>
      <c r="AA1864" s="108">
        <f t="shared" si="903"/>
        <v>45982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102">
        <f t="shared" si="895"/>
        <v>45979</v>
      </c>
      <c r="B1865" s="103">
        <f t="shared" si="888"/>
        <v>40.202184760000002</v>
      </c>
      <c r="C1865" s="103">
        <f t="shared" si="900"/>
        <v>26.061926769999999</v>
      </c>
      <c r="D1865" s="104">
        <f t="shared" si="896"/>
        <v>1143.3130000000001</v>
      </c>
      <c r="E1865" s="105">
        <f t="shared" si="907"/>
        <v>1146.575</v>
      </c>
      <c r="F1865" s="106">
        <f t="shared" si="908"/>
        <v>45920</v>
      </c>
      <c r="G1865" s="107">
        <f t="shared" si="889"/>
        <v>2.8531119649648495E-3</v>
      </c>
      <c r="H1865" s="108">
        <f t="shared" si="901"/>
        <v>45982</v>
      </c>
      <c r="I1865" s="108">
        <f t="shared" si="890"/>
        <v>45982</v>
      </c>
      <c r="J1865" s="109">
        <f t="shared" si="897"/>
        <v>23</v>
      </c>
      <c r="K1865" s="109">
        <f t="shared" si="913"/>
        <v>21</v>
      </c>
      <c r="L1865" s="8">
        <f t="shared" si="898"/>
        <v>1.0026046900000001</v>
      </c>
      <c r="M1865" s="110">
        <f t="shared" si="910"/>
        <v>1.00285311</v>
      </c>
      <c r="N1865" s="110">
        <f t="shared" si="905"/>
        <v>1.52638473772576</v>
      </c>
      <c r="O1865" s="103">
        <f t="shared" si="909"/>
        <v>1.5303604900000001</v>
      </c>
      <c r="P1865" s="103">
        <f t="shared" si="891"/>
        <v>39.884143020000003</v>
      </c>
      <c r="Q1865" s="11">
        <f t="shared" si="904"/>
        <v>0</v>
      </c>
      <c r="R1865" s="30">
        <f t="shared" si="911"/>
        <v>0</v>
      </c>
      <c r="S1865" s="103">
        <f t="shared" si="912"/>
        <v>0</v>
      </c>
      <c r="T1865" s="113">
        <f t="shared" si="899"/>
        <v>0.1</v>
      </c>
      <c r="U1865" s="111">
        <f t="shared" si="906"/>
        <v>21</v>
      </c>
      <c r="V1865" s="111">
        <v>252</v>
      </c>
      <c r="W1865" s="110">
        <f t="shared" si="892"/>
        <v>1.00797414</v>
      </c>
      <c r="X1865" s="103">
        <f t="shared" si="893"/>
        <v>0.31804174000000002</v>
      </c>
      <c r="Y1865" s="103">
        <f t="shared" si="894"/>
        <v>0</v>
      </c>
      <c r="Z1865" s="114" t="str">
        <f t="shared" si="902"/>
        <v>A+J=</v>
      </c>
      <c r="AA1865" s="108">
        <f t="shared" si="903"/>
        <v>45982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102">
        <f t="shared" si="895"/>
        <v>45980</v>
      </c>
      <c r="B1866" s="103">
        <f t="shared" ref="B1866:B1929" si="914">(P1866+X1866)</f>
        <v>40.222374799999997</v>
      </c>
      <c r="C1866" s="103">
        <f t="shared" si="900"/>
        <v>26.061926769999999</v>
      </c>
      <c r="D1866" s="104">
        <f t="shared" si="896"/>
        <v>1143.3130000000001</v>
      </c>
      <c r="E1866" s="105">
        <f t="shared" si="907"/>
        <v>1146.575</v>
      </c>
      <c r="F1866" s="106">
        <f t="shared" si="908"/>
        <v>45920</v>
      </c>
      <c r="G1866" s="107">
        <f t="shared" ref="G1866:G1929" si="915">(E1866/D1866)-1</f>
        <v>2.8531119649648495E-3</v>
      </c>
      <c r="H1866" s="108">
        <f t="shared" si="901"/>
        <v>45982</v>
      </c>
      <c r="I1866" s="108">
        <f t="shared" ref="I1866:I1929" si="916">IF(A1866&gt;I1865,H1866,I1865)</f>
        <v>45982</v>
      </c>
      <c r="J1866" s="109">
        <f t="shared" si="897"/>
        <v>23</v>
      </c>
      <c r="K1866" s="109">
        <f t="shared" si="913"/>
        <v>22</v>
      </c>
      <c r="L1866" s="8">
        <f t="shared" si="898"/>
        <v>1.00272889</v>
      </c>
      <c r="M1866" s="110">
        <f t="shared" si="910"/>
        <v>1.00285311</v>
      </c>
      <c r="N1866" s="110">
        <f t="shared" si="905"/>
        <v>1.52638473772576</v>
      </c>
      <c r="O1866" s="103">
        <f t="shared" si="909"/>
        <v>1.5305500700000001</v>
      </c>
      <c r="P1866" s="103">
        <f t="shared" ref="P1866:P1929" si="917">TRUNC(C1866*O1866,8)</f>
        <v>39.889083839999998</v>
      </c>
      <c r="Q1866" s="11">
        <f t="shared" si="904"/>
        <v>0</v>
      </c>
      <c r="R1866" s="30">
        <f t="shared" si="911"/>
        <v>0</v>
      </c>
      <c r="S1866" s="103">
        <f t="shared" si="912"/>
        <v>0</v>
      </c>
      <c r="T1866" s="113">
        <f t="shared" si="899"/>
        <v>0.1</v>
      </c>
      <c r="U1866" s="111">
        <f t="shared" si="906"/>
        <v>22</v>
      </c>
      <c r="V1866" s="111">
        <v>252</v>
      </c>
      <c r="W1866" s="110">
        <f t="shared" ref="W1866:W1929" si="918">ROUND((1+T1866)^TRUNC((U1866/V1866),9),9)</f>
        <v>1.0083554429999999</v>
      </c>
      <c r="X1866" s="103">
        <f t="shared" ref="X1866:X1929" si="919">TRUNC((P1866*(W1866-1)),8)</f>
        <v>0.33329096000000002</v>
      </c>
      <c r="Y1866" s="103">
        <f t="shared" ref="Y1866:Y1929" si="920">IF(Q1866&gt;0,S1866+X1866,0)</f>
        <v>0</v>
      </c>
      <c r="Z1866" s="114" t="str">
        <f t="shared" si="902"/>
        <v>A+J=</v>
      </c>
      <c r="AA1866" s="108">
        <f t="shared" si="903"/>
        <v>45982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102">
        <f t="shared" ref="A1867:A1930" si="921">(A1866+1)</f>
        <v>45981</v>
      </c>
      <c r="B1867" s="103">
        <f t="shared" si="914"/>
        <v>40.242575189999997</v>
      </c>
      <c r="C1867" s="103">
        <f t="shared" si="900"/>
        <v>26.061926769999999</v>
      </c>
      <c r="D1867" s="104">
        <f t="shared" ref="D1867:D1930" si="922">IF(E1867=E1866,D1866,E1866)</f>
        <v>1143.3130000000001</v>
      </c>
      <c r="E1867" s="105">
        <f t="shared" si="907"/>
        <v>1146.575</v>
      </c>
      <c r="F1867" s="106">
        <f t="shared" si="908"/>
        <v>45920</v>
      </c>
      <c r="G1867" s="107">
        <f t="shared" si="915"/>
        <v>2.8531119649648495E-3</v>
      </c>
      <c r="H1867" s="108">
        <f t="shared" si="901"/>
        <v>46013</v>
      </c>
      <c r="I1867" s="108">
        <f t="shared" si="916"/>
        <v>45982</v>
      </c>
      <c r="J1867" s="109">
        <f t="shared" ref="J1867:J1930" si="923">IF(I1867=I1866,J1866,NETWORKDAYS(I1866,I1867,$AD$171:$AD$502)-1)</f>
        <v>23</v>
      </c>
      <c r="K1867" s="109">
        <f t="shared" si="913"/>
        <v>23</v>
      </c>
      <c r="L1867" s="8">
        <f t="shared" ref="L1867:L1930" si="924">IF(E1867&lt;D1867,1,TRUNC((E1867/D1867)^TRUNC((K1867/J1867),9),8))</f>
        <v>1.00285311</v>
      </c>
      <c r="M1867" s="110">
        <f t="shared" si="910"/>
        <v>1.00285311</v>
      </c>
      <c r="N1867" s="110">
        <f t="shared" si="905"/>
        <v>1.52638473772576</v>
      </c>
      <c r="O1867" s="103">
        <f t="shared" si="909"/>
        <v>1.5307396799999999</v>
      </c>
      <c r="P1867" s="103">
        <f t="shared" si="917"/>
        <v>39.89402544</v>
      </c>
      <c r="Q1867" s="11">
        <f t="shared" si="904"/>
        <v>0</v>
      </c>
      <c r="R1867" s="30">
        <f t="shared" si="911"/>
        <v>0</v>
      </c>
      <c r="S1867" s="103">
        <f t="shared" si="912"/>
        <v>0</v>
      </c>
      <c r="T1867" s="113">
        <f t="shared" ref="T1867:T1930" si="925">(T1866)</f>
        <v>0.1</v>
      </c>
      <c r="U1867" s="111">
        <f t="shared" si="906"/>
        <v>23</v>
      </c>
      <c r="V1867" s="111">
        <v>252</v>
      </c>
      <c r="W1867" s="110">
        <f t="shared" si="918"/>
        <v>1.0087368910000001</v>
      </c>
      <c r="X1867" s="103">
        <f t="shared" si="919"/>
        <v>0.34854974999999999</v>
      </c>
      <c r="Y1867" s="103">
        <f t="shared" si="920"/>
        <v>0</v>
      </c>
      <c r="Z1867" s="114" t="str">
        <f t="shared" si="902"/>
        <v>A+J=</v>
      </c>
      <c r="AA1867" s="108">
        <f t="shared" si="903"/>
        <v>45982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102">
        <f t="shared" si="921"/>
        <v>45982</v>
      </c>
      <c r="B1868" s="103">
        <f t="shared" si="914"/>
        <v>40.242575189999997</v>
      </c>
      <c r="C1868" s="103">
        <f t="shared" ref="C1868:C1931" si="926">TRUNC(IF(Q1867&gt;0,VLOOKUP(A1867,$AD$12:$AE$165,2),C1867),8)</f>
        <v>26.061926769999999</v>
      </c>
      <c r="D1868" s="104">
        <f t="shared" si="922"/>
        <v>1143.3130000000001</v>
      </c>
      <c r="E1868" s="105">
        <f t="shared" si="907"/>
        <v>1146.575</v>
      </c>
      <c r="F1868" s="106">
        <f t="shared" si="908"/>
        <v>45920</v>
      </c>
      <c r="G1868" s="107">
        <f t="shared" si="915"/>
        <v>2.8531119649648495E-3</v>
      </c>
      <c r="H1868" s="108">
        <f t="shared" ref="H1868:H1931" si="927">IF(DAY(A1868)=H$9,VLOOKUP(A1868,AH$118:AN$450,4),H1867)</f>
        <v>46013</v>
      </c>
      <c r="I1868" s="108">
        <f t="shared" si="916"/>
        <v>45982</v>
      </c>
      <c r="J1868" s="109">
        <f t="shared" si="923"/>
        <v>23</v>
      </c>
      <c r="K1868" s="109">
        <f t="shared" si="913"/>
        <v>23</v>
      </c>
      <c r="L1868" s="8">
        <f t="shared" si="924"/>
        <v>1.00285311</v>
      </c>
      <c r="M1868" s="110">
        <f t="shared" si="910"/>
        <v>1.00285311</v>
      </c>
      <c r="N1868" s="110">
        <f t="shared" si="905"/>
        <v>1.52638473772576</v>
      </c>
      <c r="O1868" s="103">
        <f t="shared" si="909"/>
        <v>1.5307396799999999</v>
      </c>
      <c r="P1868" s="103">
        <f t="shared" si="917"/>
        <v>39.89402544</v>
      </c>
      <c r="Q1868" s="11">
        <f t="shared" si="904"/>
        <v>61</v>
      </c>
      <c r="R1868" s="30">
        <f t="shared" si="911"/>
        <v>0.17919399999999999</v>
      </c>
      <c r="S1868" s="103">
        <f t="shared" si="912"/>
        <v>7.1487699899999999</v>
      </c>
      <c r="T1868" s="113">
        <f t="shared" si="925"/>
        <v>0.1</v>
      </c>
      <c r="U1868" s="111">
        <f t="shared" si="906"/>
        <v>23</v>
      </c>
      <c r="V1868" s="111">
        <v>252</v>
      </c>
      <c r="W1868" s="110">
        <f t="shared" si="918"/>
        <v>1.0087368910000001</v>
      </c>
      <c r="X1868" s="103">
        <f t="shared" si="919"/>
        <v>0.34854974999999999</v>
      </c>
      <c r="Y1868" s="103">
        <f t="shared" si="920"/>
        <v>7.49731974</v>
      </c>
      <c r="Z1868" s="114" t="str">
        <f t="shared" ref="Z1868:Z1931" si="928">IF($Q1867&gt;0,VLOOKUP($A1867,$AD$10:$AM$165,9),Z1867)</f>
        <v>A+J=</v>
      </c>
      <c r="AA1868" s="108">
        <f t="shared" ref="AA1868:AA1931" si="929">IF($Q1867&gt;0,VLOOKUP($A1867,$AD$10:$AM$165,10),AA1867)</f>
        <v>45982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102">
        <f t="shared" si="921"/>
        <v>45983</v>
      </c>
      <c r="B1869" s="103">
        <f t="shared" si="914"/>
        <v>32.762086629999999</v>
      </c>
      <c r="C1869" s="103">
        <f t="shared" si="926"/>
        <v>21.39178587</v>
      </c>
      <c r="D1869" s="104">
        <f t="shared" si="922"/>
        <v>1143.3130000000001</v>
      </c>
      <c r="E1869" s="105">
        <f t="shared" si="907"/>
        <v>1146.575</v>
      </c>
      <c r="F1869" s="106">
        <f t="shared" si="908"/>
        <v>45951</v>
      </c>
      <c r="G1869" s="107">
        <f t="shared" si="915"/>
        <v>2.8531119649648495E-3</v>
      </c>
      <c r="H1869" s="108">
        <f t="shared" si="927"/>
        <v>46013</v>
      </c>
      <c r="I1869" s="108">
        <f t="shared" si="916"/>
        <v>46013</v>
      </c>
      <c r="J1869" s="109">
        <f t="shared" si="923"/>
        <v>21</v>
      </c>
      <c r="K1869" s="109">
        <f t="shared" si="913"/>
        <v>1</v>
      </c>
      <c r="L1869" s="8">
        <f t="shared" si="924"/>
        <v>1.0001356699999999</v>
      </c>
      <c r="M1869" s="110">
        <f t="shared" si="910"/>
        <v>1.00285311</v>
      </c>
      <c r="N1869" s="110">
        <f t="shared" si="905"/>
        <v>1.5307396812848126</v>
      </c>
      <c r="O1869" s="103">
        <f t="shared" si="909"/>
        <v>1.5309473499999999</v>
      </c>
      <c r="P1869" s="103">
        <f t="shared" si="917"/>
        <v>32.749697879999999</v>
      </c>
      <c r="Q1869" s="11">
        <f t="shared" ref="Q1869:Q1932" si="930">IF(VLOOKUP(A1869,AD$10:AK$165,8)=VLOOKUP(A1868,AD$10:AK$165,8),0,VLOOKUP(A1869,AD$10:AK$165,8))</f>
        <v>0</v>
      </c>
      <c r="R1869" s="30">
        <f t="shared" si="911"/>
        <v>0</v>
      </c>
      <c r="S1869" s="103">
        <f t="shared" si="912"/>
        <v>0</v>
      </c>
      <c r="T1869" s="113">
        <f t="shared" si="925"/>
        <v>0.1</v>
      </c>
      <c r="U1869" s="111">
        <f t="shared" si="906"/>
        <v>1</v>
      </c>
      <c r="V1869" s="111">
        <v>252</v>
      </c>
      <c r="W1869" s="110">
        <f t="shared" si="918"/>
        <v>1.0003782859999999</v>
      </c>
      <c r="X1869" s="103">
        <f t="shared" si="919"/>
        <v>1.238875E-2</v>
      </c>
      <c r="Y1869" s="103">
        <f t="shared" si="920"/>
        <v>0</v>
      </c>
      <c r="Z1869" s="114" t="str">
        <f t="shared" si="928"/>
        <v>A+J=</v>
      </c>
      <c r="AA1869" s="108">
        <f t="shared" si="929"/>
        <v>46013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102">
        <f t="shared" si="921"/>
        <v>45984</v>
      </c>
      <c r="B1870" s="103">
        <f t="shared" si="914"/>
        <v>32.762086629999999</v>
      </c>
      <c r="C1870" s="103">
        <f t="shared" si="926"/>
        <v>21.39178587</v>
      </c>
      <c r="D1870" s="104">
        <f t="shared" si="922"/>
        <v>1143.3130000000001</v>
      </c>
      <c r="E1870" s="105">
        <f t="shared" si="907"/>
        <v>1146.575</v>
      </c>
      <c r="F1870" s="106">
        <f t="shared" si="908"/>
        <v>45951</v>
      </c>
      <c r="G1870" s="107">
        <f t="shared" si="915"/>
        <v>2.8531119649648495E-3</v>
      </c>
      <c r="H1870" s="108">
        <f t="shared" si="927"/>
        <v>46013</v>
      </c>
      <c r="I1870" s="108">
        <f t="shared" si="916"/>
        <v>46013</v>
      </c>
      <c r="J1870" s="109">
        <f t="shared" si="923"/>
        <v>21</v>
      </c>
      <c r="K1870" s="109">
        <f t="shared" si="913"/>
        <v>1</v>
      </c>
      <c r="L1870" s="8">
        <f t="shared" si="924"/>
        <v>1.0001356699999999</v>
      </c>
      <c r="M1870" s="110">
        <f t="shared" si="910"/>
        <v>1.00285311</v>
      </c>
      <c r="N1870" s="110">
        <f t="shared" si="905"/>
        <v>1.5307396812848126</v>
      </c>
      <c r="O1870" s="103">
        <f t="shared" si="909"/>
        <v>1.5309473499999999</v>
      </c>
      <c r="P1870" s="103">
        <f t="shared" si="917"/>
        <v>32.749697879999999</v>
      </c>
      <c r="Q1870" s="11">
        <f t="shared" si="930"/>
        <v>0</v>
      </c>
      <c r="R1870" s="30">
        <f t="shared" si="911"/>
        <v>0</v>
      </c>
      <c r="S1870" s="103">
        <f t="shared" si="912"/>
        <v>0</v>
      </c>
      <c r="T1870" s="113">
        <f t="shared" si="925"/>
        <v>0.1</v>
      </c>
      <c r="U1870" s="111">
        <f t="shared" si="906"/>
        <v>1</v>
      </c>
      <c r="V1870" s="111">
        <v>252</v>
      </c>
      <c r="W1870" s="110">
        <f t="shared" si="918"/>
        <v>1.0003782859999999</v>
      </c>
      <c r="X1870" s="103">
        <f t="shared" si="919"/>
        <v>1.238875E-2</v>
      </c>
      <c r="Y1870" s="103">
        <f t="shared" si="920"/>
        <v>0</v>
      </c>
      <c r="Z1870" s="114" t="str">
        <f t="shared" si="928"/>
        <v>A+J=</v>
      </c>
      <c r="AA1870" s="108">
        <f t="shared" si="929"/>
        <v>46013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102">
        <f t="shared" si="921"/>
        <v>45985</v>
      </c>
      <c r="B1871" s="103">
        <f t="shared" si="914"/>
        <v>32.762086629999999</v>
      </c>
      <c r="C1871" s="103">
        <f t="shared" si="926"/>
        <v>21.39178587</v>
      </c>
      <c r="D1871" s="104">
        <f t="shared" si="922"/>
        <v>1143.3130000000001</v>
      </c>
      <c r="E1871" s="105">
        <f t="shared" si="907"/>
        <v>1146.575</v>
      </c>
      <c r="F1871" s="106">
        <f t="shared" si="908"/>
        <v>45951</v>
      </c>
      <c r="G1871" s="107">
        <f t="shared" si="915"/>
        <v>2.8531119649648495E-3</v>
      </c>
      <c r="H1871" s="108">
        <f t="shared" si="927"/>
        <v>46013</v>
      </c>
      <c r="I1871" s="108">
        <f t="shared" si="916"/>
        <v>46013</v>
      </c>
      <c r="J1871" s="109">
        <f t="shared" si="923"/>
        <v>21</v>
      </c>
      <c r="K1871" s="109">
        <f t="shared" si="913"/>
        <v>1</v>
      </c>
      <c r="L1871" s="8">
        <f t="shared" si="924"/>
        <v>1.0001356699999999</v>
      </c>
      <c r="M1871" s="110">
        <f t="shared" si="910"/>
        <v>1.00285311</v>
      </c>
      <c r="N1871" s="110">
        <f t="shared" si="905"/>
        <v>1.5307396812848126</v>
      </c>
      <c r="O1871" s="103">
        <f t="shared" si="909"/>
        <v>1.5309473499999999</v>
      </c>
      <c r="P1871" s="103">
        <f t="shared" si="917"/>
        <v>32.749697879999999</v>
      </c>
      <c r="Q1871" s="11">
        <f t="shared" si="930"/>
        <v>0</v>
      </c>
      <c r="R1871" s="30">
        <f t="shared" si="911"/>
        <v>0</v>
      </c>
      <c r="S1871" s="103">
        <f t="shared" si="912"/>
        <v>0</v>
      </c>
      <c r="T1871" s="113">
        <f t="shared" si="925"/>
        <v>0.1</v>
      </c>
      <c r="U1871" s="111">
        <f t="shared" si="906"/>
        <v>1</v>
      </c>
      <c r="V1871" s="111">
        <v>252</v>
      </c>
      <c r="W1871" s="110">
        <f t="shared" si="918"/>
        <v>1.0003782859999999</v>
      </c>
      <c r="X1871" s="103">
        <f t="shared" si="919"/>
        <v>1.238875E-2</v>
      </c>
      <c r="Y1871" s="103">
        <f t="shared" si="920"/>
        <v>0</v>
      </c>
      <c r="Z1871" s="114" t="str">
        <f t="shared" si="928"/>
        <v>A+J=</v>
      </c>
      <c r="AA1871" s="108">
        <f t="shared" si="929"/>
        <v>46013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102">
        <f t="shared" si="921"/>
        <v>45986</v>
      </c>
      <c r="B1872" s="103">
        <f t="shared" si="914"/>
        <v>32.778926970000001</v>
      </c>
      <c r="C1872" s="103">
        <f t="shared" si="926"/>
        <v>21.39178587</v>
      </c>
      <c r="D1872" s="104">
        <f t="shared" si="922"/>
        <v>1143.3130000000001</v>
      </c>
      <c r="E1872" s="105">
        <f t="shared" si="907"/>
        <v>1146.575</v>
      </c>
      <c r="F1872" s="106">
        <f t="shared" si="908"/>
        <v>45951</v>
      </c>
      <c r="G1872" s="107">
        <f t="shared" si="915"/>
        <v>2.8531119649648495E-3</v>
      </c>
      <c r="H1872" s="108">
        <f t="shared" si="927"/>
        <v>46013</v>
      </c>
      <c r="I1872" s="108">
        <f t="shared" si="916"/>
        <v>46013</v>
      </c>
      <c r="J1872" s="109">
        <f t="shared" si="923"/>
        <v>21</v>
      </c>
      <c r="K1872" s="109">
        <f t="shared" si="913"/>
        <v>2</v>
      </c>
      <c r="L1872" s="8">
        <f t="shared" si="924"/>
        <v>1.0002713700000001</v>
      </c>
      <c r="M1872" s="110">
        <f t="shared" si="910"/>
        <v>1.00285311</v>
      </c>
      <c r="N1872" s="110">
        <f t="shared" si="905"/>
        <v>1.5307396812848126</v>
      </c>
      <c r="O1872" s="103">
        <f t="shared" si="909"/>
        <v>1.5311550700000001</v>
      </c>
      <c r="P1872" s="103">
        <f t="shared" si="917"/>
        <v>32.754141390000001</v>
      </c>
      <c r="Q1872" s="11">
        <f t="shared" si="930"/>
        <v>0</v>
      </c>
      <c r="R1872" s="30">
        <f t="shared" si="911"/>
        <v>0</v>
      </c>
      <c r="S1872" s="103">
        <f t="shared" si="912"/>
        <v>0</v>
      </c>
      <c r="T1872" s="113">
        <f t="shared" si="925"/>
        <v>0.1</v>
      </c>
      <c r="U1872" s="111">
        <f t="shared" si="906"/>
        <v>2</v>
      </c>
      <c r="V1872" s="111">
        <v>252</v>
      </c>
      <c r="W1872" s="110">
        <f t="shared" si="918"/>
        <v>1.0007567159999999</v>
      </c>
      <c r="X1872" s="103">
        <f t="shared" si="919"/>
        <v>2.4785580000000001E-2</v>
      </c>
      <c r="Y1872" s="103">
        <f t="shared" si="920"/>
        <v>0</v>
      </c>
      <c r="Z1872" s="114" t="str">
        <f t="shared" si="928"/>
        <v>A+J=</v>
      </c>
      <c r="AA1872" s="108">
        <f t="shared" si="929"/>
        <v>46013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102">
        <f t="shared" si="921"/>
        <v>45987</v>
      </c>
      <c r="B1873" s="103">
        <f t="shared" si="914"/>
        <v>32.79577578</v>
      </c>
      <c r="C1873" s="103">
        <f t="shared" si="926"/>
        <v>21.39178587</v>
      </c>
      <c r="D1873" s="104">
        <f t="shared" si="922"/>
        <v>1143.3130000000001</v>
      </c>
      <c r="E1873" s="105">
        <f t="shared" si="907"/>
        <v>1146.575</v>
      </c>
      <c r="F1873" s="106">
        <f t="shared" si="908"/>
        <v>45951</v>
      </c>
      <c r="G1873" s="107">
        <f t="shared" si="915"/>
        <v>2.8531119649648495E-3</v>
      </c>
      <c r="H1873" s="108">
        <f t="shared" si="927"/>
        <v>46013</v>
      </c>
      <c r="I1873" s="108">
        <f t="shared" si="916"/>
        <v>46013</v>
      </c>
      <c r="J1873" s="109">
        <f t="shared" si="923"/>
        <v>21</v>
      </c>
      <c r="K1873" s="109">
        <f t="shared" si="913"/>
        <v>3</v>
      </c>
      <c r="L1873" s="8">
        <f t="shared" si="924"/>
        <v>1.00040708</v>
      </c>
      <c r="M1873" s="110">
        <f t="shared" si="910"/>
        <v>1.00285311</v>
      </c>
      <c r="N1873" s="110">
        <f t="shared" si="905"/>
        <v>1.5307396812848126</v>
      </c>
      <c r="O1873" s="103">
        <f t="shared" si="909"/>
        <v>1.5313628100000001</v>
      </c>
      <c r="P1873" s="103">
        <f t="shared" si="917"/>
        <v>32.758585320000002</v>
      </c>
      <c r="Q1873" s="11">
        <f t="shared" si="930"/>
        <v>0</v>
      </c>
      <c r="R1873" s="30">
        <f t="shared" si="911"/>
        <v>0</v>
      </c>
      <c r="S1873" s="103">
        <f t="shared" si="912"/>
        <v>0</v>
      </c>
      <c r="T1873" s="113">
        <f t="shared" si="925"/>
        <v>0.1</v>
      </c>
      <c r="U1873" s="111">
        <f t="shared" si="906"/>
        <v>3</v>
      </c>
      <c r="V1873" s="111">
        <v>252</v>
      </c>
      <c r="W1873" s="110">
        <f t="shared" si="918"/>
        <v>1.001135289</v>
      </c>
      <c r="X1873" s="103">
        <f t="shared" si="919"/>
        <v>3.7190460000000002E-2</v>
      </c>
      <c r="Y1873" s="103">
        <f t="shared" si="920"/>
        <v>0</v>
      </c>
      <c r="Z1873" s="114" t="str">
        <f t="shared" si="928"/>
        <v>A+J=</v>
      </c>
      <c r="AA1873" s="108">
        <f t="shared" si="929"/>
        <v>46013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102">
        <f t="shared" si="921"/>
        <v>45988</v>
      </c>
      <c r="B1874" s="103">
        <f t="shared" si="914"/>
        <v>32.812633490000003</v>
      </c>
      <c r="C1874" s="103">
        <f t="shared" si="926"/>
        <v>21.39178587</v>
      </c>
      <c r="D1874" s="104">
        <f t="shared" si="922"/>
        <v>1143.3130000000001</v>
      </c>
      <c r="E1874" s="105">
        <f t="shared" si="907"/>
        <v>1146.575</v>
      </c>
      <c r="F1874" s="106">
        <f t="shared" si="908"/>
        <v>45951</v>
      </c>
      <c r="G1874" s="107">
        <f t="shared" si="915"/>
        <v>2.8531119649648495E-3</v>
      </c>
      <c r="H1874" s="108">
        <f t="shared" si="927"/>
        <v>46013</v>
      </c>
      <c r="I1874" s="108">
        <f t="shared" si="916"/>
        <v>46013</v>
      </c>
      <c r="J1874" s="109">
        <f t="shared" si="923"/>
        <v>21</v>
      </c>
      <c r="K1874" s="109">
        <f t="shared" si="913"/>
        <v>4</v>
      </c>
      <c r="L1874" s="8">
        <f t="shared" si="924"/>
        <v>1.0005428199999999</v>
      </c>
      <c r="M1874" s="110">
        <f t="shared" si="910"/>
        <v>1.00285311</v>
      </c>
      <c r="N1874" s="110">
        <f t="shared" si="905"/>
        <v>1.5307396812848126</v>
      </c>
      <c r="O1874" s="103">
        <f t="shared" si="909"/>
        <v>1.5315705900000001</v>
      </c>
      <c r="P1874" s="103">
        <f t="shared" si="917"/>
        <v>32.763030100000002</v>
      </c>
      <c r="Q1874" s="11">
        <f t="shared" si="930"/>
        <v>0</v>
      </c>
      <c r="R1874" s="30">
        <f t="shared" si="911"/>
        <v>0</v>
      </c>
      <c r="S1874" s="103">
        <f t="shared" si="912"/>
        <v>0</v>
      </c>
      <c r="T1874" s="113">
        <f t="shared" si="925"/>
        <v>0.1</v>
      </c>
      <c r="U1874" s="111">
        <f t="shared" si="906"/>
        <v>4</v>
      </c>
      <c r="V1874" s="111">
        <v>252</v>
      </c>
      <c r="W1874" s="110">
        <f t="shared" si="918"/>
        <v>1.001514005</v>
      </c>
      <c r="X1874" s="103">
        <f t="shared" si="919"/>
        <v>4.9603389999999997E-2</v>
      </c>
      <c r="Y1874" s="103">
        <f t="shared" si="920"/>
        <v>0</v>
      </c>
      <c r="Z1874" s="114" t="str">
        <f t="shared" si="928"/>
        <v>A+J=</v>
      </c>
      <c r="AA1874" s="108">
        <f t="shared" si="929"/>
        <v>46013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102">
        <f t="shared" si="921"/>
        <v>45989</v>
      </c>
      <c r="B1875" s="103">
        <f t="shared" si="914"/>
        <v>32.829499680000005</v>
      </c>
      <c r="C1875" s="103">
        <f t="shared" si="926"/>
        <v>21.39178587</v>
      </c>
      <c r="D1875" s="104">
        <f t="shared" si="922"/>
        <v>1143.3130000000001</v>
      </c>
      <c r="E1875" s="105">
        <f t="shared" si="907"/>
        <v>1146.575</v>
      </c>
      <c r="F1875" s="106">
        <f t="shared" si="908"/>
        <v>45951</v>
      </c>
      <c r="G1875" s="107">
        <f t="shared" si="915"/>
        <v>2.8531119649648495E-3</v>
      </c>
      <c r="H1875" s="108">
        <f t="shared" si="927"/>
        <v>46013</v>
      </c>
      <c r="I1875" s="108">
        <f t="shared" si="916"/>
        <v>46013</v>
      </c>
      <c r="J1875" s="109">
        <f t="shared" si="923"/>
        <v>21</v>
      </c>
      <c r="K1875" s="109">
        <f t="shared" si="913"/>
        <v>5</v>
      </c>
      <c r="L1875" s="8">
        <f t="shared" si="924"/>
        <v>1.00067857</v>
      </c>
      <c r="M1875" s="110">
        <f t="shared" si="910"/>
        <v>1.00285311</v>
      </c>
      <c r="N1875" s="110">
        <f t="shared" si="905"/>
        <v>1.5307396812848126</v>
      </c>
      <c r="O1875" s="103">
        <f t="shared" si="909"/>
        <v>1.5317783899999999</v>
      </c>
      <c r="P1875" s="103">
        <f t="shared" si="917"/>
        <v>32.767475310000002</v>
      </c>
      <c r="Q1875" s="11">
        <f t="shared" si="930"/>
        <v>0</v>
      </c>
      <c r="R1875" s="30">
        <f t="shared" si="911"/>
        <v>0</v>
      </c>
      <c r="S1875" s="103">
        <f t="shared" si="912"/>
        <v>0</v>
      </c>
      <c r="T1875" s="113">
        <f t="shared" si="925"/>
        <v>0.1</v>
      </c>
      <c r="U1875" s="111">
        <f t="shared" si="906"/>
        <v>5</v>
      </c>
      <c r="V1875" s="111">
        <v>252</v>
      </c>
      <c r="W1875" s="110">
        <f t="shared" si="918"/>
        <v>1.001892864</v>
      </c>
      <c r="X1875" s="103">
        <f t="shared" si="919"/>
        <v>6.2024370000000002E-2</v>
      </c>
      <c r="Y1875" s="103">
        <f t="shared" si="920"/>
        <v>0</v>
      </c>
      <c r="Z1875" s="114" t="str">
        <f t="shared" si="928"/>
        <v>A+J=</v>
      </c>
      <c r="AA1875" s="108">
        <f t="shared" si="929"/>
        <v>46013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102">
        <f t="shared" si="921"/>
        <v>45990</v>
      </c>
      <c r="B1876" s="103">
        <f t="shared" si="914"/>
        <v>32.846374609999998</v>
      </c>
      <c r="C1876" s="103">
        <f t="shared" si="926"/>
        <v>21.39178587</v>
      </c>
      <c r="D1876" s="104">
        <f t="shared" si="922"/>
        <v>1143.3130000000001</v>
      </c>
      <c r="E1876" s="105">
        <f t="shared" si="907"/>
        <v>1146.575</v>
      </c>
      <c r="F1876" s="106">
        <f t="shared" si="908"/>
        <v>45951</v>
      </c>
      <c r="G1876" s="107">
        <f t="shared" si="915"/>
        <v>2.8531119649648495E-3</v>
      </c>
      <c r="H1876" s="108">
        <f t="shared" si="927"/>
        <v>46013</v>
      </c>
      <c r="I1876" s="108">
        <f t="shared" si="916"/>
        <v>46013</v>
      </c>
      <c r="J1876" s="109">
        <f t="shared" si="923"/>
        <v>21</v>
      </c>
      <c r="K1876" s="109">
        <f t="shared" si="913"/>
        <v>6</v>
      </c>
      <c r="L1876" s="8">
        <f t="shared" si="924"/>
        <v>1.00081434</v>
      </c>
      <c r="M1876" s="110">
        <f t="shared" si="910"/>
        <v>1.00285311</v>
      </c>
      <c r="N1876" s="110">
        <f t="shared" si="905"/>
        <v>1.5307396812848126</v>
      </c>
      <c r="O1876" s="103">
        <f t="shared" si="909"/>
        <v>1.5319862200000001</v>
      </c>
      <c r="P1876" s="103">
        <f t="shared" si="917"/>
        <v>32.771921169999999</v>
      </c>
      <c r="Q1876" s="11">
        <f t="shared" si="930"/>
        <v>0</v>
      </c>
      <c r="R1876" s="30">
        <f t="shared" si="911"/>
        <v>0</v>
      </c>
      <c r="S1876" s="103">
        <f t="shared" si="912"/>
        <v>0</v>
      </c>
      <c r="T1876" s="113">
        <f t="shared" si="925"/>
        <v>0.1</v>
      </c>
      <c r="U1876" s="111">
        <f t="shared" si="906"/>
        <v>6</v>
      </c>
      <c r="V1876" s="111">
        <v>252</v>
      </c>
      <c r="W1876" s="110">
        <f t="shared" si="918"/>
        <v>1.0022718669999999</v>
      </c>
      <c r="X1876" s="103">
        <f t="shared" si="919"/>
        <v>7.4453439999999996E-2</v>
      </c>
      <c r="Y1876" s="103">
        <f t="shared" si="920"/>
        <v>0</v>
      </c>
      <c r="Z1876" s="114" t="str">
        <f t="shared" si="928"/>
        <v>A+J=</v>
      </c>
      <c r="AA1876" s="108">
        <f t="shared" si="929"/>
        <v>46013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102">
        <f t="shared" si="921"/>
        <v>45991</v>
      </c>
      <c r="B1877" s="103">
        <f t="shared" si="914"/>
        <v>32.846374609999998</v>
      </c>
      <c r="C1877" s="103">
        <f t="shared" si="926"/>
        <v>21.39178587</v>
      </c>
      <c r="D1877" s="104">
        <f t="shared" si="922"/>
        <v>1143.3130000000001</v>
      </c>
      <c r="E1877" s="105">
        <f t="shared" si="907"/>
        <v>1146.575</v>
      </c>
      <c r="F1877" s="106">
        <f t="shared" si="908"/>
        <v>45951</v>
      </c>
      <c r="G1877" s="107">
        <f t="shared" si="915"/>
        <v>2.8531119649648495E-3</v>
      </c>
      <c r="H1877" s="108">
        <f t="shared" si="927"/>
        <v>46013</v>
      </c>
      <c r="I1877" s="108">
        <f t="shared" si="916"/>
        <v>46013</v>
      </c>
      <c r="J1877" s="109">
        <f t="shared" si="923"/>
        <v>21</v>
      </c>
      <c r="K1877" s="109">
        <f t="shared" si="913"/>
        <v>6</v>
      </c>
      <c r="L1877" s="8">
        <f t="shared" si="924"/>
        <v>1.00081434</v>
      </c>
      <c r="M1877" s="110">
        <f t="shared" si="910"/>
        <v>1.00285311</v>
      </c>
      <c r="N1877" s="110">
        <f t="shared" si="905"/>
        <v>1.5307396812848126</v>
      </c>
      <c r="O1877" s="103">
        <f t="shared" si="909"/>
        <v>1.5319862200000001</v>
      </c>
      <c r="P1877" s="103">
        <f t="shared" si="917"/>
        <v>32.771921169999999</v>
      </c>
      <c r="Q1877" s="11">
        <f t="shared" si="930"/>
        <v>0</v>
      </c>
      <c r="R1877" s="30">
        <f t="shared" si="911"/>
        <v>0</v>
      </c>
      <c r="S1877" s="103">
        <f t="shared" si="912"/>
        <v>0</v>
      </c>
      <c r="T1877" s="113">
        <f t="shared" si="925"/>
        <v>0.1</v>
      </c>
      <c r="U1877" s="111">
        <f t="shared" si="906"/>
        <v>6</v>
      </c>
      <c r="V1877" s="111">
        <v>252</v>
      </c>
      <c r="W1877" s="110">
        <f t="shared" si="918"/>
        <v>1.0022718669999999</v>
      </c>
      <c r="X1877" s="103">
        <f t="shared" si="919"/>
        <v>7.4453439999999996E-2</v>
      </c>
      <c r="Y1877" s="103">
        <f t="shared" si="920"/>
        <v>0</v>
      </c>
      <c r="Z1877" s="114" t="str">
        <f t="shared" si="928"/>
        <v>A+J=</v>
      </c>
      <c r="AA1877" s="108">
        <f t="shared" si="929"/>
        <v>46013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102">
        <f t="shared" si="921"/>
        <v>45992</v>
      </c>
      <c r="B1878" s="103">
        <f t="shared" si="914"/>
        <v>32.846374609999998</v>
      </c>
      <c r="C1878" s="103">
        <f t="shared" si="926"/>
        <v>21.39178587</v>
      </c>
      <c r="D1878" s="104">
        <f t="shared" si="922"/>
        <v>1143.3130000000001</v>
      </c>
      <c r="E1878" s="105">
        <f t="shared" si="907"/>
        <v>1146.575</v>
      </c>
      <c r="F1878" s="106">
        <f t="shared" si="908"/>
        <v>45951</v>
      </c>
      <c r="G1878" s="107">
        <f t="shared" si="915"/>
        <v>2.8531119649648495E-3</v>
      </c>
      <c r="H1878" s="108">
        <f t="shared" si="927"/>
        <v>46013</v>
      </c>
      <c r="I1878" s="108">
        <f t="shared" si="916"/>
        <v>46013</v>
      </c>
      <c r="J1878" s="109">
        <f t="shared" si="923"/>
        <v>21</v>
      </c>
      <c r="K1878" s="109">
        <f t="shared" si="913"/>
        <v>6</v>
      </c>
      <c r="L1878" s="8">
        <f t="shared" si="924"/>
        <v>1.00081434</v>
      </c>
      <c r="M1878" s="110">
        <f t="shared" si="910"/>
        <v>1.00285311</v>
      </c>
      <c r="N1878" s="110">
        <f t="shared" si="905"/>
        <v>1.5307396812848126</v>
      </c>
      <c r="O1878" s="103">
        <f t="shared" si="909"/>
        <v>1.5319862200000001</v>
      </c>
      <c r="P1878" s="103">
        <f t="shared" si="917"/>
        <v>32.771921169999999</v>
      </c>
      <c r="Q1878" s="11">
        <f t="shared" si="930"/>
        <v>0</v>
      </c>
      <c r="R1878" s="30">
        <f t="shared" si="911"/>
        <v>0</v>
      </c>
      <c r="S1878" s="103">
        <f t="shared" si="912"/>
        <v>0</v>
      </c>
      <c r="T1878" s="113">
        <f t="shared" si="925"/>
        <v>0.1</v>
      </c>
      <c r="U1878" s="111">
        <f t="shared" si="906"/>
        <v>6</v>
      </c>
      <c r="V1878" s="111">
        <v>252</v>
      </c>
      <c r="W1878" s="110">
        <f t="shared" si="918"/>
        <v>1.0022718669999999</v>
      </c>
      <c r="X1878" s="103">
        <f t="shared" si="919"/>
        <v>7.4453439999999996E-2</v>
      </c>
      <c r="Y1878" s="103">
        <f t="shared" si="920"/>
        <v>0</v>
      </c>
      <c r="Z1878" s="114" t="str">
        <f t="shared" si="928"/>
        <v>A+J=</v>
      </c>
      <c r="AA1878" s="108">
        <f t="shared" si="929"/>
        <v>46013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102">
        <f t="shared" si="921"/>
        <v>45993</v>
      </c>
      <c r="B1879" s="103">
        <f t="shared" si="914"/>
        <v>32.86325824</v>
      </c>
      <c r="C1879" s="103">
        <f t="shared" si="926"/>
        <v>21.39178587</v>
      </c>
      <c r="D1879" s="104">
        <f t="shared" si="922"/>
        <v>1143.3130000000001</v>
      </c>
      <c r="E1879" s="105">
        <f t="shared" si="907"/>
        <v>1146.575</v>
      </c>
      <c r="F1879" s="106">
        <f t="shared" si="908"/>
        <v>45951</v>
      </c>
      <c r="G1879" s="107">
        <f t="shared" si="915"/>
        <v>2.8531119649648495E-3</v>
      </c>
      <c r="H1879" s="108">
        <f t="shared" si="927"/>
        <v>46013</v>
      </c>
      <c r="I1879" s="108">
        <f t="shared" si="916"/>
        <v>46013</v>
      </c>
      <c r="J1879" s="109">
        <f t="shared" si="923"/>
        <v>21</v>
      </c>
      <c r="K1879" s="109">
        <f t="shared" si="913"/>
        <v>7</v>
      </c>
      <c r="L1879" s="8">
        <f t="shared" si="924"/>
        <v>1.0009501300000001</v>
      </c>
      <c r="M1879" s="110">
        <f t="shared" si="910"/>
        <v>1.00285311</v>
      </c>
      <c r="N1879" s="110">
        <f t="shared" si="905"/>
        <v>1.5307396812848126</v>
      </c>
      <c r="O1879" s="103">
        <f t="shared" si="909"/>
        <v>1.53219408</v>
      </c>
      <c r="P1879" s="103">
        <f t="shared" si="917"/>
        <v>32.776367669999999</v>
      </c>
      <c r="Q1879" s="11">
        <f t="shared" si="930"/>
        <v>0</v>
      </c>
      <c r="R1879" s="30">
        <f t="shared" si="911"/>
        <v>0</v>
      </c>
      <c r="S1879" s="103">
        <f t="shared" si="912"/>
        <v>0</v>
      </c>
      <c r="T1879" s="113">
        <f t="shared" si="925"/>
        <v>0.1</v>
      </c>
      <c r="U1879" s="111">
        <f t="shared" si="906"/>
        <v>7</v>
      </c>
      <c r="V1879" s="111">
        <v>252</v>
      </c>
      <c r="W1879" s="110">
        <f t="shared" si="918"/>
        <v>1.0026510129999999</v>
      </c>
      <c r="X1879" s="103">
        <f t="shared" si="919"/>
        <v>8.689057E-2</v>
      </c>
      <c r="Y1879" s="103">
        <f t="shared" si="920"/>
        <v>0</v>
      </c>
      <c r="Z1879" s="114" t="str">
        <f t="shared" si="928"/>
        <v>A+J=</v>
      </c>
      <c r="AA1879" s="108">
        <f t="shared" si="929"/>
        <v>46013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102">
        <f t="shared" si="921"/>
        <v>45994</v>
      </c>
      <c r="B1880" s="103">
        <f t="shared" si="914"/>
        <v>32.880150560000004</v>
      </c>
      <c r="C1880" s="103">
        <f t="shared" si="926"/>
        <v>21.39178587</v>
      </c>
      <c r="D1880" s="104">
        <f t="shared" si="922"/>
        <v>1143.3130000000001</v>
      </c>
      <c r="E1880" s="105">
        <f t="shared" si="907"/>
        <v>1146.575</v>
      </c>
      <c r="F1880" s="106">
        <f t="shared" si="908"/>
        <v>45951</v>
      </c>
      <c r="G1880" s="107">
        <f t="shared" si="915"/>
        <v>2.8531119649648495E-3</v>
      </c>
      <c r="H1880" s="108">
        <f t="shared" si="927"/>
        <v>46013</v>
      </c>
      <c r="I1880" s="108">
        <f t="shared" si="916"/>
        <v>46013</v>
      </c>
      <c r="J1880" s="109">
        <f t="shared" si="923"/>
        <v>21</v>
      </c>
      <c r="K1880" s="109">
        <f t="shared" si="913"/>
        <v>8</v>
      </c>
      <c r="L1880" s="8">
        <f t="shared" si="924"/>
        <v>1.0010859400000001</v>
      </c>
      <c r="M1880" s="110">
        <f t="shared" si="910"/>
        <v>1.00285311</v>
      </c>
      <c r="N1880" s="110">
        <f t="shared" si="905"/>
        <v>1.5307396812848126</v>
      </c>
      <c r="O1880" s="103">
        <f t="shared" si="909"/>
        <v>1.53240197</v>
      </c>
      <c r="P1880" s="103">
        <f t="shared" si="917"/>
        <v>32.780814800000002</v>
      </c>
      <c r="Q1880" s="11">
        <f t="shared" si="930"/>
        <v>0</v>
      </c>
      <c r="R1880" s="30">
        <f t="shared" si="911"/>
        <v>0</v>
      </c>
      <c r="S1880" s="103">
        <f t="shared" si="912"/>
        <v>0</v>
      </c>
      <c r="T1880" s="113">
        <f t="shared" si="925"/>
        <v>0.1</v>
      </c>
      <c r="U1880" s="111">
        <f t="shared" si="906"/>
        <v>8</v>
      </c>
      <c r="V1880" s="111">
        <v>252</v>
      </c>
      <c r="W1880" s="110">
        <f t="shared" si="918"/>
        <v>1.003030302</v>
      </c>
      <c r="X1880" s="103">
        <f t="shared" si="919"/>
        <v>9.9335759999999995E-2</v>
      </c>
      <c r="Y1880" s="103">
        <f t="shared" si="920"/>
        <v>0</v>
      </c>
      <c r="Z1880" s="114" t="str">
        <f t="shared" si="928"/>
        <v>A+J=</v>
      </c>
      <c r="AA1880" s="108">
        <f t="shared" si="929"/>
        <v>46013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102">
        <f t="shared" si="921"/>
        <v>45995</v>
      </c>
      <c r="B1881" s="103">
        <f t="shared" si="914"/>
        <v>32.897051210000001</v>
      </c>
      <c r="C1881" s="103">
        <f t="shared" si="926"/>
        <v>21.39178587</v>
      </c>
      <c r="D1881" s="104">
        <f t="shared" si="922"/>
        <v>1143.3130000000001</v>
      </c>
      <c r="E1881" s="105">
        <f t="shared" si="907"/>
        <v>1146.575</v>
      </c>
      <c r="F1881" s="106">
        <f t="shared" si="908"/>
        <v>45951</v>
      </c>
      <c r="G1881" s="107">
        <f t="shared" si="915"/>
        <v>2.8531119649648495E-3</v>
      </c>
      <c r="H1881" s="108">
        <f t="shared" si="927"/>
        <v>46013</v>
      </c>
      <c r="I1881" s="108">
        <f t="shared" si="916"/>
        <v>46013</v>
      </c>
      <c r="J1881" s="109">
        <f t="shared" si="923"/>
        <v>21</v>
      </c>
      <c r="K1881" s="109">
        <f t="shared" si="913"/>
        <v>9</v>
      </c>
      <c r="L1881" s="8">
        <f t="shared" si="924"/>
        <v>1.00122176</v>
      </c>
      <c r="M1881" s="110">
        <f t="shared" si="910"/>
        <v>1.00285311</v>
      </c>
      <c r="N1881" s="110">
        <f t="shared" si="905"/>
        <v>1.5307396812848126</v>
      </c>
      <c r="O1881" s="103">
        <f t="shared" si="909"/>
        <v>1.5326098699999999</v>
      </c>
      <c r="P1881" s="103">
        <f t="shared" si="917"/>
        <v>32.785262160000002</v>
      </c>
      <c r="Q1881" s="11">
        <f t="shared" si="930"/>
        <v>0</v>
      </c>
      <c r="R1881" s="30">
        <f t="shared" si="911"/>
        <v>0</v>
      </c>
      <c r="S1881" s="103">
        <f t="shared" si="912"/>
        <v>0</v>
      </c>
      <c r="T1881" s="113">
        <f t="shared" si="925"/>
        <v>0.1</v>
      </c>
      <c r="U1881" s="111">
        <f t="shared" si="906"/>
        <v>9</v>
      </c>
      <c r="V1881" s="111">
        <v>252</v>
      </c>
      <c r="W1881" s="110">
        <f t="shared" si="918"/>
        <v>1.003409735</v>
      </c>
      <c r="X1881" s="103">
        <f t="shared" si="919"/>
        <v>0.11178905</v>
      </c>
      <c r="Y1881" s="103">
        <f t="shared" si="920"/>
        <v>0</v>
      </c>
      <c r="Z1881" s="114" t="str">
        <f t="shared" si="928"/>
        <v>A+J=</v>
      </c>
      <c r="AA1881" s="108">
        <f t="shared" si="929"/>
        <v>46013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102">
        <f t="shared" si="921"/>
        <v>45996</v>
      </c>
      <c r="B1882" s="103">
        <f t="shared" si="914"/>
        <v>32.91396099</v>
      </c>
      <c r="C1882" s="103">
        <f t="shared" si="926"/>
        <v>21.39178587</v>
      </c>
      <c r="D1882" s="104">
        <f t="shared" si="922"/>
        <v>1143.3130000000001</v>
      </c>
      <c r="E1882" s="105">
        <f t="shared" si="907"/>
        <v>1146.575</v>
      </c>
      <c r="F1882" s="106">
        <f t="shared" si="908"/>
        <v>45951</v>
      </c>
      <c r="G1882" s="107">
        <f t="shared" si="915"/>
        <v>2.8531119649648495E-3</v>
      </c>
      <c r="H1882" s="108">
        <f t="shared" si="927"/>
        <v>46013</v>
      </c>
      <c r="I1882" s="108">
        <f t="shared" si="916"/>
        <v>46013</v>
      </c>
      <c r="J1882" s="109">
        <f t="shared" si="923"/>
        <v>21</v>
      </c>
      <c r="K1882" s="109">
        <f t="shared" si="913"/>
        <v>10</v>
      </c>
      <c r="L1882" s="8">
        <f t="shared" si="924"/>
        <v>1.0013576099999999</v>
      </c>
      <c r="M1882" s="110">
        <f t="shared" si="910"/>
        <v>1.00285311</v>
      </c>
      <c r="N1882" s="110">
        <f t="shared" si="905"/>
        <v>1.5307396812848126</v>
      </c>
      <c r="O1882" s="103">
        <f t="shared" si="909"/>
        <v>1.53281782</v>
      </c>
      <c r="P1882" s="103">
        <f t="shared" si="917"/>
        <v>32.789710579999998</v>
      </c>
      <c r="Q1882" s="11">
        <f t="shared" si="930"/>
        <v>0</v>
      </c>
      <c r="R1882" s="30">
        <f t="shared" si="911"/>
        <v>0</v>
      </c>
      <c r="S1882" s="103">
        <f t="shared" si="912"/>
        <v>0</v>
      </c>
      <c r="T1882" s="113">
        <f t="shared" si="925"/>
        <v>0.1</v>
      </c>
      <c r="U1882" s="111">
        <f t="shared" si="906"/>
        <v>10</v>
      </c>
      <c r="V1882" s="111">
        <v>252</v>
      </c>
      <c r="W1882" s="110">
        <f t="shared" si="918"/>
        <v>1.003789311</v>
      </c>
      <c r="X1882" s="103">
        <f t="shared" si="919"/>
        <v>0.12425041000000001</v>
      </c>
      <c r="Y1882" s="103">
        <f t="shared" si="920"/>
        <v>0</v>
      </c>
      <c r="Z1882" s="114" t="str">
        <f t="shared" si="928"/>
        <v>A+J=</v>
      </c>
      <c r="AA1882" s="108">
        <f t="shared" si="929"/>
        <v>46013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102">
        <f t="shared" si="921"/>
        <v>45997</v>
      </c>
      <c r="B1883" s="103">
        <f t="shared" si="914"/>
        <v>32.93087929</v>
      </c>
      <c r="C1883" s="103">
        <f t="shared" si="926"/>
        <v>21.39178587</v>
      </c>
      <c r="D1883" s="104">
        <f t="shared" si="922"/>
        <v>1143.3130000000001</v>
      </c>
      <c r="E1883" s="105">
        <f t="shared" si="907"/>
        <v>1146.575</v>
      </c>
      <c r="F1883" s="106">
        <f t="shared" si="908"/>
        <v>45951</v>
      </c>
      <c r="G1883" s="107">
        <f t="shared" si="915"/>
        <v>2.8531119649648495E-3</v>
      </c>
      <c r="H1883" s="108">
        <f t="shared" si="927"/>
        <v>46013</v>
      </c>
      <c r="I1883" s="108">
        <f t="shared" si="916"/>
        <v>46013</v>
      </c>
      <c r="J1883" s="109">
        <f t="shared" si="923"/>
        <v>21</v>
      </c>
      <c r="K1883" s="109">
        <f t="shared" si="913"/>
        <v>11</v>
      </c>
      <c r="L1883" s="8">
        <f t="shared" si="924"/>
        <v>1.00149347</v>
      </c>
      <c r="M1883" s="110">
        <f t="shared" si="910"/>
        <v>1.00285311</v>
      </c>
      <c r="N1883" s="110">
        <f t="shared" si="905"/>
        <v>1.5307396812848126</v>
      </c>
      <c r="O1883" s="103">
        <f t="shared" si="909"/>
        <v>1.5330257899999999</v>
      </c>
      <c r="P1883" s="103">
        <f t="shared" si="917"/>
        <v>32.794159430000001</v>
      </c>
      <c r="Q1883" s="11">
        <f t="shared" si="930"/>
        <v>0</v>
      </c>
      <c r="R1883" s="30">
        <f t="shared" si="911"/>
        <v>0</v>
      </c>
      <c r="S1883" s="103">
        <f t="shared" si="912"/>
        <v>0</v>
      </c>
      <c r="T1883" s="113">
        <f t="shared" si="925"/>
        <v>0.1</v>
      </c>
      <c r="U1883" s="111">
        <f t="shared" si="906"/>
        <v>11</v>
      </c>
      <c r="V1883" s="111">
        <v>252</v>
      </c>
      <c r="W1883" s="110">
        <f t="shared" si="918"/>
        <v>1.004169031</v>
      </c>
      <c r="X1883" s="103">
        <f t="shared" si="919"/>
        <v>0.13671986</v>
      </c>
      <c r="Y1883" s="103">
        <f t="shared" si="920"/>
        <v>0</v>
      </c>
      <c r="Z1883" s="114" t="str">
        <f t="shared" si="928"/>
        <v>A+J=</v>
      </c>
      <c r="AA1883" s="108">
        <f t="shared" si="929"/>
        <v>46013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102">
        <f t="shared" si="921"/>
        <v>45998</v>
      </c>
      <c r="B1884" s="103">
        <f t="shared" si="914"/>
        <v>32.93087929</v>
      </c>
      <c r="C1884" s="103">
        <f t="shared" si="926"/>
        <v>21.39178587</v>
      </c>
      <c r="D1884" s="104">
        <f t="shared" si="922"/>
        <v>1143.3130000000001</v>
      </c>
      <c r="E1884" s="105">
        <f t="shared" si="907"/>
        <v>1146.575</v>
      </c>
      <c r="F1884" s="106">
        <f t="shared" si="908"/>
        <v>45951</v>
      </c>
      <c r="G1884" s="107">
        <f t="shared" si="915"/>
        <v>2.8531119649648495E-3</v>
      </c>
      <c r="H1884" s="108">
        <f t="shared" si="927"/>
        <v>46013</v>
      </c>
      <c r="I1884" s="108">
        <f t="shared" si="916"/>
        <v>46013</v>
      </c>
      <c r="J1884" s="109">
        <f t="shared" si="923"/>
        <v>21</v>
      </c>
      <c r="K1884" s="109">
        <f t="shared" si="913"/>
        <v>11</v>
      </c>
      <c r="L1884" s="8">
        <f t="shared" si="924"/>
        <v>1.00149347</v>
      </c>
      <c r="M1884" s="110">
        <f t="shared" si="910"/>
        <v>1.00285311</v>
      </c>
      <c r="N1884" s="110">
        <f t="shared" si="905"/>
        <v>1.5307396812848126</v>
      </c>
      <c r="O1884" s="103">
        <f t="shared" si="909"/>
        <v>1.5330257899999999</v>
      </c>
      <c r="P1884" s="103">
        <f t="shared" si="917"/>
        <v>32.794159430000001</v>
      </c>
      <c r="Q1884" s="11">
        <f t="shared" si="930"/>
        <v>0</v>
      </c>
      <c r="R1884" s="30">
        <f t="shared" si="911"/>
        <v>0</v>
      </c>
      <c r="S1884" s="103">
        <f t="shared" si="912"/>
        <v>0</v>
      </c>
      <c r="T1884" s="113">
        <f t="shared" si="925"/>
        <v>0.1</v>
      </c>
      <c r="U1884" s="111">
        <f t="shared" si="906"/>
        <v>11</v>
      </c>
      <c r="V1884" s="111">
        <v>252</v>
      </c>
      <c r="W1884" s="110">
        <f t="shared" si="918"/>
        <v>1.004169031</v>
      </c>
      <c r="X1884" s="103">
        <f t="shared" si="919"/>
        <v>0.13671986</v>
      </c>
      <c r="Y1884" s="103">
        <f t="shared" si="920"/>
        <v>0</v>
      </c>
      <c r="Z1884" s="114" t="str">
        <f t="shared" si="928"/>
        <v>A+J=</v>
      </c>
      <c r="AA1884" s="108">
        <f t="shared" si="929"/>
        <v>46013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102">
        <f t="shared" si="921"/>
        <v>45999</v>
      </c>
      <c r="B1885" s="103">
        <f t="shared" si="914"/>
        <v>32.93087929</v>
      </c>
      <c r="C1885" s="103">
        <f t="shared" si="926"/>
        <v>21.39178587</v>
      </c>
      <c r="D1885" s="104">
        <f t="shared" si="922"/>
        <v>1143.3130000000001</v>
      </c>
      <c r="E1885" s="105">
        <f t="shared" si="907"/>
        <v>1146.575</v>
      </c>
      <c r="F1885" s="106">
        <f t="shared" si="908"/>
        <v>45951</v>
      </c>
      <c r="G1885" s="107">
        <f t="shared" si="915"/>
        <v>2.8531119649648495E-3</v>
      </c>
      <c r="H1885" s="108">
        <f t="shared" si="927"/>
        <v>46013</v>
      </c>
      <c r="I1885" s="108">
        <f t="shared" si="916"/>
        <v>46013</v>
      </c>
      <c r="J1885" s="109">
        <f t="shared" si="923"/>
        <v>21</v>
      </c>
      <c r="K1885" s="109">
        <f t="shared" si="913"/>
        <v>11</v>
      </c>
      <c r="L1885" s="8">
        <f t="shared" si="924"/>
        <v>1.00149347</v>
      </c>
      <c r="M1885" s="110">
        <f t="shared" si="910"/>
        <v>1.00285311</v>
      </c>
      <c r="N1885" s="110">
        <f t="shared" si="905"/>
        <v>1.5307396812848126</v>
      </c>
      <c r="O1885" s="103">
        <f t="shared" si="909"/>
        <v>1.5330257899999999</v>
      </c>
      <c r="P1885" s="103">
        <f t="shared" si="917"/>
        <v>32.794159430000001</v>
      </c>
      <c r="Q1885" s="11">
        <f t="shared" si="930"/>
        <v>0</v>
      </c>
      <c r="R1885" s="30">
        <f t="shared" si="911"/>
        <v>0</v>
      </c>
      <c r="S1885" s="103">
        <f t="shared" si="912"/>
        <v>0</v>
      </c>
      <c r="T1885" s="113">
        <f t="shared" si="925"/>
        <v>0.1</v>
      </c>
      <c r="U1885" s="111">
        <f t="shared" si="906"/>
        <v>11</v>
      </c>
      <c r="V1885" s="111">
        <v>252</v>
      </c>
      <c r="W1885" s="110">
        <f t="shared" si="918"/>
        <v>1.004169031</v>
      </c>
      <c r="X1885" s="103">
        <f t="shared" si="919"/>
        <v>0.13671986</v>
      </c>
      <c r="Y1885" s="103">
        <f t="shared" si="920"/>
        <v>0</v>
      </c>
      <c r="Z1885" s="114" t="str">
        <f t="shared" si="928"/>
        <v>A+J=</v>
      </c>
      <c r="AA1885" s="108">
        <f t="shared" si="929"/>
        <v>46013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102">
        <f t="shared" si="921"/>
        <v>46000</v>
      </c>
      <c r="B1886" s="103">
        <f t="shared" si="914"/>
        <v>32.94780634</v>
      </c>
      <c r="C1886" s="103">
        <f t="shared" si="926"/>
        <v>21.39178587</v>
      </c>
      <c r="D1886" s="104">
        <f t="shared" si="922"/>
        <v>1143.3130000000001</v>
      </c>
      <c r="E1886" s="105">
        <f t="shared" si="907"/>
        <v>1146.575</v>
      </c>
      <c r="F1886" s="106">
        <f t="shared" si="908"/>
        <v>45951</v>
      </c>
      <c r="G1886" s="107">
        <f t="shared" si="915"/>
        <v>2.8531119649648495E-3</v>
      </c>
      <c r="H1886" s="108">
        <f t="shared" si="927"/>
        <v>46013</v>
      </c>
      <c r="I1886" s="108">
        <f t="shared" si="916"/>
        <v>46013</v>
      </c>
      <c r="J1886" s="109">
        <f t="shared" si="923"/>
        <v>21</v>
      </c>
      <c r="K1886" s="109">
        <f t="shared" si="913"/>
        <v>12</v>
      </c>
      <c r="L1886" s="8">
        <f t="shared" si="924"/>
        <v>1.00162935</v>
      </c>
      <c r="M1886" s="110">
        <f t="shared" si="910"/>
        <v>1.00285311</v>
      </c>
      <c r="N1886" s="110">
        <f t="shared" si="905"/>
        <v>1.5307396812848126</v>
      </c>
      <c r="O1886" s="103">
        <f t="shared" si="909"/>
        <v>1.5332337899999999</v>
      </c>
      <c r="P1886" s="103">
        <f t="shared" si="917"/>
        <v>32.79860892</v>
      </c>
      <c r="Q1886" s="11">
        <f t="shared" si="930"/>
        <v>0</v>
      </c>
      <c r="R1886" s="30">
        <f t="shared" si="911"/>
        <v>0</v>
      </c>
      <c r="S1886" s="103">
        <f t="shared" si="912"/>
        <v>0</v>
      </c>
      <c r="T1886" s="113">
        <f t="shared" si="925"/>
        <v>0.1</v>
      </c>
      <c r="U1886" s="111">
        <f t="shared" si="906"/>
        <v>12</v>
      </c>
      <c r="V1886" s="111">
        <v>252</v>
      </c>
      <c r="W1886" s="110">
        <f t="shared" si="918"/>
        <v>1.0045488950000001</v>
      </c>
      <c r="X1886" s="103">
        <f t="shared" si="919"/>
        <v>0.14919742</v>
      </c>
      <c r="Y1886" s="103">
        <f t="shared" si="920"/>
        <v>0</v>
      </c>
      <c r="Z1886" s="114" t="str">
        <f t="shared" si="928"/>
        <v>A+J=</v>
      </c>
      <c r="AA1886" s="108">
        <f t="shared" si="929"/>
        <v>46013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102">
        <f t="shared" si="921"/>
        <v>46001</v>
      </c>
      <c r="B1887" s="103">
        <f t="shared" si="914"/>
        <v>32.9647419</v>
      </c>
      <c r="C1887" s="103">
        <f t="shared" si="926"/>
        <v>21.39178587</v>
      </c>
      <c r="D1887" s="104">
        <f t="shared" si="922"/>
        <v>1143.3130000000001</v>
      </c>
      <c r="E1887" s="105">
        <f t="shared" si="907"/>
        <v>1146.575</v>
      </c>
      <c r="F1887" s="106">
        <f t="shared" si="908"/>
        <v>45951</v>
      </c>
      <c r="G1887" s="107">
        <f t="shared" si="915"/>
        <v>2.8531119649648495E-3</v>
      </c>
      <c r="H1887" s="108">
        <f t="shared" si="927"/>
        <v>46013</v>
      </c>
      <c r="I1887" s="108">
        <f t="shared" si="916"/>
        <v>46013</v>
      </c>
      <c r="J1887" s="109">
        <f t="shared" si="923"/>
        <v>21</v>
      </c>
      <c r="K1887" s="109">
        <f t="shared" si="913"/>
        <v>13</v>
      </c>
      <c r="L1887" s="8">
        <f t="shared" si="924"/>
        <v>1.0017652500000001</v>
      </c>
      <c r="M1887" s="110">
        <f t="shared" si="910"/>
        <v>1.00285311</v>
      </c>
      <c r="N1887" s="110">
        <f t="shared" ref="N1887:N1950" si="931">IF(I1887&gt;I1886,N1886*M1887,N1886)</f>
        <v>1.5307396812848126</v>
      </c>
      <c r="O1887" s="103">
        <f t="shared" si="909"/>
        <v>1.53344181</v>
      </c>
      <c r="P1887" s="103">
        <f t="shared" si="917"/>
        <v>32.803058839999998</v>
      </c>
      <c r="Q1887" s="11">
        <f t="shared" si="930"/>
        <v>0</v>
      </c>
      <c r="R1887" s="30">
        <f t="shared" si="911"/>
        <v>0</v>
      </c>
      <c r="S1887" s="103">
        <f t="shared" si="912"/>
        <v>0</v>
      </c>
      <c r="T1887" s="113">
        <f t="shared" si="925"/>
        <v>0.1</v>
      </c>
      <c r="U1887" s="111">
        <f t="shared" si="906"/>
        <v>13</v>
      </c>
      <c r="V1887" s="111">
        <v>252</v>
      </c>
      <c r="W1887" s="110">
        <f t="shared" si="918"/>
        <v>1.0049289020000001</v>
      </c>
      <c r="X1887" s="103">
        <f t="shared" si="919"/>
        <v>0.16168305999999999</v>
      </c>
      <c r="Y1887" s="103">
        <f t="shared" si="920"/>
        <v>0</v>
      </c>
      <c r="Z1887" s="114" t="str">
        <f t="shared" si="928"/>
        <v>A+J=</v>
      </c>
      <c r="AA1887" s="108">
        <f t="shared" si="929"/>
        <v>46013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102">
        <f t="shared" si="921"/>
        <v>46002</v>
      </c>
      <c r="B1888" s="103">
        <f t="shared" si="914"/>
        <v>32.981686409999995</v>
      </c>
      <c r="C1888" s="103">
        <f t="shared" si="926"/>
        <v>21.39178587</v>
      </c>
      <c r="D1888" s="104">
        <f t="shared" si="922"/>
        <v>1143.3130000000001</v>
      </c>
      <c r="E1888" s="105">
        <f t="shared" si="907"/>
        <v>1146.575</v>
      </c>
      <c r="F1888" s="106">
        <f t="shared" si="908"/>
        <v>45951</v>
      </c>
      <c r="G1888" s="107">
        <f t="shared" si="915"/>
        <v>2.8531119649648495E-3</v>
      </c>
      <c r="H1888" s="108">
        <f t="shared" si="927"/>
        <v>46013</v>
      </c>
      <c r="I1888" s="108">
        <f t="shared" si="916"/>
        <v>46013</v>
      </c>
      <c r="J1888" s="109">
        <f t="shared" si="923"/>
        <v>21</v>
      </c>
      <c r="K1888" s="109">
        <f t="shared" si="913"/>
        <v>14</v>
      </c>
      <c r="L1888" s="8">
        <f t="shared" si="924"/>
        <v>1.00190117</v>
      </c>
      <c r="M1888" s="110">
        <f t="shared" si="910"/>
        <v>1.00285311</v>
      </c>
      <c r="N1888" s="110">
        <f t="shared" si="931"/>
        <v>1.5307396812848126</v>
      </c>
      <c r="O1888" s="103">
        <f t="shared" si="909"/>
        <v>1.5336498700000001</v>
      </c>
      <c r="P1888" s="103">
        <f t="shared" si="917"/>
        <v>32.807509609999997</v>
      </c>
      <c r="Q1888" s="11">
        <f t="shared" si="930"/>
        <v>0</v>
      </c>
      <c r="R1888" s="30">
        <f t="shared" si="911"/>
        <v>0</v>
      </c>
      <c r="S1888" s="103">
        <f t="shared" si="912"/>
        <v>0</v>
      </c>
      <c r="T1888" s="113">
        <f t="shared" si="925"/>
        <v>0.1</v>
      </c>
      <c r="U1888" s="111">
        <f t="shared" si="906"/>
        <v>14</v>
      </c>
      <c r="V1888" s="111">
        <v>252</v>
      </c>
      <c r="W1888" s="110">
        <f t="shared" si="918"/>
        <v>1.005309053</v>
      </c>
      <c r="X1888" s="103">
        <f t="shared" si="919"/>
        <v>0.17417679999999999</v>
      </c>
      <c r="Y1888" s="103">
        <f t="shared" si="920"/>
        <v>0</v>
      </c>
      <c r="Z1888" s="114" t="str">
        <f t="shared" si="928"/>
        <v>A+J=</v>
      </c>
      <c r="AA1888" s="108">
        <f t="shared" si="929"/>
        <v>46013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102">
        <f t="shared" si="921"/>
        <v>46003</v>
      </c>
      <c r="B1889" s="103">
        <f t="shared" si="914"/>
        <v>32.998639480000001</v>
      </c>
      <c r="C1889" s="103">
        <f t="shared" si="926"/>
        <v>21.39178587</v>
      </c>
      <c r="D1889" s="104">
        <f t="shared" si="922"/>
        <v>1143.3130000000001</v>
      </c>
      <c r="E1889" s="105">
        <f t="shared" si="907"/>
        <v>1146.575</v>
      </c>
      <c r="F1889" s="106">
        <f t="shared" si="908"/>
        <v>45951</v>
      </c>
      <c r="G1889" s="107">
        <f t="shared" si="915"/>
        <v>2.8531119649648495E-3</v>
      </c>
      <c r="H1889" s="108">
        <f t="shared" si="927"/>
        <v>46013</v>
      </c>
      <c r="I1889" s="108">
        <f t="shared" si="916"/>
        <v>46013</v>
      </c>
      <c r="J1889" s="109">
        <f t="shared" si="923"/>
        <v>21</v>
      </c>
      <c r="K1889" s="109">
        <f t="shared" si="913"/>
        <v>15</v>
      </c>
      <c r="L1889" s="8">
        <f t="shared" si="924"/>
        <v>1.0020370999999999</v>
      </c>
      <c r="M1889" s="110">
        <f t="shared" si="910"/>
        <v>1.00285311</v>
      </c>
      <c r="N1889" s="110">
        <f t="shared" si="931"/>
        <v>1.5307396812848126</v>
      </c>
      <c r="O1889" s="103">
        <f t="shared" si="909"/>
        <v>1.53385795</v>
      </c>
      <c r="P1889" s="103">
        <f t="shared" si="917"/>
        <v>32.811960820000003</v>
      </c>
      <c r="Q1889" s="11">
        <f t="shared" si="930"/>
        <v>0</v>
      </c>
      <c r="R1889" s="30">
        <f t="shared" si="911"/>
        <v>0</v>
      </c>
      <c r="S1889" s="103">
        <f t="shared" si="912"/>
        <v>0</v>
      </c>
      <c r="T1889" s="113">
        <f t="shared" si="925"/>
        <v>0.1</v>
      </c>
      <c r="U1889" s="111">
        <f t="shared" si="906"/>
        <v>15</v>
      </c>
      <c r="V1889" s="111">
        <v>252</v>
      </c>
      <c r="W1889" s="110">
        <f t="shared" si="918"/>
        <v>1.005689348</v>
      </c>
      <c r="X1889" s="103">
        <f t="shared" si="919"/>
        <v>0.18667866</v>
      </c>
      <c r="Y1889" s="103">
        <f t="shared" si="920"/>
        <v>0</v>
      </c>
      <c r="Z1889" s="114" t="str">
        <f t="shared" si="928"/>
        <v>A+J=</v>
      </c>
      <c r="AA1889" s="108">
        <f t="shared" si="929"/>
        <v>46013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102">
        <f t="shared" si="921"/>
        <v>46004</v>
      </c>
      <c r="B1890" s="103">
        <f t="shared" si="914"/>
        <v>33.015601500000002</v>
      </c>
      <c r="C1890" s="103">
        <f t="shared" si="926"/>
        <v>21.39178587</v>
      </c>
      <c r="D1890" s="104">
        <f t="shared" si="922"/>
        <v>1143.3130000000001</v>
      </c>
      <c r="E1890" s="105">
        <f t="shared" si="907"/>
        <v>1146.575</v>
      </c>
      <c r="F1890" s="106">
        <f t="shared" si="908"/>
        <v>45951</v>
      </c>
      <c r="G1890" s="107">
        <f t="shared" si="915"/>
        <v>2.8531119649648495E-3</v>
      </c>
      <c r="H1890" s="108">
        <f t="shared" si="927"/>
        <v>46013</v>
      </c>
      <c r="I1890" s="108">
        <f t="shared" si="916"/>
        <v>46013</v>
      </c>
      <c r="J1890" s="109">
        <f t="shared" si="923"/>
        <v>21</v>
      </c>
      <c r="K1890" s="109">
        <f t="shared" si="913"/>
        <v>16</v>
      </c>
      <c r="L1890" s="8">
        <f t="shared" si="924"/>
        <v>1.0021730600000001</v>
      </c>
      <c r="M1890" s="110">
        <f t="shared" si="910"/>
        <v>1.00285311</v>
      </c>
      <c r="N1890" s="110">
        <f t="shared" si="931"/>
        <v>1.5307396812848126</v>
      </c>
      <c r="O1890" s="103">
        <f t="shared" si="909"/>
        <v>1.5340660699999999</v>
      </c>
      <c r="P1890" s="103">
        <f t="shared" si="917"/>
        <v>32.816412870000001</v>
      </c>
      <c r="Q1890" s="11">
        <f t="shared" si="930"/>
        <v>0</v>
      </c>
      <c r="R1890" s="30">
        <f t="shared" si="911"/>
        <v>0</v>
      </c>
      <c r="S1890" s="103">
        <f t="shared" si="912"/>
        <v>0</v>
      </c>
      <c r="T1890" s="113">
        <f t="shared" si="925"/>
        <v>0.1</v>
      </c>
      <c r="U1890" s="111">
        <f t="shared" si="906"/>
        <v>16</v>
      </c>
      <c r="V1890" s="111">
        <v>252</v>
      </c>
      <c r="W1890" s="110">
        <f t="shared" si="918"/>
        <v>1.0060697869999999</v>
      </c>
      <c r="X1890" s="103">
        <f t="shared" si="919"/>
        <v>0.19918863000000001</v>
      </c>
      <c r="Y1890" s="103">
        <f t="shared" si="920"/>
        <v>0</v>
      </c>
      <c r="Z1890" s="114" t="str">
        <f t="shared" si="928"/>
        <v>A+J=</v>
      </c>
      <c r="AA1890" s="108">
        <f t="shared" si="929"/>
        <v>46013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102">
        <f t="shared" si="921"/>
        <v>46005</v>
      </c>
      <c r="B1891" s="103">
        <f t="shared" si="914"/>
        <v>33.015601500000002</v>
      </c>
      <c r="C1891" s="103">
        <f t="shared" si="926"/>
        <v>21.39178587</v>
      </c>
      <c r="D1891" s="104">
        <f t="shared" si="922"/>
        <v>1143.3130000000001</v>
      </c>
      <c r="E1891" s="105">
        <f t="shared" si="907"/>
        <v>1146.575</v>
      </c>
      <c r="F1891" s="106">
        <f t="shared" si="908"/>
        <v>45951</v>
      </c>
      <c r="G1891" s="107">
        <f t="shared" si="915"/>
        <v>2.8531119649648495E-3</v>
      </c>
      <c r="H1891" s="108">
        <f t="shared" si="927"/>
        <v>46013</v>
      </c>
      <c r="I1891" s="108">
        <f t="shared" si="916"/>
        <v>46013</v>
      </c>
      <c r="J1891" s="109">
        <f t="shared" si="923"/>
        <v>21</v>
      </c>
      <c r="K1891" s="109">
        <f t="shared" si="913"/>
        <v>16</v>
      </c>
      <c r="L1891" s="8">
        <f t="shared" si="924"/>
        <v>1.0021730600000001</v>
      </c>
      <c r="M1891" s="110">
        <f t="shared" si="910"/>
        <v>1.00285311</v>
      </c>
      <c r="N1891" s="110">
        <f t="shared" si="931"/>
        <v>1.5307396812848126</v>
      </c>
      <c r="O1891" s="103">
        <f t="shared" si="909"/>
        <v>1.5340660699999999</v>
      </c>
      <c r="P1891" s="103">
        <f t="shared" si="917"/>
        <v>32.816412870000001</v>
      </c>
      <c r="Q1891" s="11">
        <f t="shared" si="930"/>
        <v>0</v>
      </c>
      <c r="R1891" s="30">
        <f t="shared" si="911"/>
        <v>0</v>
      </c>
      <c r="S1891" s="103">
        <f t="shared" si="912"/>
        <v>0</v>
      </c>
      <c r="T1891" s="113">
        <f t="shared" si="925"/>
        <v>0.1</v>
      </c>
      <c r="U1891" s="111">
        <f t="shared" si="906"/>
        <v>16</v>
      </c>
      <c r="V1891" s="111">
        <v>252</v>
      </c>
      <c r="W1891" s="110">
        <f t="shared" si="918"/>
        <v>1.0060697869999999</v>
      </c>
      <c r="X1891" s="103">
        <f t="shared" si="919"/>
        <v>0.19918863000000001</v>
      </c>
      <c r="Y1891" s="103">
        <f t="shared" si="920"/>
        <v>0</v>
      </c>
      <c r="Z1891" s="114" t="str">
        <f t="shared" si="928"/>
        <v>A+J=</v>
      </c>
      <c r="AA1891" s="108">
        <f t="shared" si="929"/>
        <v>46013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102">
        <f t="shared" si="921"/>
        <v>46006</v>
      </c>
      <c r="B1892" s="103">
        <f t="shared" si="914"/>
        <v>33.015601500000002</v>
      </c>
      <c r="C1892" s="103">
        <f t="shared" si="926"/>
        <v>21.39178587</v>
      </c>
      <c r="D1892" s="104">
        <f t="shared" si="922"/>
        <v>1143.3130000000001</v>
      </c>
      <c r="E1892" s="105">
        <f t="shared" si="907"/>
        <v>1146.575</v>
      </c>
      <c r="F1892" s="106">
        <f t="shared" si="908"/>
        <v>45951</v>
      </c>
      <c r="G1892" s="107">
        <f t="shared" si="915"/>
        <v>2.8531119649648495E-3</v>
      </c>
      <c r="H1892" s="108">
        <f t="shared" si="927"/>
        <v>46013</v>
      </c>
      <c r="I1892" s="108">
        <f t="shared" si="916"/>
        <v>46013</v>
      </c>
      <c r="J1892" s="109">
        <f t="shared" si="923"/>
        <v>21</v>
      </c>
      <c r="K1892" s="109">
        <f t="shared" si="913"/>
        <v>16</v>
      </c>
      <c r="L1892" s="8">
        <f t="shared" si="924"/>
        <v>1.0021730600000001</v>
      </c>
      <c r="M1892" s="110">
        <f t="shared" si="910"/>
        <v>1.00285311</v>
      </c>
      <c r="N1892" s="110">
        <f t="shared" si="931"/>
        <v>1.5307396812848126</v>
      </c>
      <c r="O1892" s="103">
        <f t="shared" si="909"/>
        <v>1.5340660699999999</v>
      </c>
      <c r="P1892" s="103">
        <f t="shared" si="917"/>
        <v>32.816412870000001</v>
      </c>
      <c r="Q1892" s="11">
        <f t="shared" si="930"/>
        <v>0</v>
      </c>
      <c r="R1892" s="30">
        <f t="shared" si="911"/>
        <v>0</v>
      </c>
      <c r="S1892" s="103">
        <f t="shared" si="912"/>
        <v>0</v>
      </c>
      <c r="T1892" s="113">
        <f t="shared" si="925"/>
        <v>0.1</v>
      </c>
      <c r="U1892" s="111">
        <f t="shared" si="906"/>
        <v>16</v>
      </c>
      <c r="V1892" s="111">
        <v>252</v>
      </c>
      <c r="W1892" s="110">
        <f t="shared" si="918"/>
        <v>1.0060697869999999</v>
      </c>
      <c r="X1892" s="103">
        <f t="shared" si="919"/>
        <v>0.19918863000000001</v>
      </c>
      <c r="Y1892" s="103">
        <f t="shared" si="920"/>
        <v>0</v>
      </c>
      <c r="Z1892" s="114" t="str">
        <f t="shared" si="928"/>
        <v>A+J=</v>
      </c>
      <c r="AA1892" s="108">
        <f t="shared" si="929"/>
        <v>46013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102">
        <f t="shared" si="921"/>
        <v>46007</v>
      </c>
      <c r="B1893" s="103">
        <f t="shared" si="914"/>
        <v>33.032571870000005</v>
      </c>
      <c r="C1893" s="103">
        <f t="shared" si="926"/>
        <v>21.39178587</v>
      </c>
      <c r="D1893" s="104">
        <f t="shared" si="922"/>
        <v>1143.3130000000001</v>
      </c>
      <c r="E1893" s="105">
        <f t="shared" si="907"/>
        <v>1146.575</v>
      </c>
      <c r="F1893" s="106">
        <f t="shared" si="908"/>
        <v>45951</v>
      </c>
      <c r="G1893" s="107">
        <f t="shared" si="915"/>
        <v>2.8531119649648495E-3</v>
      </c>
      <c r="H1893" s="108">
        <f t="shared" si="927"/>
        <v>46013</v>
      </c>
      <c r="I1893" s="108">
        <f t="shared" si="916"/>
        <v>46013</v>
      </c>
      <c r="J1893" s="109">
        <f t="shared" si="923"/>
        <v>21</v>
      </c>
      <c r="K1893" s="109">
        <f t="shared" si="913"/>
        <v>17</v>
      </c>
      <c r="L1893" s="8">
        <f t="shared" si="924"/>
        <v>1.0023090299999999</v>
      </c>
      <c r="M1893" s="110">
        <f t="shared" si="910"/>
        <v>1.00285311</v>
      </c>
      <c r="N1893" s="110">
        <f t="shared" si="931"/>
        <v>1.5307396812848126</v>
      </c>
      <c r="O1893" s="103">
        <f t="shared" si="909"/>
        <v>1.5342742</v>
      </c>
      <c r="P1893" s="103">
        <f t="shared" si="917"/>
        <v>32.820865150000003</v>
      </c>
      <c r="Q1893" s="11">
        <f t="shared" si="930"/>
        <v>0</v>
      </c>
      <c r="R1893" s="30">
        <f t="shared" si="911"/>
        <v>0</v>
      </c>
      <c r="S1893" s="103">
        <f t="shared" si="912"/>
        <v>0</v>
      </c>
      <c r="T1893" s="113">
        <f t="shared" si="925"/>
        <v>0.1</v>
      </c>
      <c r="U1893" s="111">
        <f t="shared" ref="U1893:U1956" si="932">IF(Q1892&gt;0,1,IF(K1893=K1892,U1892,U1892+1))</f>
        <v>17</v>
      </c>
      <c r="V1893" s="111">
        <v>252</v>
      </c>
      <c r="W1893" s="110">
        <f t="shared" si="918"/>
        <v>1.00645037</v>
      </c>
      <c r="X1893" s="103">
        <f t="shared" si="919"/>
        <v>0.21170671999999999</v>
      </c>
      <c r="Y1893" s="103">
        <f t="shared" si="920"/>
        <v>0</v>
      </c>
      <c r="Z1893" s="114" t="str">
        <f t="shared" si="928"/>
        <v>A+J=</v>
      </c>
      <c r="AA1893" s="108">
        <f t="shared" si="929"/>
        <v>46013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102">
        <f t="shared" si="921"/>
        <v>46008</v>
      </c>
      <c r="B1894" s="103">
        <f t="shared" si="914"/>
        <v>33.049551179999995</v>
      </c>
      <c r="C1894" s="103">
        <f t="shared" si="926"/>
        <v>21.39178587</v>
      </c>
      <c r="D1894" s="104">
        <f t="shared" si="922"/>
        <v>1143.3130000000001</v>
      </c>
      <c r="E1894" s="105">
        <f t="shared" si="907"/>
        <v>1146.575</v>
      </c>
      <c r="F1894" s="106">
        <f t="shared" si="908"/>
        <v>45951</v>
      </c>
      <c r="G1894" s="107">
        <f t="shared" si="915"/>
        <v>2.8531119649648495E-3</v>
      </c>
      <c r="H1894" s="108">
        <f t="shared" si="927"/>
        <v>46013</v>
      </c>
      <c r="I1894" s="108">
        <f t="shared" si="916"/>
        <v>46013</v>
      </c>
      <c r="J1894" s="109">
        <f t="shared" si="923"/>
        <v>21</v>
      </c>
      <c r="K1894" s="109">
        <f t="shared" si="913"/>
        <v>18</v>
      </c>
      <c r="L1894" s="8">
        <f t="shared" si="924"/>
        <v>1.0024450199999999</v>
      </c>
      <c r="M1894" s="110">
        <f t="shared" si="910"/>
        <v>1.00285311</v>
      </c>
      <c r="N1894" s="110">
        <f t="shared" si="931"/>
        <v>1.5307396812848126</v>
      </c>
      <c r="O1894" s="103">
        <f t="shared" si="909"/>
        <v>1.5344823700000001</v>
      </c>
      <c r="P1894" s="103">
        <f t="shared" si="917"/>
        <v>32.825318279999998</v>
      </c>
      <c r="Q1894" s="11">
        <f t="shared" si="930"/>
        <v>0</v>
      </c>
      <c r="R1894" s="30">
        <f t="shared" si="911"/>
        <v>0</v>
      </c>
      <c r="S1894" s="103">
        <f t="shared" si="912"/>
        <v>0</v>
      </c>
      <c r="T1894" s="113">
        <f t="shared" si="925"/>
        <v>0.1</v>
      </c>
      <c r="U1894" s="111">
        <f t="shared" si="932"/>
        <v>18</v>
      </c>
      <c r="V1894" s="111">
        <v>252</v>
      </c>
      <c r="W1894" s="110">
        <f t="shared" si="918"/>
        <v>1.006831096</v>
      </c>
      <c r="X1894" s="103">
        <f t="shared" si="919"/>
        <v>0.22423290000000001</v>
      </c>
      <c r="Y1894" s="103">
        <f t="shared" si="920"/>
        <v>0</v>
      </c>
      <c r="Z1894" s="114" t="str">
        <f t="shared" si="928"/>
        <v>A+J=</v>
      </c>
      <c r="AA1894" s="108">
        <f t="shared" si="929"/>
        <v>46013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102">
        <f t="shared" si="921"/>
        <v>46009</v>
      </c>
      <c r="B1895" s="103">
        <f t="shared" si="914"/>
        <v>33.066539059999997</v>
      </c>
      <c r="C1895" s="103">
        <f t="shared" si="926"/>
        <v>21.39178587</v>
      </c>
      <c r="D1895" s="104">
        <f t="shared" si="922"/>
        <v>1143.3130000000001</v>
      </c>
      <c r="E1895" s="105">
        <f t="shared" si="907"/>
        <v>1146.575</v>
      </c>
      <c r="F1895" s="106">
        <f t="shared" si="908"/>
        <v>45951</v>
      </c>
      <c r="G1895" s="107">
        <f t="shared" si="915"/>
        <v>2.8531119649648495E-3</v>
      </c>
      <c r="H1895" s="108">
        <f t="shared" si="927"/>
        <v>46013</v>
      </c>
      <c r="I1895" s="108">
        <f t="shared" si="916"/>
        <v>46013</v>
      </c>
      <c r="J1895" s="109">
        <f t="shared" si="923"/>
        <v>21</v>
      </c>
      <c r="K1895" s="109">
        <f t="shared" si="913"/>
        <v>19</v>
      </c>
      <c r="L1895" s="8">
        <f t="shared" si="924"/>
        <v>1.00258103</v>
      </c>
      <c r="M1895" s="110">
        <f t="shared" si="910"/>
        <v>1.00285311</v>
      </c>
      <c r="N1895" s="110">
        <f t="shared" si="931"/>
        <v>1.5307396812848126</v>
      </c>
      <c r="O1895" s="103">
        <f t="shared" si="909"/>
        <v>1.53469056</v>
      </c>
      <c r="P1895" s="103">
        <f t="shared" si="917"/>
        <v>32.829771829999999</v>
      </c>
      <c r="Q1895" s="11">
        <f t="shared" si="930"/>
        <v>0</v>
      </c>
      <c r="R1895" s="30">
        <f t="shared" si="911"/>
        <v>0</v>
      </c>
      <c r="S1895" s="103">
        <f t="shared" si="912"/>
        <v>0</v>
      </c>
      <c r="T1895" s="113">
        <f t="shared" si="925"/>
        <v>0.1</v>
      </c>
      <c r="U1895" s="111">
        <f t="shared" si="932"/>
        <v>19</v>
      </c>
      <c r="V1895" s="111">
        <v>252</v>
      </c>
      <c r="W1895" s="110">
        <f t="shared" si="918"/>
        <v>1.0072119669999999</v>
      </c>
      <c r="X1895" s="103">
        <f t="shared" si="919"/>
        <v>0.23676723</v>
      </c>
      <c r="Y1895" s="103">
        <f t="shared" si="920"/>
        <v>0</v>
      </c>
      <c r="Z1895" s="114" t="str">
        <f t="shared" si="928"/>
        <v>A+J=</v>
      </c>
      <c r="AA1895" s="108">
        <f t="shared" si="929"/>
        <v>46013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102">
        <f t="shared" si="921"/>
        <v>46010</v>
      </c>
      <c r="B1896" s="103">
        <f t="shared" si="914"/>
        <v>33.083535920000003</v>
      </c>
      <c r="C1896" s="103">
        <f t="shared" si="926"/>
        <v>21.39178587</v>
      </c>
      <c r="D1896" s="104">
        <f t="shared" si="922"/>
        <v>1143.3130000000001</v>
      </c>
      <c r="E1896" s="105">
        <f t="shared" ref="E1896:E1959" si="933">IF($K1896=1,VLOOKUP($A1895,$AO$10:$AS$165,4),E1895)</f>
        <v>1146.575</v>
      </c>
      <c r="F1896" s="106">
        <f t="shared" ref="F1896:F1959" si="934">IF($K1896=1,VLOOKUP($A1895,$AO$10:$AS$165,5),F1895)</f>
        <v>45951</v>
      </c>
      <c r="G1896" s="107">
        <f t="shared" si="915"/>
        <v>2.8531119649648495E-3</v>
      </c>
      <c r="H1896" s="108">
        <f t="shared" si="927"/>
        <v>46013</v>
      </c>
      <c r="I1896" s="108">
        <f t="shared" si="916"/>
        <v>46013</v>
      </c>
      <c r="J1896" s="109">
        <f t="shared" si="923"/>
        <v>21</v>
      </c>
      <c r="K1896" s="109">
        <f t="shared" si="913"/>
        <v>20</v>
      </c>
      <c r="L1896" s="8">
        <f t="shared" si="924"/>
        <v>1.0027170599999999</v>
      </c>
      <c r="M1896" s="110">
        <f t="shared" si="910"/>
        <v>1.00285311</v>
      </c>
      <c r="N1896" s="110">
        <f t="shared" si="931"/>
        <v>1.5307396812848126</v>
      </c>
      <c r="O1896" s="103">
        <f t="shared" si="909"/>
        <v>1.53489879</v>
      </c>
      <c r="P1896" s="103">
        <f t="shared" si="917"/>
        <v>32.83422624</v>
      </c>
      <c r="Q1896" s="11">
        <f t="shared" si="930"/>
        <v>0</v>
      </c>
      <c r="R1896" s="30">
        <f t="shared" si="911"/>
        <v>0</v>
      </c>
      <c r="S1896" s="103">
        <f t="shared" si="912"/>
        <v>0</v>
      </c>
      <c r="T1896" s="113">
        <f t="shared" si="925"/>
        <v>0.1</v>
      </c>
      <c r="U1896" s="111">
        <f t="shared" si="932"/>
        <v>20</v>
      </c>
      <c r="V1896" s="111">
        <v>252</v>
      </c>
      <c r="W1896" s="110">
        <f t="shared" si="918"/>
        <v>1.007592982</v>
      </c>
      <c r="X1896" s="103">
        <f t="shared" si="919"/>
        <v>0.24930968000000001</v>
      </c>
      <c r="Y1896" s="103">
        <f t="shared" si="920"/>
        <v>0</v>
      </c>
      <c r="Z1896" s="114" t="str">
        <f t="shared" si="928"/>
        <v>A+J=</v>
      </c>
      <c r="AA1896" s="108">
        <f t="shared" si="929"/>
        <v>46013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102">
        <f t="shared" si="921"/>
        <v>46011</v>
      </c>
      <c r="B1897" s="103">
        <f t="shared" si="914"/>
        <v>33.100541319999998</v>
      </c>
      <c r="C1897" s="103">
        <f t="shared" si="926"/>
        <v>21.39178587</v>
      </c>
      <c r="D1897" s="104">
        <f t="shared" si="922"/>
        <v>1143.3130000000001</v>
      </c>
      <c r="E1897" s="105">
        <f t="shared" si="933"/>
        <v>1146.575</v>
      </c>
      <c r="F1897" s="106">
        <f t="shared" si="934"/>
        <v>45951</v>
      </c>
      <c r="G1897" s="107">
        <f t="shared" si="915"/>
        <v>2.8531119649648495E-3</v>
      </c>
      <c r="H1897" s="108">
        <f t="shared" si="927"/>
        <v>46042</v>
      </c>
      <c r="I1897" s="108">
        <f t="shared" si="916"/>
        <v>46013</v>
      </c>
      <c r="J1897" s="109">
        <f t="shared" si="923"/>
        <v>21</v>
      </c>
      <c r="K1897" s="109">
        <f t="shared" si="913"/>
        <v>21</v>
      </c>
      <c r="L1897" s="8">
        <f t="shared" si="924"/>
        <v>1.00285311</v>
      </c>
      <c r="M1897" s="110">
        <f t="shared" si="910"/>
        <v>1.00285311</v>
      </c>
      <c r="N1897" s="110">
        <f t="shared" si="931"/>
        <v>1.5307396812848126</v>
      </c>
      <c r="O1897" s="103">
        <f t="shared" ref="O1897:O1960" si="935">TRUNC(TRUNC((L1897*N1897),15),8)</f>
        <v>1.53510704</v>
      </c>
      <c r="P1897" s="103">
        <f t="shared" si="917"/>
        <v>32.838681080000001</v>
      </c>
      <c r="Q1897" s="11">
        <f t="shared" si="930"/>
        <v>0</v>
      </c>
      <c r="R1897" s="30">
        <f t="shared" si="911"/>
        <v>0</v>
      </c>
      <c r="S1897" s="103">
        <f t="shared" si="912"/>
        <v>0</v>
      </c>
      <c r="T1897" s="113">
        <f t="shared" si="925"/>
        <v>0.1</v>
      </c>
      <c r="U1897" s="111">
        <f t="shared" si="932"/>
        <v>21</v>
      </c>
      <c r="V1897" s="111">
        <v>252</v>
      </c>
      <c r="W1897" s="110">
        <f t="shared" si="918"/>
        <v>1.00797414</v>
      </c>
      <c r="X1897" s="103">
        <f t="shared" si="919"/>
        <v>0.26186024000000002</v>
      </c>
      <c r="Y1897" s="103">
        <f t="shared" si="920"/>
        <v>0</v>
      </c>
      <c r="Z1897" s="114" t="str">
        <f t="shared" si="928"/>
        <v>A+J=</v>
      </c>
      <c r="AA1897" s="108">
        <f t="shared" si="929"/>
        <v>46013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102">
        <f t="shared" si="921"/>
        <v>46012</v>
      </c>
      <c r="B1898" s="103">
        <f t="shared" si="914"/>
        <v>33.100541319999998</v>
      </c>
      <c r="C1898" s="103">
        <f t="shared" si="926"/>
        <v>21.39178587</v>
      </c>
      <c r="D1898" s="104">
        <f t="shared" si="922"/>
        <v>1143.3130000000001</v>
      </c>
      <c r="E1898" s="105">
        <f t="shared" si="933"/>
        <v>1146.575</v>
      </c>
      <c r="F1898" s="106">
        <f t="shared" si="934"/>
        <v>45951</v>
      </c>
      <c r="G1898" s="107">
        <f t="shared" si="915"/>
        <v>2.8531119649648495E-3</v>
      </c>
      <c r="H1898" s="108">
        <f t="shared" si="927"/>
        <v>46042</v>
      </c>
      <c r="I1898" s="108">
        <f t="shared" si="916"/>
        <v>46013</v>
      </c>
      <c r="J1898" s="109">
        <f t="shared" si="923"/>
        <v>21</v>
      </c>
      <c r="K1898" s="109">
        <f t="shared" si="913"/>
        <v>21</v>
      </c>
      <c r="L1898" s="8">
        <f t="shared" si="924"/>
        <v>1.00285311</v>
      </c>
      <c r="M1898" s="110">
        <f t="shared" ref="M1898:M1961" si="936">IF(I1898&gt;I1897,L1897,M1897)</f>
        <v>1.00285311</v>
      </c>
      <c r="N1898" s="110">
        <f t="shared" si="931"/>
        <v>1.5307396812848126</v>
      </c>
      <c r="O1898" s="103">
        <f t="shared" si="935"/>
        <v>1.53510704</v>
      </c>
      <c r="P1898" s="103">
        <f t="shared" si="917"/>
        <v>32.838681080000001</v>
      </c>
      <c r="Q1898" s="11">
        <f t="shared" si="930"/>
        <v>0</v>
      </c>
      <c r="R1898" s="30">
        <f t="shared" si="911"/>
        <v>0</v>
      </c>
      <c r="S1898" s="103">
        <f t="shared" si="912"/>
        <v>0</v>
      </c>
      <c r="T1898" s="113">
        <f t="shared" si="925"/>
        <v>0.1</v>
      </c>
      <c r="U1898" s="111">
        <f t="shared" si="932"/>
        <v>21</v>
      </c>
      <c r="V1898" s="111">
        <v>252</v>
      </c>
      <c r="W1898" s="110">
        <f t="shared" si="918"/>
        <v>1.00797414</v>
      </c>
      <c r="X1898" s="103">
        <f t="shared" si="919"/>
        <v>0.26186024000000002</v>
      </c>
      <c r="Y1898" s="103">
        <f t="shared" si="920"/>
        <v>0</v>
      </c>
      <c r="Z1898" s="114" t="str">
        <f t="shared" si="928"/>
        <v>A+J=</v>
      </c>
      <c r="AA1898" s="108">
        <f t="shared" si="929"/>
        <v>46013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102">
        <f t="shared" si="921"/>
        <v>46013</v>
      </c>
      <c r="B1899" s="103">
        <f t="shared" si="914"/>
        <v>33.100541319999998</v>
      </c>
      <c r="C1899" s="103">
        <f t="shared" si="926"/>
        <v>21.39178587</v>
      </c>
      <c r="D1899" s="104">
        <f t="shared" si="922"/>
        <v>1143.3130000000001</v>
      </c>
      <c r="E1899" s="105">
        <f t="shared" si="933"/>
        <v>1146.575</v>
      </c>
      <c r="F1899" s="106">
        <f t="shared" si="934"/>
        <v>45951</v>
      </c>
      <c r="G1899" s="107">
        <f t="shared" si="915"/>
        <v>2.8531119649648495E-3</v>
      </c>
      <c r="H1899" s="108">
        <f t="shared" si="927"/>
        <v>46042</v>
      </c>
      <c r="I1899" s="108">
        <f t="shared" si="916"/>
        <v>46013</v>
      </c>
      <c r="J1899" s="109">
        <f t="shared" si="923"/>
        <v>21</v>
      </c>
      <c r="K1899" s="109">
        <f t="shared" si="913"/>
        <v>21</v>
      </c>
      <c r="L1899" s="8">
        <f t="shared" si="924"/>
        <v>1.00285311</v>
      </c>
      <c r="M1899" s="110">
        <f t="shared" si="936"/>
        <v>1.00285311</v>
      </c>
      <c r="N1899" s="110">
        <f t="shared" si="931"/>
        <v>1.5307396812848126</v>
      </c>
      <c r="O1899" s="103">
        <f t="shared" si="935"/>
        <v>1.53510704</v>
      </c>
      <c r="P1899" s="103">
        <f t="shared" si="917"/>
        <v>32.838681080000001</v>
      </c>
      <c r="Q1899" s="11">
        <f t="shared" si="930"/>
        <v>62</v>
      </c>
      <c r="R1899" s="30">
        <f t="shared" ref="R1899:R1962" si="937">IF(Q1899&gt;0,VLOOKUP($A1899,$AD$10:$AI$165,6),0)</f>
        <v>0.20066099999999998</v>
      </c>
      <c r="S1899" s="103">
        <f t="shared" ref="S1899:S1962" si="938">IF(R1899&gt;0,TRUNC(R1899*P1899,8),0)</f>
        <v>6.58944258</v>
      </c>
      <c r="T1899" s="113">
        <f t="shared" si="925"/>
        <v>0.1</v>
      </c>
      <c r="U1899" s="111">
        <f t="shared" si="932"/>
        <v>21</v>
      </c>
      <c r="V1899" s="111">
        <v>252</v>
      </c>
      <c r="W1899" s="110">
        <f t="shared" si="918"/>
        <v>1.00797414</v>
      </c>
      <c r="X1899" s="103">
        <f t="shared" si="919"/>
        <v>0.26186024000000002</v>
      </c>
      <c r="Y1899" s="103">
        <f t="shared" si="920"/>
        <v>6.8513028199999999</v>
      </c>
      <c r="Z1899" s="114" t="str">
        <f t="shared" si="928"/>
        <v>A+J=</v>
      </c>
      <c r="AA1899" s="108">
        <f t="shared" si="929"/>
        <v>46013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102">
        <f t="shared" si="921"/>
        <v>46014</v>
      </c>
      <c r="B1900" s="103">
        <f t="shared" si="914"/>
        <v>26.263106130000001</v>
      </c>
      <c r="C1900" s="103">
        <f t="shared" si="926"/>
        <v>17.099288730000001</v>
      </c>
      <c r="D1900" s="104">
        <f t="shared" si="922"/>
        <v>1143.3130000000001</v>
      </c>
      <c r="E1900" s="105">
        <f t="shared" si="933"/>
        <v>1146.575</v>
      </c>
      <c r="F1900" s="106">
        <f t="shared" si="934"/>
        <v>45983</v>
      </c>
      <c r="G1900" s="107">
        <f t="shared" si="915"/>
        <v>2.8531119649648495E-3</v>
      </c>
      <c r="H1900" s="108">
        <f t="shared" si="927"/>
        <v>46042</v>
      </c>
      <c r="I1900" s="108">
        <f t="shared" si="916"/>
        <v>46042</v>
      </c>
      <c r="J1900" s="109">
        <f t="shared" si="923"/>
        <v>19</v>
      </c>
      <c r="K1900" s="109">
        <f t="shared" ref="K1900:K1963" si="939">(J1900-(NETWORKDAYS(A1900,I1900,AD$171:AD$502)-1))</f>
        <v>1</v>
      </c>
      <c r="L1900" s="8">
        <f t="shared" si="924"/>
        <v>1.0001499599999999</v>
      </c>
      <c r="M1900" s="110">
        <f t="shared" si="936"/>
        <v>1.00285311</v>
      </c>
      <c r="N1900" s="110">
        <f t="shared" si="931"/>
        <v>1.5351070499768831</v>
      </c>
      <c r="O1900" s="103">
        <f t="shared" si="935"/>
        <v>1.53533725</v>
      </c>
      <c r="P1900" s="103">
        <f t="shared" si="917"/>
        <v>26.25317493</v>
      </c>
      <c r="Q1900" s="11">
        <f t="shared" si="930"/>
        <v>0</v>
      </c>
      <c r="R1900" s="30">
        <f t="shared" si="937"/>
        <v>0</v>
      </c>
      <c r="S1900" s="103">
        <f t="shared" si="938"/>
        <v>0</v>
      </c>
      <c r="T1900" s="113">
        <f t="shared" si="925"/>
        <v>0.1</v>
      </c>
      <c r="U1900" s="111">
        <f t="shared" si="932"/>
        <v>1</v>
      </c>
      <c r="V1900" s="111">
        <v>252</v>
      </c>
      <c r="W1900" s="110">
        <f t="shared" si="918"/>
        <v>1.0003782859999999</v>
      </c>
      <c r="X1900" s="103">
        <f t="shared" si="919"/>
        <v>9.9311999999999994E-3</v>
      </c>
      <c r="Y1900" s="103">
        <f t="shared" si="920"/>
        <v>0</v>
      </c>
      <c r="Z1900" s="114" t="str">
        <f t="shared" si="928"/>
        <v>A+J=</v>
      </c>
      <c r="AA1900" s="108">
        <f t="shared" si="929"/>
        <v>46042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102">
        <f t="shared" si="921"/>
        <v>46015</v>
      </c>
      <c r="B1901" s="103">
        <f t="shared" si="914"/>
        <v>26.276980869999999</v>
      </c>
      <c r="C1901" s="103">
        <f t="shared" si="926"/>
        <v>17.099288730000001</v>
      </c>
      <c r="D1901" s="104">
        <f t="shared" si="922"/>
        <v>1143.3130000000001</v>
      </c>
      <c r="E1901" s="105">
        <f t="shared" si="933"/>
        <v>1146.575</v>
      </c>
      <c r="F1901" s="106">
        <f t="shared" si="934"/>
        <v>45983</v>
      </c>
      <c r="G1901" s="107">
        <f t="shared" si="915"/>
        <v>2.8531119649648495E-3</v>
      </c>
      <c r="H1901" s="108">
        <f t="shared" si="927"/>
        <v>46042</v>
      </c>
      <c r="I1901" s="108">
        <f t="shared" si="916"/>
        <v>46042</v>
      </c>
      <c r="J1901" s="109">
        <f t="shared" si="923"/>
        <v>19</v>
      </c>
      <c r="K1901" s="109">
        <f t="shared" si="939"/>
        <v>2</v>
      </c>
      <c r="L1901" s="8">
        <f t="shared" si="924"/>
        <v>1.0002999400000001</v>
      </c>
      <c r="M1901" s="110">
        <f t="shared" si="936"/>
        <v>1.00285311</v>
      </c>
      <c r="N1901" s="110">
        <f t="shared" si="931"/>
        <v>1.5351070499768831</v>
      </c>
      <c r="O1901" s="103">
        <f t="shared" si="935"/>
        <v>1.5355674800000001</v>
      </c>
      <c r="P1901" s="103">
        <f t="shared" si="917"/>
        <v>26.257111699999999</v>
      </c>
      <c r="Q1901" s="11">
        <f t="shared" si="930"/>
        <v>0</v>
      </c>
      <c r="R1901" s="30">
        <f t="shared" si="937"/>
        <v>0</v>
      </c>
      <c r="S1901" s="103">
        <f t="shared" si="938"/>
        <v>0</v>
      </c>
      <c r="T1901" s="113">
        <f t="shared" si="925"/>
        <v>0.1</v>
      </c>
      <c r="U1901" s="111">
        <f t="shared" si="932"/>
        <v>2</v>
      </c>
      <c r="V1901" s="111">
        <v>252</v>
      </c>
      <c r="W1901" s="110">
        <f t="shared" si="918"/>
        <v>1.0007567159999999</v>
      </c>
      <c r="X1901" s="103">
        <f t="shared" si="919"/>
        <v>1.9869169999999998E-2</v>
      </c>
      <c r="Y1901" s="103">
        <f t="shared" si="920"/>
        <v>0</v>
      </c>
      <c r="Z1901" s="114" t="str">
        <f t="shared" si="928"/>
        <v>A+J=</v>
      </c>
      <c r="AA1901" s="108">
        <f t="shared" si="929"/>
        <v>46042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102">
        <f t="shared" si="921"/>
        <v>46016</v>
      </c>
      <c r="B1902" s="103">
        <f t="shared" si="914"/>
        <v>26.290863379999998</v>
      </c>
      <c r="C1902" s="103">
        <f t="shared" si="926"/>
        <v>17.099288730000001</v>
      </c>
      <c r="D1902" s="104">
        <f t="shared" si="922"/>
        <v>1143.3130000000001</v>
      </c>
      <c r="E1902" s="105">
        <f t="shared" si="933"/>
        <v>1146.575</v>
      </c>
      <c r="F1902" s="106">
        <f t="shared" si="934"/>
        <v>45983</v>
      </c>
      <c r="G1902" s="107">
        <f t="shared" si="915"/>
        <v>2.8531119649648495E-3</v>
      </c>
      <c r="H1902" s="108">
        <f t="shared" si="927"/>
        <v>46042</v>
      </c>
      <c r="I1902" s="108">
        <f t="shared" si="916"/>
        <v>46042</v>
      </c>
      <c r="J1902" s="109">
        <f t="shared" si="923"/>
        <v>19</v>
      </c>
      <c r="K1902" s="109">
        <f t="shared" si="939"/>
        <v>3</v>
      </c>
      <c r="L1902" s="8">
        <f t="shared" si="924"/>
        <v>1.0004499499999999</v>
      </c>
      <c r="M1902" s="110">
        <f t="shared" si="936"/>
        <v>1.00285311</v>
      </c>
      <c r="N1902" s="110">
        <f t="shared" si="931"/>
        <v>1.5351070499768831</v>
      </c>
      <c r="O1902" s="103">
        <f t="shared" si="935"/>
        <v>1.5357977700000001</v>
      </c>
      <c r="P1902" s="103">
        <f t="shared" si="917"/>
        <v>26.261049499999999</v>
      </c>
      <c r="Q1902" s="11">
        <f t="shared" si="930"/>
        <v>0</v>
      </c>
      <c r="R1902" s="30">
        <f t="shared" si="937"/>
        <v>0</v>
      </c>
      <c r="S1902" s="103">
        <f t="shared" si="938"/>
        <v>0</v>
      </c>
      <c r="T1902" s="113">
        <f t="shared" si="925"/>
        <v>0.1</v>
      </c>
      <c r="U1902" s="111">
        <f t="shared" si="932"/>
        <v>3</v>
      </c>
      <c r="V1902" s="111">
        <v>252</v>
      </c>
      <c r="W1902" s="110">
        <f t="shared" si="918"/>
        <v>1.001135289</v>
      </c>
      <c r="X1902" s="103">
        <f t="shared" si="919"/>
        <v>2.9813880000000001E-2</v>
      </c>
      <c r="Y1902" s="103">
        <f t="shared" si="920"/>
        <v>0</v>
      </c>
      <c r="Z1902" s="114" t="str">
        <f t="shared" si="928"/>
        <v>A+J=</v>
      </c>
      <c r="AA1902" s="108">
        <f t="shared" si="929"/>
        <v>46042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102">
        <f t="shared" si="921"/>
        <v>46017</v>
      </c>
      <c r="B1903" s="103">
        <f t="shared" si="914"/>
        <v>26.290863379999998</v>
      </c>
      <c r="C1903" s="103">
        <f t="shared" si="926"/>
        <v>17.099288730000001</v>
      </c>
      <c r="D1903" s="104">
        <f t="shared" si="922"/>
        <v>1143.3130000000001</v>
      </c>
      <c r="E1903" s="105">
        <f t="shared" si="933"/>
        <v>1146.575</v>
      </c>
      <c r="F1903" s="106">
        <f t="shared" si="934"/>
        <v>45983</v>
      </c>
      <c r="G1903" s="107">
        <f t="shared" si="915"/>
        <v>2.8531119649648495E-3</v>
      </c>
      <c r="H1903" s="108">
        <f t="shared" si="927"/>
        <v>46042</v>
      </c>
      <c r="I1903" s="108">
        <f t="shared" si="916"/>
        <v>46042</v>
      </c>
      <c r="J1903" s="109">
        <f t="shared" si="923"/>
        <v>19</v>
      </c>
      <c r="K1903" s="109">
        <f t="shared" si="939"/>
        <v>3</v>
      </c>
      <c r="L1903" s="8">
        <f t="shared" si="924"/>
        <v>1.0004499499999999</v>
      </c>
      <c r="M1903" s="110">
        <f t="shared" si="936"/>
        <v>1.00285311</v>
      </c>
      <c r="N1903" s="110">
        <f t="shared" si="931"/>
        <v>1.5351070499768831</v>
      </c>
      <c r="O1903" s="103">
        <f t="shared" si="935"/>
        <v>1.5357977700000001</v>
      </c>
      <c r="P1903" s="103">
        <f t="shared" si="917"/>
        <v>26.261049499999999</v>
      </c>
      <c r="Q1903" s="11">
        <f t="shared" si="930"/>
        <v>0</v>
      </c>
      <c r="R1903" s="30">
        <f t="shared" si="937"/>
        <v>0</v>
      </c>
      <c r="S1903" s="103">
        <f t="shared" si="938"/>
        <v>0</v>
      </c>
      <c r="T1903" s="113">
        <f t="shared" si="925"/>
        <v>0.1</v>
      </c>
      <c r="U1903" s="111">
        <f t="shared" si="932"/>
        <v>3</v>
      </c>
      <c r="V1903" s="111">
        <v>252</v>
      </c>
      <c r="W1903" s="110">
        <f t="shared" si="918"/>
        <v>1.001135289</v>
      </c>
      <c r="X1903" s="103">
        <f t="shared" si="919"/>
        <v>2.9813880000000001E-2</v>
      </c>
      <c r="Y1903" s="103">
        <f t="shared" si="920"/>
        <v>0</v>
      </c>
      <c r="Z1903" s="114" t="str">
        <f t="shared" si="928"/>
        <v>A+J=</v>
      </c>
      <c r="AA1903" s="108">
        <f t="shared" si="929"/>
        <v>46042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102">
        <f t="shared" si="921"/>
        <v>46018</v>
      </c>
      <c r="B1904" s="103">
        <f t="shared" si="914"/>
        <v>26.304752610000001</v>
      </c>
      <c r="C1904" s="103">
        <f t="shared" si="926"/>
        <v>17.099288730000001</v>
      </c>
      <c r="D1904" s="104">
        <f t="shared" si="922"/>
        <v>1143.3130000000001</v>
      </c>
      <c r="E1904" s="105">
        <f t="shared" si="933"/>
        <v>1146.575</v>
      </c>
      <c r="F1904" s="106">
        <f t="shared" si="934"/>
        <v>45983</v>
      </c>
      <c r="G1904" s="107">
        <f t="shared" si="915"/>
        <v>2.8531119649648495E-3</v>
      </c>
      <c r="H1904" s="108">
        <f t="shared" si="927"/>
        <v>46042</v>
      </c>
      <c r="I1904" s="108">
        <f t="shared" si="916"/>
        <v>46042</v>
      </c>
      <c r="J1904" s="109">
        <f t="shared" si="923"/>
        <v>19</v>
      </c>
      <c r="K1904" s="109">
        <f t="shared" si="939"/>
        <v>4</v>
      </c>
      <c r="L1904" s="8">
        <f t="shared" si="924"/>
        <v>1.0005999699999999</v>
      </c>
      <c r="M1904" s="110">
        <f t="shared" si="936"/>
        <v>1.00285311</v>
      </c>
      <c r="N1904" s="110">
        <f t="shared" si="931"/>
        <v>1.5351070499768831</v>
      </c>
      <c r="O1904" s="103">
        <f t="shared" si="935"/>
        <v>1.53602806</v>
      </c>
      <c r="P1904" s="103">
        <f t="shared" si="917"/>
        <v>26.264987290000001</v>
      </c>
      <c r="Q1904" s="11">
        <f t="shared" si="930"/>
        <v>0</v>
      </c>
      <c r="R1904" s="30">
        <f t="shared" si="937"/>
        <v>0</v>
      </c>
      <c r="S1904" s="103">
        <f t="shared" si="938"/>
        <v>0</v>
      </c>
      <c r="T1904" s="113">
        <f t="shared" si="925"/>
        <v>0.1</v>
      </c>
      <c r="U1904" s="111">
        <f t="shared" si="932"/>
        <v>4</v>
      </c>
      <c r="V1904" s="111">
        <v>252</v>
      </c>
      <c r="W1904" s="110">
        <f t="shared" si="918"/>
        <v>1.001514005</v>
      </c>
      <c r="X1904" s="103">
        <f t="shared" si="919"/>
        <v>3.976532E-2</v>
      </c>
      <c r="Y1904" s="103">
        <f t="shared" si="920"/>
        <v>0</v>
      </c>
      <c r="Z1904" s="114" t="str">
        <f t="shared" si="928"/>
        <v>A+J=</v>
      </c>
      <c r="AA1904" s="108">
        <f t="shared" si="929"/>
        <v>46042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102">
        <f t="shared" si="921"/>
        <v>46019</v>
      </c>
      <c r="B1905" s="103">
        <f t="shared" si="914"/>
        <v>26.304752610000001</v>
      </c>
      <c r="C1905" s="103">
        <f t="shared" si="926"/>
        <v>17.099288730000001</v>
      </c>
      <c r="D1905" s="104">
        <f t="shared" si="922"/>
        <v>1143.3130000000001</v>
      </c>
      <c r="E1905" s="105">
        <f t="shared" si="933"/>
        <v>1146.575</v>
      </c>
      <c r="F1905" s="106">
        <f t="shared" si="934"/>
        <v>45983</v>
      </c>
      <c r="G1905" s="107">
        <f t="shared" si="915"/>
        <v>2.8531119649648495E-3</v>
      </c>
      <c r="H1905" s="108">
        <f t="shared" si="927"/>
        <v>46042</v>
      </c>
      <c r="I1905" s="108">
        <f t="shared" si="916"/>
        <v>46042</v>
      </c>
      <c r="J1905" s="109">
        <f t="shared" si="923"/>
        <v>19</v>
      </c>
      <c r="K1905" s="109">
        <f t="shared" si="939"/>
        <v>4</v>
      </c>
      <c r="L1905" s="8">
        <f t="shared" si="924"/>
        <v>1.0005999699999999</v>
      </c>
      <c r="M1905" s="110">
        <f t="shared" si="936"/>
        <v>1.00285311</v>
      </c>
      <c r="N1905" s="110">
        <f t="shared" si="931"/>
        <v>1.5351070499768831</v>
      </c>
      <c r="O1905" s="103">
        <f t="shared" si="935"/>
        <v>1.53602806</v>
      </c>
      <c r="P1905" s="103">
        <f t="shared" si="917"/>
        <v>26.264987290000001</v>
      </c>
      <c r="Q1905" s="11">
        <f t="shared" si="930"/>
        <v>0</v>
      </c>
      <c r="R1905" s="30">
        <f t="shared" si="937"/>
        <v>0</v>
      </c>
      <c r="S1905" s="103">
        <f t="shared" si="938"/>
        <v>0</v>
      </c>
      <c r="T1905" s="113">
        <f t="shared" si="925"/>
        <v>0.1</v>
      </c>
      <c r="U1905" s="111">
        <f t="shared" si="932"/>
        <v>4</v>
      </c>
      <c r="V1905" s="111">
        <v>252</v>
      </c>
      <c r="W1905" s="110">
        <f t="shared" si="918"/>
        <v>1.001514005</v>
      </c>
      <c r="X1905" s="103">
        <f t="shared" si="919"/>
        <v>3.976532E-2</v>
      </c>
      <c r="Y1905" s="103">
        <f t="shared" si="920"/>
        <v>0</v>
      </c>
      <c r="Z1905" s="114" t="str">
        <f t="shared" si="928"/>
        <v>A+J=</v>
      </c>
      <c r="AA1905" s="108">
        <f t="shared" si="929"/>
        <v>46042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102">
        <f t="shared" si="921"/>
        <v>46020</v>
      </c>
      <c r="B1906" s="103">
        <f t="shared" si="914"/>
        <v>26.304752610000001</v>
      </c>
      <c r="C1906" s="103">
        <f t="shared" si="926"/>
        <v>17.099288730000001</v>
      </c>
      <c r="D1906" s="104">
        <f t="shared" si="922"/>
        <v>1143.3130000000001</v>
      </c>
      <c r="E1906" s="105">
        <f t="shared" si="933"/>
        <v>1146.575</v>
      </c>
      <c r="F1906" s="106">
        <f t="shared" si="934"/>
        <v>45983</v>
      </c>
      <c r="G1906" s="107">
        <f t="shared" si="915"/>
        <v>2.8531119649648495E-3</v>
      </c>
      <c r="H1906" s="108">
        <f t="shared" si="927"/>
        <v>46042</v>
      </c>
      <c r="I1906" s="108">
        <f t="shared" si="916"/>
        <v>46042</v>
      </c>
      <c r="J1906" s="109">
        <f t="shared" si="923"/>
        <v>19</v>
      </c>
      <c r="K1906" s="109">
        <f t="shared" si="939"/>
        <v>4</v>
      </c>
      <c r="L1906" s="8">
        <f t="shared" si="924"/>
        <v>1.0005999699999999</v>
      </c>
      <c r="M1906" s="110">
        <f t="shared" si="936"/>
        <v>1.00285311</v>
      </c>
      <c r="N1906" s="110">
        <f t="shared" si="931"/>
        <v>1.5351070499768831</v>
      </c>
      <c r="O1906" s="103">
        <f t="shared" si="935"/>
        <v>1.53602806</v>
      </c>
      <c r="P1906" s="103">
        <f t="shared" si="917"/>
        <v>26.264987290000001</v>
      </c>
      <c r="Q1906" s="11">
        <f t="shared" si="930"/>
        <v>0</v>
      </c>
      <c r="R1906" s="30">
        <f t="shared" si="937"/>
        <v>0</v>
      </c>
      <c r="S1906" s="103">
        <f t="shared" si="938"/>
        <v>0</v>
      </c>
      <c r="T1906" s="113">
        <f t="shared" si="925"/>
        <v>0.1</v>
      </c>
      <c r="U1906" s="111">
        <f t="shared" si="932"/>
        <v>4</v>
      </c>
      <c r="V1906" s="111">
        <v>252</v>
      </c>
      <c r="W1906" s="110">
        <f t="shared" si="918"/>
        <v>1.001514005</v>
      </c>
      <c r="X1906" s="103">
        <f t="shared" si="919"/>
        <v>3.976532E-2</v>
      </c>
      <c r="Y1906" s="103">
        <f t="shared" si="920"/>
        <v>0</v>
      </c>
      <c r="Z1906" s="114" t="str">
        <f t="shared" si="928"/>
        <v>A+J=</v>
      </c>
      <c r="AA1906" s="108">
        <f t="shared" si="929"/>
        <v>46042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102">
        <f t="shared" si="921"/>
        <v>46021</v>
      </c>
      <c r="B1907" s="103">
        <f t="shared" si="914"/>
        <v>26.318649779999998</v>
      </c>
      <c r="C1907" s="103">
        <f t="shared" si="926"/>
        <v>17.099288730000001</v>
      </c>
      <c r="D1907" s="104">
        <f t="shared" si="922"/>
        <v>1143.3130000000001</v>
      </c>
      <c r="E1907" s="105">
        <f t="shared" si="933"/>
        <v>1146.575</v>
      </c>
      <c r="F1907" s="106">
        <f t="shared" si="934"/>
        <v>45983</v>
      </c>
      <c r="G1907" s="107">
        <f t="shared" si="915"/>
        <v>2.8531119649648495E-3</v>
      </c>
      <c r="H1907" s="108">
        <f t="shared" si="927"/>
        <v>46042</v>
      </c>
      <c r="I1907" s="108">
        <f t="shared" si="916"/>
        <v>46042</v>
      </c>
      <c r="J1907" s="109">
        <f t="shared" si="923"/>
        <v>19</v>
      </c>
      <c r="K1907" s="109">
        <f t="shared" si="939"/>
        <v>5</v>
      </c>
      <c r="L1907" s="8">
        <f t="shared" si="924"/>
        <v>1.0007500300000001</v>
      </c>
      <c r="M1907" s="110">
        <f t="shared" si="936"/>
        <v>1.00285311</v>
      </c>
      <c r="N1907" s="110">
        <f t="shared" si="931"/>
        <v>1.5351070499768831</v>
      </c>
      <c r="O1907" s="103">
        <f t="shared" si="935"/>
        <v>1.53625842</v>
      </c>
      <c r="P1907" s="103">
        <f t="shared" si="917"/>
        <v>26.268926279999999</v>
      </c>
      <c r="Q1907" s="11">
        <f t="shared" si="930"/>
        <v>0</v>
      </c>
      <c r="R1907" s="30">
        <f t="shared" si="937"/>
        <v>0</v>
      </c>
      <c r="S1907" s="103">
        <f t="shared" si="938"/>
        <v>0</v>
      </c>
      <c r="T1907" s="113">
        <f t="shared" si="925"/>
        <v>0.1</v>
      </c>
      <c r="U1907" s="111">
        <f t="shared" si="932"/>
        <v>5</v>
      </c>
      <c r="V1907" s="111">
        <v>252</v>
      </c>
      <c r="W1907" s="110">
        <f t="shared" si="918"/>
        <v>1.001892864</v>
      </c>
      <c r="X1907" s="103">
        <f t="shared" si="919"/>
        <v>4.9723499999999997E-2</v>
      </c>
      <c r="Y1907" s="103">
        <f t="shared" si="920"/>
        <v>0</v>
      </c>
      <c r="Z1907" s="114" t="str">
        <f t="shared" si="928"/>
        <v>A+J=</v>
      </c>
      <c r="AA1907" s="108">
        <f t="shared" si="929"/>
        <v>46042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102">
        <f t="shared" si="921"/>
        <v>46022</v>
      </c>
      <c r="B1908" s="103">
        <f t="shared" si="914"/>
        <v>26.332553900000001</v>
      </c>
      <c r="C1908" s="103">
        <f t="shared" si="926"/>
        <v>17.099288730000001</v>
      </c>
      <c r="D1908" s="104">
        <f t="shared" si="922"/>
        <v>1143.3130000000001</v>
      </c>
      <c r="E1908" s="105">
        <f t="shared" si="933"/>
        <v>1146.575</v>
      </c>
      <c r="F1908" s="106">
        <f t="shared" si="934"/>
        <v>45983</v>
      </c>
      <c r="G1908" s="107">
        <f t="shared" si="915"/>
        <v>2.8531119649648495E-3</v>
      </c>
      <c r="H1908" s="108">
        <f t="shared" si="927"/>
        <v>46042</v>
      </c>
      <c r="I1908" s="108">
        <f t="shared" si="916"/>
        <v>46042</v>
      </c>
      <c r="J1908" s="109">
        <f t="shared" si="923"/>
        <v>19</v>
      </c>
      <c r="K1908" s="109">
        <f t="shared" si="939"/>
        <v>6</v>
      </c>
      <c r="L1908" s="8">
        <f t="shared" si="924"/>
        <v>1.0009001</v>
      </c>
      <c r="M1908" s="110">
        <f t="shared" si="936"/>
        <v>1.00285311</v>
      </c>
      <c r="N1908" s="110">
        <f t="shared" si="931"/>
        <v>1.5351070499768831</v>
      </c>
      <c r="O1908" s="103">
        <f t="shared" si="935"/>
        <v>1.5364887899999999</v>
      </c>
      <c r="P1908" s="103">
        <f t="shared" si="917"/>
        <v>26.272865450000001</v>
      </c>
      <c r="Q1908" s="11">
        <f t="shared" si="930"/>
        <v>0</v>
      </c>
      <c r="R1908" s="30">
        <f t="shared" si="937"/>
        <v>0</v>
      </c>
      <c r="S1908" s="103">
        <f t="shared" si="938"/>
        <v>0</v>
      </c>
      <c r="T1908" s="113">
        <f t="shared" si="925"/>
        <v>0.1</v>
      </c>
      <c r="U1908" s="111">
        <f t="shared" si="932"/>
        <v>6</v>
      </c>
      <c r="V1908" s="111">
        <v>252</v>
      </c>
      <c r="W1908" s="110">
        <f t="shared" si="918"/>
        <v>1.0022718669999999</v>
      </c>
      <c r="X1908" s="103">
        <f t="shared" si="919"/>
        <v>5.9688449999999997E-2</v>
      </c>
      <c r="Y1908" s="103">
        <f t="shared" si="920"/>
        <v>0</v>
      </c>
      <c r="Z1908" s="114" t="str">
        <f t="shared" si="928"/>
        <v>A+J=</v>
      </c>
      <c r="AA1908" s="108">
        <f t="shared" si="929"/>
        <v>46042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102">
        <f t="shared" si="921"/>
        <v>46023</v>
      </c>
      <c r="B1909" s="103">
        <f t="shared" si="914"/>
        <v>26.346465609999999</v>
      </c>
      <c r="C1909" s="103">
        <f t="shared" si="926"/>
        <v>17.099288730000001</v>
      </c>
      <c r="D1909" s="104">
        <f t="shared" si="922"/>
        <v>1143.3130000000001</v>
      </c>
      <c r="E1909" s="105">
        <f t="shared" si="933"/>
        <v>1146.575</v>
      </c>
      <c r="F1909" s="106">
        <f t="shared" si="934"/>
        <v>45983</v>
      </c>
      <c r="G1909" s="107">
        <f t="shared" si="915"/>
        <v>2.8531119649648495E-3</v>
      </c>
      <c r="H1909" s="108">
        <f t="shared" si="927"/>
        <v>46042</v>
      </c>
      <c r="I1909" s="108">
        <f t="shared" si="916"/>
        <v>46042</v>
      </c>
      <c r="J1909" s="109">
        <f t="shared" si="923"/>
        <v>19</v>
      </c>
      <c r="K1909" s="109">
        <f t="shared" si="939"/>
        <v>7</v>
      </c>
      <c r="L1909" s="8">
        <f t="shared" si="924"/>
        <v>1.0010501999999999</v>
      </c>
      <c r="M1909" s="110">
        <f t="shared" si="936"/>
        <v>1.00285311</v>
      </c>
      <c r="N1909" s="110">
        <f t="shared" si="931"/>
        <v>1.5351070499768831</v>
      </c>
      <c r="O1909" s="103">
        <f t="shared" si="935"/>
        <v>1.53671921</v>
      </c>
      <c r="P1909" s="103">
        <f t="shared" si="917"/>
        <v>26.276805459999999</v>
      </c>
      <c r="Q1909" s="11">
        <f t="shared" si="930"/>
        <v>0</v>
      </c>
      <c r="R1909" s="30">
        <f t="shared" si="937"/>
        <v>0</v>
      </c>
      <c r="S1909" s="103">
        <f t="shared" si="938"/>
        <v>0</v>
      </c>
      <c r="T1909" s="113">
        <f t="shared" si="925"/>
        <v>0.1</v>
      </c>
      <c r="U1909" s="111">
        <f t="shared" si="932"/>
        <v>7</v>
      </c>
      <c r="V1909" s="111">
        <v>252</v>
      </c>
      <c r="W1909" s="110">
        <f t="shared" si="918"/>
        <v>1.0026510129999999</v>
      </c>
      <c r="X1909" s="103">
        <f t="shared" si="919"/>
        <v>6.9660150000000004E-2</v>
      </c>
      <c r="Y1909" s="103">
        <f t="shared" si="920"/>
        <v>0</v>
      </c>
      <c r="Z1909" s="114" t="str">
        <f t="shared" si="928"/>
        <v>A+J=</v>
      </c>
      <c r="AA1909" s="108">
        <f t="shared" si="929"/>
        <v>46042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102">
        <f t="shared" si="921"/>
        <v>46024</v>
      </c>
      <c r="B1910" s="103">
        <f t="shared" si="914"/>
        <v>26.346465609999999</v>
      </c>
      <c r="C1910" s="103">
        <f t="shared" si="926"/>
        <v>17.099288730000001</v>
      </c>
      <c r="D1910" s="104">
        <f t="shared" si="922"/>
        <v>1143.3130000000001</v>
      </c>
      <c r="E1910" s="105">
        <f t="shared" si="933"/>
        <v>1146.575</v>
      </c>
      <c r="F1910" s="106">
        <f t="shared" si="934"/>
        <v>45983</v>
      </c>
      <c r="G1910" s="107">
        <f t="shared" si="915"/>
        <v>2.8531119649648495E-3</v>
      </c>
      <c r="H1910" s="108">
        <f t="shared" si="927"/>
        <v>46042</v>
      </c>
      <c r="I1910" s="108">
        <f t="shared" si="916"/>
        <v>46042</v>
      </c>
      <c r="J1910" s="109">
        <f t="shared" si="923"/>
        <v>19</v>
      </c>
      <c r="K1910" s="109">
        <f t="shared" si="939"/>
        <v>7</v>
      </c>
      <c r="L1910" s="8">
        <f t="shared" si="924"/>
        <v>1.0010501999999999</v>
      </c>
      <c r="M1910" s="110">
        <f t="shared" si="936"/>
        <v>1.00285311</v>
      </c>
      <c r="N1910" s="110">
        <f t="shared" si="931"/>
        <v>1.5351070499768831</v>
      </c>
      <c r="O1910" s="103">
        <f t="shared" si="935"/>
        <v>1.53671921</v>
      </c>
      <c r="P1910" s="103">
        <f t="shared" si="917"/>
        <v>26.276805459999999</v>
      </c>
      <c r="Q1910" s="11">
        <f t="shared" si="930"/>
        <v>0</v>
      </c>
      <c r="R1910" s="30">
        <f t="shared" si="937"/>
        <v>0</v>
      </c>
      <c r="S1910" s="103">
        <f t="shared" si="938"/>
        <v>0</v>
      </c>
      <c r="T1910" s="113">
        <f t="shared" si="925"/>
        <v>0.1</v>
      </c>
      <c r="U1910" s="111">
        <f t="shared" si="932"/>
        <v>7</v>
      </c>
      <c r="V1910" s="111">
        <v>252</v>
      </c>
      <c r="W1910" s="110">
        <f t="shared" si="918"/>
        <v>1.0026510129999999</v>
      </c>
      <c r="X1910" s="103">
        <f t="shared" si="919"/>
        <v>6.9660150000000004E-2</v>
      </c>
      <c r="Y1910" s="103">
        <f t="shared" si="920"/>
        <v>0</v>
      </c>
      <c r="Z1910" s="114" t="str">
        <f t="shared" si="928"/>
        <v>A+J=</v>
      </c>
      <c r="AA1910" s="108">
        <f t="shared" si="929"/>
        <v>46042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102">
        <f t="shared" si="921"/>
        <v>46025</v>
      </c>
      <c r="B1911" s="103">
        <f t="shared" si="914"/>
        <v>26.360384409999998</v>
      </c>
      <c r="C1911" s="103">
        <f t="shared" si="926"/>
        <v>17.099288730000001</v>
      </c>
      <c r="D1911" s="104">
        <f t="shared" si="922"/>
        <v>1143.3130000000001</v>
      </c>
      <c r="E1911" s="105">
        <f t="shared" si="933"/>
        <v>1146.575</v>
      </c>
      <c r="F1911" s="106">
        <f t="shared" si="934"/>
        <v>45983</v>
      </c>
      <c r="G1911" s="107">
        <f t="shared" si="915"/>
        <v>2.8531119649648495E-3</v>
      </c>
      <c r="H1911" s="108">
        <f t="shared" si="927"/>
        <v>46042</v>
      </c>
      <c r="I1911" s="108">
        <f t="shared" si="916"/>
        <v>46042</v>
      </c>
      <c r="J1911" s="109">
        <f t="shared" si="923"/>
        <v>19</v>
      </c>
      <c r="K1911" s="109">
        <f t="shared" si="939"/>
        <v>8</v>
      </c>
      <c r="L1911" s="8">
        <f t="shared" si="924"/>
        <v>1.00120031</v>
      </c>
      <c r="M1911" s="110">
        <f t="shared" si="936"/>
        <v>1.00285311</v>
      </c>
      <c r="N1911" s="110">
        <f t="shared" si="931"/>
        <v>1.5351070499768831</v>
      </c>
      <c r="O1911" s="103">
        <f t="shared" si="935"/>
        <v>1.5369496499999999</v>
      </c>
      <c r="P1911" s="103">
        <f t="shared" si="917"/>
        <v>26.28074582</v>
      </c>
      <c r="Q1911" s="11">
        <f t="shared" si="930"/>
        <v>0</v>
      </c>
      <c r="R1911" s="30">
        <f t="shared" si="937"/>
        <v>0</v>
      </c>
      <c r="S1911" s="103">
        <f t="shared" si="938"/>
        <v>0</v>
      </c>
      <c r="T1911" s="113">
        <f t="shared" si="925"/>
        <v>0.1</v>
      </c>
      <c r="U1911" s="111">
        <f t="shared" si="932"/>
        <v>8</v>
      </c>
      <c r="V1911" s="111">
        <v>252</v>
      </c>
      <c r="W1911" s="110">
        <f t="shared" si="918"/>
        <v>1.003030302</v>
      </c>
      <c r="X1911" s="103">
        <f t="shared" si="919"/>
        <v>7.9638589999999995E-2</v>
      </c>
      <c r="Y1911" s="103">
        <f t="shared" si="920"/>
        <v>0</v>
      </c>
      <c r="Z1911" s="114" t="str">
        <f t="shared" si="928"/>
        <v>A+J=</v>
      </c>
      <c r="AA1911" s="108">
        <f t="shared" si="929"/>
        <v>46042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102">
        <f t="shared" si="921"/>
        <v>46026</v>
      </c>
      <c r="B1912" s="103">
        <f t="shared" si="914"/>
        <v>26.360384409999998</v>
      </c>
      <c r="C1912" s="103">
        <f t="shared" si="926"/>
        <v>17.099288730000001</v>
      </c>
      <c r="D1912" s="104">
        <f t="shared" si="922"/>
        <v>1143.3130000000001</v>
      </c>
      <c r="E1912" s="105">
        <f t="shared" si="933"/>
        <v>1146.575</v>
      </c>
      <c r="F1912" s="106">
        <f t="shared" si="934"/>
        <v>45983</v>
      </c>
      <c r="G1912" s="107">
        <f t="shared" si="915"/>
        <v>2.8531119649648495E-3</v>
      </c>
      <c r="H1912" s="108">
        <f t="shared" si="927"/>
        <v>46042</v>
      </c>
      <c r="I1912" s="108">
        <f t="shared" si="916"/>
        <v>46042</v>
      </c>
      <c r="J1912" s="109">
        <f t="shared" si="923"/>
        <v>19</v>
      </c>
      <c r="K1912" s="109">
        <f t="shared" si="939"/>
        <v>8</v>
      </c>
      <c r="L1912" s="8">
        <f t="shared" si="924"/>
        <v>1.00120031</v>
      </c>
      <c r="M1912" s="110">
        <f t="shared" si="936"/>
        <v>1.00285311</v>
      </c>
      <c r="N1912" s="110">
        <f t="shared" si="931"/>
        <v>1.5351070499768831</v>
      </c>
      <c r="O1912" s="103">
        <f t="shared" si="935"/>
        <v>1.5369496499999999</v>
      </c>
      <c r="P1912" s="103">
        <f t="shared" si="917"/>
        <v>26.28074582</v>
      </c>
      <c r="Q1912" s="11">
        <f t="shared" si="930"/>
        <v>0</v>
      </c>
      <c r="R1912" s="30">
        <f t="shared" si="937"/>
        <v>0</v>
      </c>
      <c r="S1912" s="103">
        <f t="shared" si="938"/>
        <v>0</v>
      </c>
      <c r="T1912" s="113">
        <f t="shared" si="925"/>
        <v>0.1</v>
      </c>
      <c r="U1912" s="111">
        <f t="shared" si="932"/>
        <v>8</v>
      </c>
      <c r="V1912" s="111">
        <v>252</v>
      </c>
      <c r="W1912" s="110">
        <f t="shared" si="918"/>
        <v>1.003030302</v>
      </c>
      <c r="X1912" s="103">
        <f t="shared" si="919"/>
        <v>7.9638589999999995E-2</v>
      </c>
      <c r="Y1912" s="103">
        <f t="shared" si="920"/>
        <v>0</v>
      </c>
      <c r="Z1912" s="114" t="str">
        <f t="shared" si="928"/>
        <v>A+J=</v>
      </c>
      <c r="AA1912" s="108">
        <f t="shared" si="929"/>
        <v>46042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102">
        <f t="shared" si="921"/>
        <v>46027</v>
      </c>
      <c r="B1913" s="103">
        <f t="shared" si="914"/>
        <v>26.360384409999998</v>
      </c>
      <c r="C1913" s="103">
        <f t="shared" si="926"/>
        <v>17.099288730000001</v>
      </c>
      <c r="D1913" s="104">
        <f t="shared" si="922"/>
        <v>1143.3130000000001</v>
      </c>
      <c r="E1913" s="105">
        <f t="shared" si="933"/>
        <v>1146.575</v>
      </c>
      <c r="F1913" s="106">
        <f t="shared" si="934"/>
        <v>45983</v>
      </c>
      <c r="G1913" s="107">
        <f t="shared" si="915"/>
        <v>2.8531119649648495E-3</v>
      </c>
      <c r="H1913" s="108">
        <f t="shared" si="927"/>
        <v>46042</v>
      </c>
      <c r="I1913" s="108">
        <f t="shared" si="916"/>
        <v>46042</v>
      </c>
      <c r="J1913" s="109">
        <f t="shared" si="923"/>
        <v>19</v>
      </c>
      <c r="K1913" s="109">
        <f t="shared" si="939"/>
        <v>8</v>
      </c>
      <c r="L1913" s="8">
        <f t="shared" si="924"/>
        <v>1.00120031</v>
      </c>
      <c r="M1913" s="110">
        <f t="shared" si="936"/>
        <v>1.00285311</v>
      </c>
      <c r="N1913" s="110">
        <f t="shared" si="931"/>
        <v>1.5351070499768831</v>
      </c>
      <c r="O1913" s="103">
        <f t="shared" si="935"/>
        <v>1.5369496499999999</v>
      </c>
      <c r="P1913" s="103">
        <f t="shared" si="917"/>
        <v>26.28074582</v>
      </c>
      <c r="Q1913" s="11">
        <f t="shared" si="930"/>
        <v>0</v>
      </c>
      <c r="R1913" s="30">
        <f t="shared" si="937"/>
        <v>0</v>
      </c>
      <c r="S1913" s="103">
        <f t="shared" si="938"/>
        <v>0</v>
      </c>
      <c r="T1913" s="113">
        <f t="shared" si="925"/>
        <v>0.1</v>
      </c>
      <c r="U1913" s="111">
        <f t="shared" si="932"/>
        <v>8</v>
      </c>
      <c r="V1913" s="111">
        <v>252</v>
      </c>
      <c r="W1913" s="110">
        <f t="shared" si="918"/>
        <v>1.003030302</v>
      </c>
      <c r="X1913" s="103">
        <f t="shared" si="919"/>
        <v>7.9638589999999995E-2</v>
      </c>
      <c r="Y1913" s="103">
        <f t="shared" si="920"/>
        <v>0</v>
      </c>
      <c r="Z1913" s="114" t="str">
        <f t="shared" si="928"/>
        <v>A+J=</v>
      </c>
      <c r="AA1913" s="108">
        <f t="shared" si="929"/>
        <v>46042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102">
        <f t="shared" si="921"/>
        <v>46028</v>
      </c>
      <c r="B1914" s="103">
        <f t="shared" si="914"/>
        <v>26.37431102</v>
      </c>
      <c r="C1914" s="103">
        <f t="shared" si="926"/>
        <v>17.099288730000001</v>
      </c>
      <c r="D1914" s="104">
        <f t="shared" si="922"/>
        <v>1143.3130000000001</v>
      </c>
      <c r="E1914" s="105">
        <f t="shared" si="933"/>
        <v>1146.575</v>
      </c>
      <c r="F1914" s="106">
        <f t="shared" si="934"/>
        <v>45983</v>
      </c>
      <c r="G1914" s="107">
        <f t="shared" si="915"/>
        <v>2.8531119649648495E-3</v>
      </c>
      <c r="H1914" s="108">
        <f t="shared" si="927"/>
        <v>46042</v>
      </c>
      <c r="I1914" s="108">
        <f t="shared" si="916"/>
        <v>46042</v>
      </c>
      <c r="J1914" s="109">
        <f t="shared" si="923"/>
        <v>19</v>
      </c>
      <c r="K1914" s="109">
        <f t="shared" si="939"/>
        <v>9</v>
      </c>
      <c r="L1914" s="8">
        <f t="shared" si="924"/>
        <v>1.0013504600000001</v>
      </c>
      <c r="M1914" s="110">
        <f t="shared" si="936"/>
        <v>1.00285311</v>
      </c>
      <c r="N1914" s="110">
        <f t="shared" si="931"/>
        <v>1.5351070499768831</v>
      </c>
      <c r="O1914" s="103">
        <f t="shared" si="935"/>
        <v>1.53718015</v>
      </c>
      <c r="P1914" s="103">
        <f t="shared" si="917"/>
        <v>26.284687210000001</v>
      </c>
      <c r="Q1914" s="11">
        <f t="shared" si="930"/>
        <v>0</v>
      </c>
      <c r="R1914" s="30">
        <f t="shared" si="937"/>
        <v>0</v>
      </c>
      <c r="S1914" s="103">
        <f t="shared" si="938"/>
        <v>0</v>
      </c>
      <c r="T1914" s="113">
        <f t="shared" si="925"/>
        <v>0.1</v>
      </c>
      <c r="U1914" s="111">
        <f t="shared" si="932"/>
        <v>9</v>
      </c>
      <c r="V1914" s="111">
        <v>252</v>
      </c>
      <c r="W1914" s="110">
        <f t="shared" si="918"/>
        <v>1.003409735</v>
      </c>
      <c r="X1914" s="103">
        <f t="shared" si="919"/>
        <v>8.9623809999999998E-2</v>
      </c>
      <c r="Y1914" s="103">
        <f t="shared" si="920"/>
        <v>0</v>
      </c>
      <c r="Z1914" s="114" t="str">
        <f t="shared" si="928"/>
        <v>A+J=</v>
      </c>
      <c r="AA1914" s="108">
        <f t="shared" si="929"/>
        <v>46042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102">
        <f t="shared" si="921"/>
        <v>46029</v>
      </c>
      <c r="B1915" s="103">
        <f t="shared" si="914"/>
        <v>26.38824456</v>
      </c>
      <c r="C1915" s="103">
        <f t="shared" si="926"/>
        <v>17.099288730000001</v>
      </c>
      <c r="D1915" s="104">
        <f t="shared" si="922"/>
        <v>1143.3130000000001</v>
      </c>
      <c r="E1915" s="105">
        <f t="shared" si="933"/>
        <v>1146.575</v>
      </c>
      <c r="F1915" s="106">
        <f t="shared" si="934"/>
        <v>45983</v>
      </c>
      <c r="G1915" s="107">
        <f t="shared" si="915"/>
        <v>2.8531119649648495E-3</v>
      </c>
      <c r="H1915" s="108">
        <f t="shared" si="927"/>
        <v>46042</v>
      </c>
      <c r="I1915" s="108">
        <f t="shared" si="916"/>
        <v>46042</v>
      </c>
      <c r="J1915" s="109">
        <f t="shared" si="923"/>
        <v>19</v>
      </c>
      <c r="K1915" s="109">
        <f t="shared" si="939"/>
        <v>10</v>
      </c>
      <c r="L1915" s="8">
        <f t="shared" si="924"/>
        <v>1.0015006200000001</v>
      </c>
      <c r="M1915" s="110">
        <f t="shared" si="936"/>
        <v>1.00285311</v>
      </c>
      <c r="N1915" s="110">
        <f t="shared" si="931"/>
        <v>1.5351070499768831</v>
      </c>
      <c r="O1915" s="103">
        <f t="shared" si="935"/>
        <v>1.5374106599999999</v>
      </c>
      <c r="P1915" s="103">
        <f t="shared" si="917"/>
        <v>26.288628769999999</v>
      </c>
      <c r="Q1915" s="11">
        <f t="shared" si="930"/>
        <v>0</v>
      </c>
      <c r="R1915" s="30">
        <f t="shared" si="937"/>
        <v>0</v>
      </c>
      <c r="S1915" s="103">
        <f t="shared" si="938"/>
        <v>0</v>
      </c>
      <c r="T1915" s="113">
        <f t="shared" si="925"/>
        <v>0.1</v>
      </c>
      <c r="U1915" s="111">
        <f t="shared" si="932"/>
        <v>10</v>
      </c>
      <c r="V1915" s="111">
        <v>252</v>
      </c>
      <c r="W1915" s="110">
        <f t="shared" si="918"/>
        <v>1.003789311</v>
      </c>
      <c r="X1915" s="103">
        <f t="shared" si="919"/>
        <v>9.9615789999999996E-2</v>
      </c>
      <c r="Y1915" s="103">
        <f t="shared" si="920"/>
        <v>0</v>
      </c>
      <c r="Z1915" s="114" t="str">
        <f t="shared" si="928"/>
        <v>A+J=</v>
      </c>
      <c r="AA1915" s="108">
        <f t="shared" si="929"/>
        <v>46042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102">
        <f t="shared" si="921"/>
        <v>46030</v>
      </c>
      <c r="B1916" s="103">
        <f t="shared" si="914"/>
        <v>26.402185719999999</v>
      </c>
      <c r="C1916" s="103">
        <f t="shared" si="926"/>
        <v>17.099288730000001</v>
      </c>
      <c r="D1916" s="104">
        <f t="shared" si="922"/>
        <v>1143.3130000000001</v>
      </c>
      <c r="E1916" s="105">
        <f t="shared" si="933"/>
        <v>1146.575</v>
      </c>
      <c r="F1916" s="106">
        <f t="shared" si="934"/>
        <v>45983</v>
      </c>
      <c r="G1916" s="107">
        <f t="shared" si="915"/>
        <v>2.8531119649648495E-3</v>
      </c>
      <c r="H1916" s="108">
        <f t="shared" si="927"/>
        <v>46042</v>
      </c>
      <c r="I1916" s="108">
        <f t="shared" si="916"/>
        <v>46042</v>
      </c>
      <c r="J1916" s="109">
        <f t="shared" si="923"/>
        <v>19</v>
      </c>
      <c r="K1916" s="109">
        <f t="shared" si="939"/>
        <v>11</v>
      </c>
      <c r="L1916" s="8">
        <f t="shared" si="924"/>
        <v>1.0016508099999999</v>
      </c>
      <c r="M1916" s="110">
        <f t="shared" si="936"/>
        <v>1.00285311</v>
      </c>
      <c r="N1916" s="110">
        <f t="shared" si="931"/>
        <v>1.5351070499768831</v>
      </c>
      <c r="O1916" s="103">
        <f t="shared" si="935"/>
        <v>1.53764122</v>
      </c>
      <c r="P1916" s="103">
        <f t="shared" si="917"/>
        <v>26.292571179999999</v>
      </c>
      <c r="Q1916" s="11">
        <f t="shared" si="930"/>
        <v>0</v>
      </c>
      <c r="R1916" s="30">
        <f t="shared" si="937"/>
        <v>0</v>
      </c>
      <c r="S1916" s="103">
        <f t="shared" si="938"/>
        <v>0</v>
      </c>
      <c r="T1916" s="113">
        <f t="shared" si="925"/>
        <v>0.1</v>
      </c>
      <c r="U1916" s="111">
        <f t="shared" si="932"/>
        <v>11</v>
      </c>
      <c r="V1916" s="111">
        <v>252</v>
      </c>
      <c r="W1916" s="110">
        <f t="shared" si="918"/>
        <v>1.004169031</v>
      </c>
      <c r="X1916" s="103">
        <f t="shared" si="919"/>
        <v>0.10961454</v>
      </c>
      <c r="Y1916" s="103">
        <f t="shared" si="920"/>
        <v>0</v>
      </c>
      <c r="Z1916" s="114" t="str">
        <f t="shared" si="928"/>
        <v>A+J=</v>
      </c>
      <c r="AA1916" s="108">
        <f t="shared" si="929"/>
        <v>46042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102">
        <f t="shared" si="921"/>
        <v>46031</v>
      </c>
      <c r="B1917" s="103">
        <f t="shared" si="914"/>
        <v>26.41613383</v>
      </c>
      <c r="C1917" s="103">
        <f t="shared" si="926"/>
        <v>17.099288730000001</v>
      </c>
      <c r="D1917" s="104">
        <f t="shared" si="922"/>
        <v>1143.3130000000001</v>
      </c>
      <c r="E1917" s="105">
        <f t="shared" si="933"/>
        <v>1146.575</v>
      </c>
      <c r="F1917" s="106">
        <f t="shared" si="934"/>
        <v>45983</v>
      </c>
      <c r="G1917" s="107">
        <f t="shared" si="915"/>
        <v>2.8531119649648495E-3</v>
      </c>
      <c r="H1917" s="108">
        <f t="shared" si="927"/>
        <v>46042</v>
      </c>
      <c r="I1917" s="108">
        <f t="shared" si="916"/>
        <v>46042</v>
      </c>
      <c r="J1917" s="109">
        <f t="shared" si="923"/>
        <v>19</v>
      </c>
      <c r="K1917" s="109">
        <f t="shared" si="939"/>
        <v>12</v>
      </c>
      <c r="L1917" s="8">
        <f t="shared" si="924"/>
        <v>1.0018010100000001</v>
      </c>
      <c r="M1917" s="110">
        <f t="shared" si="936"/>
        <v>1.00285311</v>
      </c>
      <c r="N1917" s="110">
        <f t="shared" si="931"/>
        <v>1.5351070499768831</v>
      </c>
      <c r="O1917" s="103">
        <f t="shared" si="935"/>
        <v>1.5378717900000001</v>
      </c>
      <c r="P1917" s="103">
        <f t="shared" si="917"/>
        <v>26.29651376</v>
      </c>
      <c r="Q1917" s="11">
        <f t="shared" si="930"/>
        <v>0</v>
      </c>
      <c r="R1917" s="30">
        <f t="shared" si="937"/>
        <v>0</v>
      </c>
      <c r="S1917" s="103">
        <f t="shared" si="938"/>
        <v>0</v>
      </c>
      <c r="T1917" s="113">
        <f t="shared" si="925"/>
        <v>0.1</v>
      </c>
      <c r="U1917" s="111">
        <f t="shared" si="932"/>
        <v>12</v>
      </c>
      <c r="V1917" s="111">
        <v>252</v>
      </c>
      <c r="W1917" s="110">
        <f t="shared" si="918"/>
        <v>1.0045488950000001</v>
      </c>
      <c r="X1917" s="103">
        <f t="shared" si="919"/>
        <v>0.11962007</v>
      </c>
      <c r="Y1917" s="103">
        <f t="shared" si="920"/>
        <v>0</v>
      </c>
      <c r="Z1917" s="114" t="str">
        <f t="shared" si="928"/>
        <v>A+J=</v>
      </c>
      <c r="AA1917" s="108">
        <f t="shared" si="929"/>
        <v>46042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102">
        <f t="shared" si="921"/>
        <v>46032</v>
      </c>
      <c r="B1918" s="103">
        <f t="shared" si="914"/>
        <v>26.43008974</v>
      </c>
      <c r="C1918" s="103">
        <f t="shared" si="926"/>
        <v>17.099288730000001</v>
      </c>
      <c r="D1918" s="104">
        <f t="shared" si="922"/>
        <v>1143.3130000000001</v>
      </c>
      <c r="E1918" s="105">
        <f t="shared" si="933"/>
        <v>1146.575</v>
      </c>
      <c r="F1918" s="106">
        <f t="shared" si="934"/>
        <v>45983</v>
      </c>
      <c r="G1918" s="107">
        <f t="shared" si="915"/>
        <v>2.8531119649648495E-3</v>
      </c>
      <c r="H1918" s="108">
        <f t="shared" si="927"/>
        <v>46042</v>
      </c>
      <c r="I1918" s="108">
        <f t="shared" si="916"/>
        <v>46042</v>
      </c>
      <c r="J1918" s="109">
        <f t="shared" si="923"/>
        <v>19</v>
      </c>
      <c r="K1918" s="109">
        <f t="shared" si="939"/>
        <v>13</v>
      </c>
      <c r="L1918" s="8">
        <f t="shared" si="924"/>
        <v>1.0019512500000001</v>
      </c>
      <c r="M1918" s="110">
        <f t="shared" si="936"/>
        <v>1.00285311</v>
      </c>
      <c r="N1918" s="110">
        <f t="shared" si="931"/>
        <v>1.5351070499768831</v>
      </c>
      <c r="O1918" s="103">
        <f t="shared" si="935"/>
        <v>1.53810242</v>
      </c>
      <c r="P1918" s="103">
        <f t="shared" si="917"/>
        <v>26.30045737</v>
      </c>
      <c r="Q1918" s="11">
        <f t="shared" si="930"/>
        <v>0</v>
      </c>
      <c r="R1918" s="30">
        <f t="shared" si="937"/>
        <v>0</v>
      </c>
      <c r="S1918" s="103">
        <f t="shared" si="938"/>
        <v>0</v>
      </c>
      <c r="T1918" s="113">
        <f t="shared" si="925"/>
        <v>0.1</v>
      </c>
      <c r="U1918" s="111">
        <f t="shared" si="932"/>
        <v>13</v>
      </c>
      <c r="V1918" s="111">
        <v>252</v>
      </c>
      <c r="W1918" s="110">
        <f t="shared" si="918"/>
        <v>1.0049289020000001</v>
      </c>
      <c r="X1918" s="103">
        <f t="shared" si="919"/>
        <v>0.12963237</v>
      </c>
      <c r="Y1918" s="103">
        <f t="shared" si="920"/>
        <v>0</v>
      </c>
      <c r="Z1918" s="114" t="str">
        <f t="shared" si="928"/>
        <v>A+J=</v>
      </c>
      <c r="AA1918" s="108">
        <f t="shared" si="929"/>
        <v>46042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102">
        <f t="shared" si="921"/>
        <v>46033</v>
      </c>
      <c r="B1919" s="103">
        <f t="shared" si="914"/>
        <v>26.43008974</v>
      </c>
      <c r="C1919" s="103">
        <f t="shared" si="926"/>
        <v>17.099288730000001</v>
      </c>
      <c r="D1919" s="104">
        <f t="shared" si="922"/>
        <v>1143.3130000000001</v>
      </c>
      <c r="E1919" s="105">
        <f t="shared" si="933"/>
        <v>1146.575</v>
      </c>
      <c r="F1919" s="106">
        <f t="shared" si="934"/>
        <v>45983</v>
      </c>
      <c r="G1919" s="107">
        <f t="shared" si="915"/>
        <v>2.8531119649648495E-3</v>
      </c>
      <c r="H1919" s="108">
        <f t="shared" si="927"/>
        <v>46042</v>
      </c>
      <c r="I1919" s="108">
        <f t="shared" si="916"/>
        <v>46042</v>
      </c>
      <c r="J1919" s="109">
        <f t="shared" si="923"/>
        <v>19</v>
      </c>
      <c r="K1919" s="109">
        <f t="shared" si="939"/>
        <v>13</v>
      </c>
      <c r="L1919" s="8">
        <f t="shared" si="924"/>
        <v>1.0019512500000001</v>
      </c>
      <c r="M1919" s="110">
        <f t="shared" si="936"/>
        <v>1.00285311</v>
      </c>
      <c r="N1919" s="110">
        <f t="shared" si="931"/>
        <v>1.5351070499768831</v>
      </c>
      <c r="O1919" s="103">
        <f t="shared" si="935"/>
        <v>1.53810242</v>
      </c>
      <c r="P1919" s="103">
        <f t="shared" si="917"/>
        <v>26.30045737</v>
      </c>
      <c r="Q1919" s="11">
        <f t="shared" si="930"/>
        <v>0</v>
      </c>
      <c r="R1919" s="30">
        <f t="shared" si="937"/>
        <v>0</v>
      </c>
      <c r="S1919" s="103">
        <f t="shared" si="938"/>
        <v>0</v>
      </c>
      <c r="T1919" s="113">
        <f t="shared" si="925"/>
        <v>0.1</v>
      </c>
      <c r="U1919" s="111">
        <f t="shared" si="932"/>
        <v>13</v>
      </c>
      <c r="V1919" s="111">
        <v>252</v>
      </c>
      <c r="W1919" s="110">
        <f t="shared" si="918"/>
        <v>1.0049289020000001</v>
      </c>
      <c r="X1919" s="103">
        <f t="shared" si="919"/>
        <v>0.12963237</v>
      </c>
      <c r="Y1919" s="103">
        <f t="shared" si="920"/>
        <v>0</v>
      </c>
      <c r="Z1919" s="114" t="str">
        <f t="shared" si="928"/>
        <v>A+J=</v>
      </c>
      <c r="AA1919" s="108">
        <f t="shared" si="929"/>
        <v>46042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102">
        <f t="shared" si="921"/>
        <v>46034</v>
      </c>
      <c r="B1920" s="103">
        <f t="shared" si="914"/>
        <v>26.43008974</v>
      </c>
      <c r="C1920" s="103">
        <f t="shared" si="926"/>
        <v>17.099288730000001</v>
      </c>
      <c r="D1920" s="104">
        <f t="shared" si="922"/>
        <v>1143.3130000000001</v>
      </c>
      <c r="E1920" s="105">
        <f t="shared" si="933"/>
        <v>1146.575</v>
      </c>
      <c r="F1920" s="106">
        <f t="shared" si="934"/>
        <v>45983</v>
      </c>
      <c r="G1920" s="107">
        <f t="shared" si="915"/>
        <v>2.8531119649648495E-3</v>
      </c>
      <c r="H1920" s="108">
        <f t="shared" si="927"/>
        <v>46042</v>
      </c>
      <c r="I1920" s="108">
        <f t="shared" si="916"/>
        <v>46042</v>
      </c>
      <c r="J1920" s="109">
        <f t="shared" si="923"/>
        <v>19</v>
      </c>
      <c r="K1920" s="109">
        <f t="shared" si="939"/>
        <v>13</v>
      </c>
      <c r="L1920" s="8">
        <f t="shared" si="924"/>
        <v>1.0019512500000001</v>
      </c>
      <c r="M1920" s="110">
        <f t="shared" si="936"/>
        <v>1.00285311</v>
      </c>
      <c r="N1920" s="110">
        <f t="shared" si="931"/>
        <v>1.5351070499768831</v>
      </c>
      <c r="O1920" s="103">
        <f t="shared" si="935"/>
        <v>1.53810242</v>
      </c>
      <c r="P1920" s="103">
        <f t="shared" si="917"/>
        <v>26.30045737</v>
      </c>
      <c r="Q1920" s="11">
        <f t="shared" si="930"/>
        <v>0</v>
      </c>
      <c r="R1920" s="30">
        <f t="shared" si="937"/>
        <v>0</v>
      </c>
      <c r="S1920" s="103">
        <f t="shared" si="938"/>
        <v>0</v>
      </c>
      <c r="T1920" s="113">
        <f t="shared" si="925"/>
        <v>0.1</v>
      </c>
      <c r="U1920" s="111">
        <f t="shared" si="932"/>
        <v>13</v>
      </c>
      <c r="V1920" s="111">
        <v>252</v>
      </c>
      <c r="W1920" s="110">
        <f t="shared" si="918"/>
        <v>1.0049289020000001</v>
      </c>
      <c r="X1920" s="103">
        <f t="shared" si="919"/>
        <v>0.12963237</v>
      </c>
      <c r="Y1920" s="103">
        <f t="shared" si="920"/>
        <v>0</v>
      </c>
      <c r="Z1920" s="114" t="str">
        <f t="shared" si="928"/>
        <v>A+J=</v>
      </c>
      <c r="AA1920" s="108">
        <f t="shared" si="929"/>
        <v>46042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102">
        <f t="shared" si="921"/>
        <v>46035</v>
      </c>
      <c r="B1921" s="103">
        <f t="shared" si="914"/>
        <v>26.44405278</v>
      </c>
      <c r="C1921" s="103">
        <f t="shared" si="926"/>
        <v>17.099288730000001</v>
      </c>
      <c r="D1921" s="104">
        <f t="shared" si="922"/>
        <v>1143.3130000000001</v>
      </c>
      <c r="E1921" s="105">
        <f t="shared" si="933"/>
        <v>1146.575</v>
      </c>
      <c r="F1921" s="106">
        <f t="shared" si="934"/>
        <v>45983</v>
      </c>
      <c r="G1921" s="107">
        <f t="shared" si="915"/>
        <v>2.8531119649648495E-3</v>
      </c>
      <c r="H1921" s="108">
        <f t="shared" si="927"/>
        <v>46042</v>
      </c>
      <c r="I1921" s="108">
        <f t="shared" si="916"/>
        <v>46042</v>
      </c>
      <c r="J1921" s="109">
        <f t="shared" si="923"/>
        <v>19</v>
      </c>
      <c r="K1921" s="109">
        <f t="shared" si="939"/>
        <v>14</v>
      </c>
      <c r="L1921" s="8">
        <f t="shared" si="924"/>
        <v>1.0021015</v>
      </c>
      <c r="M1921" s="110">
        <f t="shared" si="936"/>
        <v>1.00285311</v>
      </c>
      <c r="N1921" s="110">
        <f t="shared" si="931"/>
        <v>1.5351070499768831</v>
      </c>
      <c r="O1921" s="103">
        <f t="shared" si="935"/>
        <v>1.53833307</v>
      </c>
      <c r="P1921" s="103">
        <f t="shared" si="917"/>
        <v>26.30440132</v>
      </c>
      <c r="Q1921" s="11">
        <f t="shared" si="930"/>
        <v>0</v>
      </c>
      <c r="R1921" s="30">
        <f t="shared" si="937"/>
        <v>0</v>
      </c>
      <c r="S1921" s="103">
        <f t="shared" si="938"/>
        <v>0</v>
      </c>
      <c r="T1921" s="113">
        <f t="shared" si="925"/>
        <v>0.1</v>
      </c>
      <c r="U1921" s="111">
        <f t="shared" si="932"/>
        <v>14</v>
      </c>
      <c r="V1921" s="111">
        <v>252</v>
      </c>
      <c r="W1921" s="110">
        <f t="shared" si="918"/>
        <v>1.005309053</v>
      </c>
      <c r="X1921" s="103">
        <f t="shared" si="919"/>
        <v>0.13965146000000001</v>
      </c>
      <c r="Y1921" s="103">
        <f t="shared" si="920"/>
        <v>0</v>
      </c>
      <c r="Z1921" s="114" t="str">
        <f t="shared" si="928"/>
        <v>A+J=</v>
      </c>
      <c r="AA1921" s="108">
        <f t="shared" si="929"/>
        <v>46042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102">
        <f t="shared" si="921"/>
        <v>46036</v>
      </c>
      <c r="B1922" s="103">
        <f t="shared" si="914"/>
        <v>26.45802346</v>
      </c>
      <c r="C1922" s="103">
        <f t="shared" si="926"/>
        <v>17.099288730000001</v>
      </c>
      <c r="D1922" s="104">
        <f t="shared" si="922"/>
        <v>1143.3130000000001</v>
      </c>
      <c r="E1922" s="105">
        <f t="shared" si="933"/>
        <v>1146.575</v>
      </c>
      <c r="F1922" s="106">
        <f t="shared" si="934"/>
        <v>45983</v>
      </c>
      <c r="G1922" s="107">
        <f t="shared" si="915"/>
        <v>2.8531119649648495E-3</v>
      </c>
      <c r="H1922" s="108">
        <f t="shared" si="927"/>
        <v>46042</v>
      </c>
      <c r="I1922" s="108">
        <f t="shared" si="916"/>
        <v>46042</v>
      </c>
      <c r="J1922" s="109">
        <f t="shared" si="923"/>
        <v>19</v>
      </c>
      <c r="K1922" s="109">
        <f t="shared" si="939"/>
        <v>15</v>
      </c>
      <c r="L1922" s="8">
        <f t="shared" si="924"/>
        <v>1.0022517799999999</v>
      </c>
      <c r="M1922" s="110">
        <f t="shared" si="936"/>
        <v>1.00285311</v>
      </c>
      <c r="N1922" s="110">
        <f t="shared" si="931"/>
        <v>1.5351070499768831</v>
      </c>
      <c r="O1922" s="103">
        <f t="shared" si="935"/>
        <v>1.5385637700000001</v>
      </c>
      <c r="P1922" s="103">
        <f t="shared" si="917"/>
        <v>26.30834613</v>
      </c>
      <c r="Q1922" s="11">
        <f t="shared" si="930"/>
        <v>0</v>
      </c>
      <c r="R1922" s="30">
        <f t="shared" si="937"/>
        <v>0</v>
      </c>
      <c r="S1922" s="103">
        <f t="shared" si="938"/>
        <v>0</v>
      </c>
      <c r="T1922" s="113">
        <f t="shared" si="925"/>
        <v>0.1</v>
      </c>
      <c r="U1922" s="111">
        <f t="shared" si="932"/>
        <v>15</v>
      </c>
      <c r="V1922" s="111">
        <v>252</v>
      </c>
      <c r="W1922" s="110">
        <f t="shared" si="918"/>
        <v>1.005689348</v>
      </c>
      <c r="X1922" s="103">
        <f t="shared" si="919"/>
        <v>0.14967733</v>
      </c>
      <c r="Y1922" s="103">
        <f t="shared" si="920"/>
        <v>0</v>
      </c>
      <c r="Z1922" s="114" t="str">
        <f t="shared" si="928"/>
        <v>A+J=</v>
      </c>
      <c r="AA1922" s="108">
        <f t="shared" si="929"/>
        <v>46042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102">
        <f t="shared" si="921"/>
        <v>46037</v>
      </c>
      <c r="B1923" s="103">
        <f t="shared" si="914"/>
        <v>26.472001280000001</v>
      </c>
      <c r="C1923" s="103">
        <f t="shared" si="926"/>
        <v>17.099288730000001</v>
      </c>
      <c r="D1923" s="104">
        <f t="shared" si="922"/>
        <v>1143.3130000000001</v>
      </c>
      <c r="E1923" s="105">
        <f t="shared" si="933"/>
        <v>1146.575</v>
      </c>
      <c r="F1923" s="106">
        <f t="shared" si="934"/>
        <v>45983</v>
      </c>
      <c r="G1923" s="107">
        <f t="shared" si="915"/>
        <v>2.8531119649648495E-3</v>
      </c>
      <c r="H1923" s="108">
        <f t="shared" si="927"/>
        <v>46042</v>
      </c>
      <c r="I1923" s="108">
        <f t="shared" si="916"/>
        <v>46042</v>
      </c>
      <c r="J1923" s="109">
        <f t="shared" si="923"/>
        <v>19</v>
      </c>
      <c r="K1923" s="109">
        <f t="shared" si="939"/>
        <v>16</v>
      </c>
      <c r="L1923" s="8">
        <f t="shared" si="924"/>
        <v>1.00240208</v>
      </c>
      <c r="M1923" s="110">
        <f t="shared" si="936"/>
        <v>1.00285311</v>
      </c>
      <c r="N1923" s="110">
        <f t="shared" si="931"/>
        <v>1.5351070499768831</v>
      </c>
      <c r="O1923" s="103">
        <f t="shared" si="935"/>
        <v>1.5387944899999999</v>
      </c>
      <c r="P1923" s="103">
        <f t="shared" si="917"/>
        <v>26.31229128</v>
      </c>
      <c r="Q1923" s="11">
        <f t="shared" si="930"/>
        <v>0</v>
      </c>
      <c r="R1923" s="30">
        <f t="shared" si="937"/>
        <v>0</v>
      </c>
      <c r="S1923" s="103">
        <f t="shared" si="938"/>
        <v>0</v>
      </c>
      <c r="T1923" s="113">
        <f t="shared" si="925"/>
        <v>0.1</v>
      </c>
      <c r="U1923" s="111">
        <f t="shared" si="932"/>
        <v>16</v>
      </c>
      <c r="V1923" s="111">
        <v>252</v>
      </c>
      <c r="W1923" s="110">
        <f t="shared" si="918"/>
        <v>1.0060697869999999</v>
      </c>
      <c r="X1923" s="103">
        <f t="shared" si="919"/>
        <v>0.15970999999999999</v>
      </c>
      <c r="Y1923" s="103">
        <f t="shared" si="920"/>
        <v>0</v>
      </c>
      <c r="Z1923" s="114" t="str">
        <f t="shared" si="928"/>
        <v>A+J=</v>
      </c>
      <c r="AA1923" s="108">
        <f t="shared" si="929"/>
        <v>46042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102">
        <f t="shared" si="921"/>
        <v>46038</v>
      </c>
      <c r="B1924" s="103">
        <f t="shared" si="914"/>
        <v>26.485986569999998</v>
      </c>
      <c r="C1924" s="103">
        <f t="shared" si="926"/>
        <v>17.099288730000001</v>
      </c>
      <c r="D1924" s="104">
        <f t="shared" si="922"/>
        <v>1143.3130000000001</v>
      </c>
      <c r="E1924" s="105">
        <f t="shared" si="933"/>
        <v>1146.575</v>
      </c>
      <c r="F1924" s="106">
        <f t="shared" si="934"/>
        <v>45983</v>
      </c>
      <c r="G1924" s="107">
        <f t="shared" si="915"/>
        <v>2.8531119649648495E-3</v>
      </c>
      <c r="H1924" s="108">
        <f t="shared" si="927"/>
        <v>46042</v>
      </c>
      <c r="I1924" s="108">
        <f t="shared" si="916"/>
        <v>46042</v>
      </c>
      <c r="J1924" s="109">
        <f t="shared" si="923"/>
        <v>19</v>
      </c>
      <c r="K1924" s="109">
        <f t="shared" si="939"/>
        <v>17</v>
      </c>
      <c r="L1924" s="8">
        <f t="shared" si="924"/>
        <v>1.0025523999999999</v>
      </c>
      <c r="M1924" s="110">
        <f t="shared" si="936"/>
        <v>1.00285311</v>
      </c>
      <c r="N1924" s="110">
        <f t="shared" si="931"/>
        <v>1.5351070499768831</v>
      </c>
      <c r="O1924" s="103">
        <f t="shared" si="935"/>
        <v>1.5390252499999999</v>
      </c>
      <c r="P1924" s="103">
        <f t="shared" si="917"/>
        <v>26.316237109999999</v>
      </c>
      <c r="Q1924" s="11">
        <f t="shared" si="930"/>
        <v>0</v>
      </c>
      <c r="R1924" s="30">
        <f t="shared" si="937"/>
        <v>0</v>
      </c>
      <c r="S1924" s="103">
        <f t="shared" si="938"/>
        <v>0</v>
      </c>
      <c r="T1924" s="113">
        <f t="shared" si="925"/>
        <v>0.1</v>
      </c>
      <c r="U1924" s="111">
        <f t="shared" si="932"/>
        <v>17</v>
      </c>
      <c r="V1924" s="111">
        <v>252</v>
      </c>
      <c r="W1924" s="110">
        <f t="shared" si="918"/>
        <v>1.00645037</v>
      </c>
      <c r="X1924" s="103">
        <f t="shared" si="919"/>
        <v>0.16974945999999999</v>
      </c>
      <c r="Y1924" s="103">
        <f t="shared" si="920"/>
        <v>0</v>
      </c>
      <c r="Z1924" s="114" t="str">
        <f t="shared" si="928"/>
        <v>A+J=</v>
      </c>
      <c r="AA1924" s="108">
        <f t="shared" si="929"/>
        <v>46042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102">
        <f t="shared" si="921"/>
        <v>46039</v>
      </c>
      <c r="B1925" s="103">
        <f t="shared" si="914"/>
        <v>26.499979139999997</v>
      </c>
      <c r="C1925" s="103">
        <f t="shared" si="926"/>
        <v>17.099288730000001</v>
      </c>
      <c r="D1925" s="104">
        <f t="shared" si="922"/>
        <v>1143.3130000000001</v>
      </c>
      <c r="E1925" s="105">
        <f t="shared" si="933"/>
        <v>1146.575</v>
      </c>
      <c r="F1925" s="106">
        <f t="shared" si="934"/>
        <v>45983</v>
      </c>
      <c r="G1925" s="107">
        <f t="shared" si="915"/>
        <v>2.8531119649648495E-3</v>
      </c>
      <c r="H1925" s="108">
        <f t="shared" si="927"/>
        <v>46042</v>
      </c>
      <c r="I1925" s="108">
        <f t="shared" si="916"/>
        <v>46042</v>
      </c>
      <c r="J1925" s="109">
        <f t="shared" si="923"/>
        <v>19</v>
      </c>
      <c r="K1925" s="109">
        <f t="shared" si="939"/>
        <v>18</v>
      </c>
      <c r="L1925" s="8">
        <f t="shared" si="924"/>
        <v>1.0027027399999999</v>
      </c>
      <c r="M1925" s="110">
        <f t="shared" si="936"/>
        <v>1.00285311</v>
      </c>
      <c r="N1925" s="110">
        <f t="shared" si="931"/>
        <v>1.5351070499768831</v>
      </c>
      <c r="O1925" s="103">
        <f t="shared" si="935"/>
        <v>1.5392560399999999</v>
      </c>
      <c r="P1925" s="103">
        <f t="shared" si="917"/>
        <v>26.320183449999998</v>
      </c>
      <c r="Q1925" s="11">
        <f t="shared" si="930"/>
        <v>0</v>
      </c>
      <c r="R1925" s="30">
        <f t="shared" si="937"/>
        <v>0</v>
      </c>
      <c r="S1925" s="103">
        <f t="shared" si="938"/>
        <v>0</v>
      </c>
      <c r="T1925" s="113">
        <f t="shared" si="925"/>
        <v>0.1</v>
      </c>
      <c r="U1925" s="111">
        <f t="shared" si="932"/>
        <v>18</v>
      </c>
      <c r="V1925" s="111">
        <v>252</v>
      </c>
      <c r="W1925" s="110">
        <f t="shared" si="918"/>
        <v>1.006831096</v>
      </c>
      <c r="X1925" s="103">
        <f t="shared" si="919"/>
        <v>0.17979569000000001</v>
      </c>
      <c r="Y1925" s="103">
        <f t="shared" si="920"/>
        <v>0</v>
      </c>
      <c r="Z1925" s="114" t="str">
        <f t="shared" si="928"/>
        <v>A+J=</v>
      </c>
      <c r="AA1925" s="108">
        <f t="shared" si="929"/>
        <v>46042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102">
        <f t="shared" si="921"/>
        <v>46040</v>
      </c>
      <c r="B1926" s="103">
        <f t="shared" si="914"/>
        <v>26.499979139999997</v>
      </c>
      <c r="C1926" s="103">
        <f t="shared" si="926"/>
        <v>17.099288730000001</v>
      </c>
      <c r="D1926" s="104">
        <f t="shared" si="922"/>
        <v>1143.3130000000001</v>
      </c>
      <c r="E1926" s="105">
        <f t="shared" si="933"/>
        <v>1146.575</v>
      </c>
      <c r="F1926" s="106">
        <f t="shared" si="934"/>
        <v>45983</v>
      </c>
      <c r="G1926" s="107">
        <f t="shared" si="915"/>
        <v>2.8531119649648495E-3</v>
      </c>
      <c r="H1926" s="108">
        <f t="shared" si="927"/>
        <v>46042</v>
      </c>
      <c r="I1926" s="108">
        <f t="shared" si="916"/>
        <v>46042</v>
      </c>
      <c r="J1926" s="109">
        <f t="shared" si="923"/>
        <v>19</v>
      </c>
      <c r="K1926" s="109">
        <f t="shared" si="939"/>
        <v>18</v>
      </c>
      <c r="L1926" s="8">
        <f t="shared" si="924"/>
        <v>1.0027027399999999</v>
      </c>
      <c r="M1926" s="110">
        <f t="shared" si="936"/>
        <v>1.00285311</v>
      </c>
      <c r="N1926" s="110">
        <f t="shared" si="931"/>
        <v>1.5351070499768831</v>
      </c>
      <c r="O1926" s="103">
        <f t="shared" si="935"/>
        <v>1.5392560399999999</v>
      </c>
      <c r="P1926" s="103">
        <f t="shared" si="917"/>
        <v>26.320183449999998</v>
      </c>
      <c r="Q1926" s="11">
        <f t="shared" si="930"/>
        <v>0</v>
      </c>
      <c r="R1926" s="30">
        <f t="shared" si="937"/>
        <v>0</v>
      </c>
      <c r="S1926" s="103">
        <f t="shared" si="938"/>
        <v>0</v>
      </c>
      <c r="T1926" s="113">
        <f t="shared" si="925"/>
        <v>0.1</v>
      </c>
      <c r="U1926" s="111">
        <f t="shared" si="932"/>
        <v>18</v>
      </c>
      <c r="V1926" s="111">
        <v>252</v>
      </c>
      <c r="W1926" s="110">
        <f t="shared" si="918"/>
        <v>1.006831096</v>
      </c>
      <c r="X1926" s="103">
        <f t="shared" si="919"/>
        <v>0.17979569000000001</v>
      </c>
      <c r="Y1926" s="103">
        <f t="shared" si="920"/>
        <v>0</v>
      </c>
      <c r="Z1926" s="114" t="str">
        <f t="shared" si="928"/>
        <v>A+J=</v>
      </c>
      <c r="AA1926" s="108">
        <f t="shared" si="929"/>
        <v>46042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102">
        <f t="shared" si="921"/>
        <v>46041</v>
      </c>
      <c r="B1927" s="103">
        <f t="shared" si="914"/>
        <v>26.499979139999997</v>
      </c>
      <c r="C1927" s="103">
        <f t="shared" si="926"/>
        <v>17.099288730000001</v>
      </c>
      <c r="D1927" s="104">
        <f t="shared" si="922"/>
        <v>1143.3130000000001</v>
      </c>
      <c r="E1927" s="105">
        <f t="shared" si="933"/>
        <v>1146.575</v>
      </c>
      <c r="F1927" s="106">
        <f t="shared" si="934"/>
        <v>45983</v>
      </c>
      <c r="G1927" s="107">
        <f t="shared" si="915"/>
        <v>2.8531119649648495E-3</v>
      </c>
      <c r="H1927" s="108">
        <f t="shared" si="927"/>
        <v>46042</v>
      </c>
      <c r="I1927" s="108">
        <f t="shared" si="916"/>
        <v>46042</v>
      </c>
      <c r="J1927" s="109">
        <f t="shared" si="923"/>
        <v>19</v>
      </c>
      <c r="K1927" s="109">
        <f t="shared" si="939"/>
        <v>18</v>
      </c>
      <c r="L1927" s="8">
        <f t="shared" si="924"/>
        <v>1.0027027399999999</v>
      </c>
      <c r="M1927" s="110">
        <f t="shared" si="936"/>
        <v>1.00285311</v>
      </c>
      <c r="N1927" s="110">
        <f t="shared" si="931"/>
        <v>1.5351070499768831</v>
      </c>
      <c r="O1927" s="103">
        <f t="shared" si="935"/>
        <v>1.5392560399999999</v>
      </c>
      <c r="P1927" s="103">
        <f t="shared" si="917"/>
        <v>26.320183449999998</v>
      </c>
      <c r="Q1927" s="11">
        <f t="shared" si="930"/>
        <v>0</v>
      </c>
      <c r="R1927" s="30">
        <f t="shared" si="937"/>
        <v>0</v>
      </c>
      <c r="S1927" s="103">
        <f t="shared" si="938"/>
        <v>0</v>
      </c>
      <c r="T1927" s="113">
        <f t="shared" si="925"/>
        <v>0.1</v>
      </c>
      <c r="U1927" s="111">
        <f t="shared" si="932"/>
        <v>18</v>
      </c>
      <c r="V1927" s="111">
        <v>252</v>
      </c>
      <c r="W1927" s="110">
        <f t="shared" si="918"/>
        <v>1.006831096</v>
      </c>
      <c r="X1927" s="103">
        <f t="shared" si="919"/>
        <v>0.17979569000000001</v>
      </c>
      <c r="Y1927" s="103">
        <f t="shared" si="920"/>
        <v>0</v>
      </c>
      <c r="Z1927" s="114" t="str">
        <f t="shared" si="928"/>
        <v>A+J=</v>
      </c>
      <c r="AA1927" s="108">
        <f t="shared" si="929"/>
        <v>46042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102">
        <f t="shared" si="921"/>
        <v>46042</v>
      </c>
      <c r="B1928" s="103">
        <f t="shared" si="914"/>
        <v>26.513979240000001</v>
      </c>
      <c r="C1928" s="103">
        <f t="shared" si="926"/>
        <v>17.099288730000001</v>
      </c>
      <c r="D1928" s="104">
        <f t="shared" si="922"/>
        <v>1143.3130000000001</v>
      </c>
      <c r="E1928" s="105">
        <f t="shared" si="933"/>
        <v>1146.575</v>
      </c>
      <c r="F1928" s="106">
        <f t="shared" si="934"/>
        <v>45983</v>
      </c>
      <c r="G1928" s="107">
        <f t="shared" si="915"/>
        <v>2.8531119649648495E-3</v>
      </c>
      <c r="H1928" s="108">
        <f t="shared" si="927"/>
        <v>46073</v>
      </c>
      <c r="I1928" s="108">
        <f t="shared" si="916"/>
        <v>46042</v>
      </c>
      <c r="J1928" s="109">
        <f t="shared" si="923"/>
        <v>19</v>
      </c>
      <c r="K1928" s="109">
        <f t="shared" si="939"/>
        <v>19</v>
      </c>
      <c r="L1928" s="8">
        <f t="shared" si="924"/>
        <v>1.00285311</v>
      </c>
      <c r="M1928" s="110">
        <f t="shared" si="936"/>
        <v>1.00285311</v>
      </c>
      <c r="N1928" s="110">
        <f t="shared" si="931"/>
        <v>1.5351070499768831</v>
      </c>
      <c r="O1928" s="103">
        <f t="shared" si="935"/>
        <v>1.53948687</v>
      </c>
      <c r="P1928" s="103">
        <f t="shared" si="917"/>
        <v>26.324130480000001</v>
      </c>
      <c r="Q1928" s="11">
        <f t="shared" si="930"/>
        <v>63</v>
      </c>
      <c r="R1928" s="30">
        <f t="shared" si="937"/>
        <v>0.22203099999999998</v>
      </c>
      <c r="S1928" s="103">
        <f t="shared" si="938"/>
        <v>5.8447730099999999</v>
      </c>
      <c r="T1928" s="113">
        <f t="shared" si="925"/>
        <v>0.1</v>
      </c>
      <c r="U1928" s="111">
        <f t="shared" si="932"/>
        <v>19</v>
      </c>
      <c r="V1928" s="111">
        <v>252</v>
      </c>
      <c r="W1928" s="110">
        <f t="shared" si="918"/>
        <v>1.0072119669999999</v>
      </c>
      <c r="X1928" s="103">
        <f t="shared" si="919"/>
        <v>0.18984876000000001</v>
      </c>
      <c r="Y1928" s="103">
        <f t="shared" si="920"/>
        <v>6.0346217700000002</v>
      </c>
      <c r="Z1928" s="114" t="str">
        <f t="shared" si="928"/>
        <v>A+J=</v>
      </c>
      <c r="AA1928" s="108">
        <f t="shared" si="929"/>
        <v>46042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102">
        <f t="shared" si="921"/>
        <v>46043</v>
      </c>
      <c r="B1929" s="103">
        <f t="shared" si="914"/>
        <v>20.489884110000002</v>
      </c>
      <c r="C1929" s="103">
        <f t="shared" si="926"/>
        <v>13.30271656</v>
      </c>
      <c r="D1929" s="104">
        <f t="shared" si="922"/>
        <v>1143.3130000000001</v>
      </c>
      <c r="E1929" s="105">
        <f t="shared" si="933"/>
        <v>1146.575</v>
      </c>
      <c r="F1929" s="106">
        <f t="shared" si="934"/>
        <v>46011</v>
      </c>
      <c r="G1929" s="107">
        <f t="shared" si="915"/>
        <v>2.8531119649648495E-3</v>
      </c>
      <c r="H1929" s="108">
        <f t="shared" si="927"/>
        <v>46073</v>
      </c>
      <c r="I1929" s="108">
        <f t="shared" si="916"/>
        <v>46073</v>
      </c>
      <c r="J1929" s="109">
        <f t="shared" si="923"/>
        <v>21</v>
      </c>
      <c r="K1929" s="109">
        <f t="shared" si="939"/>
        <v>1</v>
      </c>
      <c r="L1929" s="8">
        <f t="shared" si="924"/>
        <v>1.0001356699999999</v>
      </c>
      <c r="M1929" s="110">
        <f t="shared" si="936"/>
        <v>1.00285311</v>
      </c>
      <c r="N1929" s="110">
        <f t="shared" si="931"/>
        <v>1.5394868792522427</v>
      </c>
      <c r="O1929" s="103">
        <f t="shared" si="935"/>
        <v>1.53969574</v>
      </c>
      <c r="P1929" s="103">
        <f t="shared" si="917"/>
        <v>20.482136010000001</v>
      </c>
      <c r="Q1929" s="11">
        <f t="shared" si="930"/>
        <v>0</v>
      </c>
      <c r="R1929" s="30">
        <f t="shared" si="937"/>
        <v>0</v>
      </c>
      <c r="S1929" s="103">
        <f t="shared" si="938"/>
        <v>0</v>
      </c>
      <c r="T1929" s="113">
        <f t="shared" si="925"/>
        <v>0.1</v>
      </c>
      <c r="U1929" s="111">
        <f t="shared" si="932"/>
        <v>1</v>
      </c>
      <c r="V1929" s="111">
        <v>252</v>
      </c>
      <c r="W1929" s="110">
        <f t="shared" si="918"/>
        <v>1.0003782859999999</v>
      </c>
      <c r="X1929" s="103">
        <f t="shared" si="919"/>
        <v>7.7481E-3</v>
      </c>
      <c r="Y1929" s="103">
        <f t="shared" si="920"/>
        <v>0</v>
      </c>
      <c r="Z1929" s="114" t="str">
        <f t="shared" si="928"/>
        <v>A+J=</v>
      </c>
      <c r="AA1929" s="108">
        <f t="shared" si="929"/>
        <v>46073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102">
        <f t="shared" si="921"/>
        <v>46044</v>
      </c>
      <c r="B1930" s="103">
        <f t="shared" ref="B1930:B1993" si="940">(P1930+X1930)</f>
        <v>20.500416210000001</v>
      </c>
      <c r="C1930" s="103">
        <f t="shared" si="926"/>
        <v>13.30271656</v>
      </c>
      <c r="D1930" s="104">
        <f t="shared" si="922"/>
        <v>1143.3130000000001</v>
      </c>
      <c r="E1930" s="105">
        <f t="shared" si="933"/>
        <v>1146.575</v>
      </c>
      <c r="F1930" s="106">
        <f t="shared" si="934"/>
        <v>46011</v>
      </c>
      <c r="G1930" s="107">
        <f t="shared" ref="G1930:G1993" si="941">(E1930/D1930)-1</f>
        <v>2.8531119649648495E-3</v>
      </c>
      <c r="H1930" s="108">
        <f t="shared" si="927"/>
        <v>46073</v>
      </c>
      <c r="I1930" s="108">
        <f t="shared" ref="I1930:I1993" si="942">IF(A1930&gt;I1929,H1930,I1929)</f>
        <v>46073</v>
      </c>
      <c r="J1930" s="109">
        <f t="shared" si="923"/>
        <v>21</v>
      </c>
      <c r="K1930" s="109">
        <f t="shared" si="939"/>
        <v>2</v>
      </c>
      <c r="L1930" s="8">
        <f t="shared" si="924"/>
        <v>1.0002713700000001</v>
      </c>
      <c r="M1930" s="110">
        <f t="shared" si="936"/>
        <v>1.00285311</v>
      </c>
      <c r="N1930" s="110">
        <f t="shared" si="931"/>
        <v>1.5394868792522427</v>
      </c>
      <c r="O1930" s="103">
        <f t="shared" si="935"/>
        <v>1.53990464</v>
      </c>
      <c r="P1930" s="103">
        <f t="shared" ref="P1930:P1993" si="943">TRUNC(C1930*O1930,8)</f>
        <v>20.48491495</v>
      </c>
      <c r="Q1930" s="11">
        <f t="shared" si="930"/>
        <v>0</v>
      </c>
      <c r="R1930" s="30">
        <f t="shared" si="937"/>
        <v>0</v>
      </c>
      <c r="S1930" s="103">
        <f t="shared" si="938"/>
        <v>0</v>
      </c>
      <c r="T1930" s="113">
        <f t="shared" si="925"/>
        <v>0.1</v>
      </c>
      <c r="U1930" s="111">
        <f t="shared" si="932"/>
        <v>2</v>
      </c>
      <c r="V1930" s="111">
        <v>252</v>
      </c>
      <c r="W1930" s="110">
        <f t="shared" ref="W1930:W1993" si="944">ROUND((1+T1930)^TRUNC((U1930/V1930),9),9)</f>
        <v>1.0007567159999999</v>
      </c>
      <c r="X1930" s="103">
        <f t="shared" ref="X1930:X1993" si="945">TRUNC((P1930*(W1930-1)),8)</f>
        <v>1.5501259999999999E-2</v>
      </c>
      <c r="Y1930" s="103">
        <f t="shared" ref="Y1930:Y1993" si="946">IF(Q1930&gt;0,S1930+X1930,0)</f>
        <v>0</v>
      </c>
      <c r="Z1930" s="114" t="str">
        <f t="shared" si="928"/>
        <v>A+J=</v>
      </c>
      <c r="AA1930" s="108">
        <f t="shared" si="929"/>
        <v>46073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102">
        <f t="shared" ref="A1931:A1994" si="947">(A1930+1)</f>
        <v>46045</v>
      </c>
      <c r="B1931" s="103">
        <f t="shared" si="940"/>
        <v>20.510953740000001</v>
      </c>
      <c r="C1931" s="103">
        <f t="shared" si="926"/>
        <v>13.30271656</v>
      </c>
      <c r="D1931" s="104">
        <f t="shared" ref="D1931:D1994" si="948">IF(E1931=E1930,D1930,E1930)</f>
        <v>1143.3130000000001</v>
      </c>
      <c r="E1931" s="105">
        <f t="shared" si="933"/>
        <v>1146.575</v>
      </c>
      <c r="F1931" s="106">
        <f t="shared" si="934"/>
        <v>46011</v>
      </c>
      <c r="G1931" s="107">
        <f t="shared" si="941"/>
        <v>2.8531119649648495E-3</v>
      </c>
      <c r="H1931" s="108">
        <f t="shared" si="927"/>
        <v>46073</v>
      </c>
      <c r="I1931" s="108">
        <f t="shared" si="942"/>
        <v>46073</v>
      </c>
      <c r="J1931" s="109">
        <f t="shared" ref="J1931:J1994" si="949">IF(I1931=I1930,J1930,NETWORKDAYS(I1930,I1931,$AD$171:$AD$502)-1)</f>
        <v>21</v>
      </c>
      <c r="K1931" s="109">
        <f t="shared" si="939"/>
        <v>3</v>
      </c>
      <c r="L1931" s="8">
        <f t="shared" ref="L1931:L1994" si="950">IF(E1931&lt;D1931,1,TRUNC((E1931/D1931)^TRUNC((K1931/J1931),9),8))</f>
        <v>1.00040708</v>
      </c>
      <c r="M1931" s="110">
        <f t="shared" si="936"/>
        <v>1.00285311</v>
      </c>
      <c r="N1931" s="110">
        <f t="shared" si="931"/>
        <v>1.5394868792522427</v>
      </c>
      <c r="O1931" s="103">
        <f t="shared" si="935"/>
        <v>1.5401135699999999</v>
      </c>
      <c r="P1931" s="103">
        <f t="shared" si="943"/>
        <v>20.48769429</v>
      </c>
      <c r="Q1931" s="11">
        <f t="shared" si="930"/>
        <v>0</v>
      </c>
      <c r="R1931" s="30">
        <f t="shared" si="937"/>
        <v>0</v>
      </c>
      <c r="S1931" s="103">
        <f t="shared" si="938"/>
        <v>0</v>
      </c>
      <c r="T1931" s="113">
        <f t="shared" ref="T1931:T1994" si="951">(T1930)</f>
        <v>0.1</v>
      </c>
      <c r="U1931" s="111">
        <f t="shared" si="932"/>
        <v>3</v>
      </c>
      <c r="V1931" s="111">
        <v>252</v>
      </c>
      <c r="W1931" s="110">
        <f t="shared" si="944"/>
        <v>1.001135289</v>
      </c>
      <c r="X1931" s="103">
        <f t="shared" si="945"/>
        <v>2.3259450000000001E-2</v>
      </c>
      <c r="Y1931" s="103">
        <f t="shared" si="946"/>
        <v>0</v>
      </c>
      <c r="Z1931" s="114" t="str">
        <f t="shared" si="928"/>
        <v>A+J=</v>
      </c>
      <c r="AA1931" s="108">
        <f t="shared" si="929"/>
        <v>46073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102">
        <f t="shared" si="947"/>
        <v>46046</v>
      </c>
      <c r="B1932" s="103">
        <f t="shared" si="940"/>
        <v>20.521496840000001</v>
      </c>
      <c r="C1932" s="103">
        <f t="shared" ref="C1932:C1995" si="952">TRUNC(IF(Q1931&gt;0,VLOOKUP(A1931,$AD$12:$AE$165,2),C1931),8)</f>
        <v>13.30271656</v>
      </c>
      <c r="D1932" s="104">
        <f t="shared" si="948"/>
        <v>1143.3130000000001</v>
      </c>
      <c r="E1932" s="105">
        <f t="shared" si="933"/>
        <v>1146.575</v>
      </c>
      <c r="F1932" s="106">
        <f t="shared" si="934"/>
        <v>46011</v>
      </c>
      <c r="G1932" s="107">
        <f t="shared" si="941"/>
        <v>2.8531119649648495E-3</v>
      </c>
      <c r="H1932" s="108">
        <f t="shared" ref="H1932:H1995" si="953">IF(DAY(A1932)=H$9,VLOOKUP(A1932,AH$118:AN$450,4),H1931)</f>
        <v>46073</v>
      </c>
      <c r="I1932" s="108">
        <f t="shared" si="942"/>
        <v>46073</v>
      </c>
      <c r="J1932" s="109">
        <f t="shared" si="949"/>
        <v>21</v>
      </c>
      <c r="K1932" s="109">
        <f t="shared" si="939"/>
        <v>4</v>
      </c>
      <c r="L1932" s="8">
        <f t="shared" si="950"/>
        <v>1.0005428199999999</v>
      </c>
      <c r="M1932" s="110">
        <f t="shared" si="936"/>
        <v>1.00285311</v>
      </c>
      <c r="N1932" s="110">
        <f t="shared" si="931"/>
        <v>1.5394868792522427</v>
      </c>
      <c r="O1932" s="103">
        <f t="shared" si="935"/>
        <v>1.54032254</v>
      </c>
      <c r="P1932" s="103">
        <f t="shared" si="943"/>
        <v>20.490474160000002</v>
      </c>
      <c r="Q1932" s="11">
        <f t="shared" si="930"/>
        <v>0</v>
      </c>
      <c r="R1932" s="30">
        <f t="shared" si="937"/>
        <v>0</v>
      </c>
      <c r="S1932" s="103">
        <f t="shared" si="938"/>
        <v>0</v>
      </c>
      <c r="T1932" s="113">
        <f t="shared" si="951"/>
        <v>0.1</v>
      </c>
      <c r="U1932" s="111">
        <f t="shared" si="932"/>
        <v>4</v>
      </c>
      <c r="V1932" s="111">
        <v>252</v>
      </c>
      <c r="W1932" s="110">
        <f t="shared" si="944"/>
        <v>1.001514005</v>
      </c>
      <c r="X1932" s="103">
        <f t="shared" si="945"/>
        <v>3.102268E-2</v>
      </c>
      <c r="Y1932" s="103">
        <f t="shared" si="946"/>
        <v>0</v>
      </c>
      <c r="Z1932" s="114" t="str">
        <f t="shared" ref="Z1932:Z1995" si="954">IF($Q1931&gt;0,VLOOKUP($A1931,$AD$10:$AM$165,9),Z1931)</f>
        <v>A+J=</v>
      </c>
      <c r="AA1932" s="108">
        <f t="shared" ref="AA1932:AA1995" si="955">IF($Q1931&gt;0,VLOOKUP($A1931,$AD$10:$AM$165,10),AA1931)</f>
        <v>46073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102">
        <f t="shared" si="947"/>
        <v>46047</v>
      </c>
      <c r="B1933" s="103">
        <f t="shared" si="940"/>
        <v>20.521496840000001</v>
      </c>
      <c r="C1933" s="103">
        <f t="shared" si="952"/>
        <v>13.30271656</v>
      </c>
      <c r="D1933" s="104">
        <f t="shared" si="948"/>
        <v>1143.3130000000001</v>
      </c>
      <c r="E1933" s="105">
        <f t="shared" si="933"/>
        <v>1146.575</v>
      </c>
      <c r="F1933" s="106">
        <f t="shared" si="934"/>
        <v>46011</v>
      </c>
      <c r="G1933" s="107">
        <f t="shared" si="941"/>
        <v>2.8531119649648495E-3</v>
      </c>
      <c r="H1933" s="108">
        <f t="shared" si="953"/>
        <v>46073</v>
      </c>
      <c r="I1933" s="108">
        <f t="shared" si="942"/>
        <v>46073</v>
      </c>
      <c r="J1933" s="109">
        <f t="shared" si="949"/>
        <v>21</v>
      </c>
      <c r="K1933" s="109">
        <f t="shared" si="939"/>
        <v>4</v>
      </c>
      <c r="L1933" s="8">
        <f t="shared" si="950"/>
        <v>1.0005428199999999</v>
      </c>
      <c r="M1933" s="110">
        <f t="shared" si="936"/>
        <v>1.00285311</v>
      </c>
      <c r="N1933" s="110">
        <f t="shared" si="931"/>
        <v>1.5394868792522427</v>
      </c>
      <c r="O1933" s="103">
        <f t="shared" si="935"/>
        <v>1.54032254</v>
      </c>
      <c r="P1933" s="103">
        <f t="shared" si="943"/>
        <v>20.490474160000002</v>
      </c>
      <c r="Q1933" s="11">
        <f t="shared" ref="Q1933:Q1996" si="956">IF(VLOOKUP(A1933,AD$10:AK$165,8)=VLOOKUP(A1932,AD$10:AK$165,8),0,VLOOKUP(A1933,AD$10:AK$165,8))</f>
        <v>0</v>
      </c>
      <c r="R1933" s="30">
        <f t="shared" si="937"/>
        <v>0</v>
      </c>
      <c r="S1933" s="103">
        <f t="shared" si="938"/>
        <v>0</v>
      </c>
      <c r="T1933" s="113">
        <f t="shared" si="951"/>
        <v>0.1</v>
      </c>
      <c r="U1933" s="111">
        <f t="shared" si="932"/>
        <v>4</v>
      </c>
      <c r="V1933" s="111">
        <v>252</v>
      </c>
      <c r="W1933" s="110">
        <f t="shared" si="944"/>
        <v>1.001514005</v>
      </c>
      <c r="X1933" s="103">
        <f t="shared" si="945"/>
        <v>3.102268E-2</v>
      </c>
      <c r="Y1933" s="103">
        <f t="shared" si="946"/>
        <v>0</v>
      </c>
      <c r="Z1933" s="114" t="str">
        <f t="shared" si="954"/>
        <v>A+J=</v>
      </c>
      <c r="AA1933" s="108">
        <f t="shared" si="955"/>
        <v>46073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102">
        <f t="shared" si="947"/>
        <v>46048</v>
      </c>
      <c r="B1934" s="103">
        <f t="shared" si="940"/>
        <v>20.521496840000001</v>
      </c>
      <c r="C1934" s="103">
        <f t="shared" si="952"/>
        <v>13.30271656</v>
      </c>
      <c r="D1934" s="104">
        <f t="shared" si="948"/>
        <v>1143.3130000000001</v>
      </c>
      <c r="E1934" s="105">
        <f t="shared" si="933"/>
        <v>1146.575</v>
      </c>
      <c r="F1934" s="106">
        <f t="shared" si="934"/>
        <v>46011</v>
      </c>
      <c r="G1934" s="107">
        <f t="shared" si="941"/>
        <v>2.8531119649648495E-3</v>
      </c>
      <c r="H1934" s="108">
        <f t="shared" si="953"/>
        <v>46073</v>
      </c>
      <c r="I1934" s="108">
        <f t="shared" si="942"/>
        <v>46073</v>
      </c>
      <c r="J1934" s="109">
        <f t="shared" si="949"/>
        <v>21</v>
      </c>
      <c r="K1934" s="109">
        <f t="shared" si="939"/>
        <v>4</v>
      </c>
      <c r="L1934" s="8">
        <f t="shared" si="950"/>
        <v>1.0005428199999999</v>
      </c>
      <c r="M1934" s="110">
        <f t="shared" si="936"/>
        <v>1.00285311</v>
      </c>
      <c r="N1934" s="110">
        <f t="shared" si="931"/>
        <v>1.5394868792522427</v>
      </c>
      <c r="O1934" s="103">
        <f t="shared" si="935"/>
        <v>1.54032254</v>
      </c>
      <c r="P1934" s="103">
        <f t="shared" si="943"/>
        <v>20.490474160000002</v>
      </c>
      <c r="Q1934" s="11">
        <f t="shared" si="956"/>
        <v>0</v>
      </c>
      <c r="R1934" s="30">
        <f t="shared" si="937"/>
        <v>0</v>
      </c>
      <c r="S1934" s="103">
        <f t="shared" si="938"/>
        <v>0</v>
      </c>
      <c r="T1934" s="113">
        <f t="shared" si="951"/>
        <v>0.1</v>
      </c>
      <c r="U1934" s="111">
        <f t="shared" si="932"/>
        <v>4</v>
      </c>
      <c r="V1934" s="111">
        <v>252</v>
      </c>
      <c r="W1934" s="110">
        <f t="shared" si="944"/>
        <v>1.001514005</v>
      </c>
      <c r="X1934" s="103">
        <f t="shared" si="945"/>
        <v>3.102268E-2</v>
      </c>
      <c r="Y1934" s="103">
        <f t="shared" si="946"/>
        <v>0</v>
      </c>
      <c r="Z1934" s="114" t="str">
        <f t="shared" si="954"/>
        <v>A+J=</v>
      </c>
      <c r="AA1934" s="108">
        <f t="shared" si="955"/>
        <v>46073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102">
        <f t="shared" si="947"/>
        <v>46049</v>
      </c>
      <c r="B1935" s="103">
        <f t="shared" si="940"/>
        <v>20.532045099999998</v>
      </c>
      <c r="C1935" s="103">
        <f t="shared" si="952"/>
        <v>13.30271656</v>
      </c>
      <c r="D1935" s="104">
        <f t="shared" si="948"/>
        <v>1143.3130000000001</v>
      </c>
      <c r="E1935" s="105">
        <f t="shared" si="933"/>
        <v>1146.575</v>
      </c>
      <c r="F1935" s="106">
        <f t="shared" si="934"/>
        <v>46011</v>
      </c>
      <c r="G1935" s="107">
        <f t="shared" si="941"/>
        <v>2.8531119649648495E-3</v>
      </c>
      <c r="H1935" s="108">
        <f t="shared" si="953"/>
        <v>46073</v>
      </c>
      <c r="I1935" s="108">
        <f t="shared" si="942"/>
        <v>46073</v>
      </c>
      <c r="J1935" s="109">
        <f t="shared" si="949"/>
        <v>21</v>
      </c>
      <c r="K1935" s="109">
        <f t="shared" si="939"/>
        <v>5</v>
      </c>
      <c r="L1935" s="8">
        <f t="shared" si="950"/>
        <v>1.00067857</v>
      </c>
      <c r="M1935" s="110">
        <f t="shared" si="936"/>
        <v>1.00285311</v>
      </c>
      <c r="N1935" s="110">
        <f t="shared" si="931"/>
        <v>1.5394868792522427</v>
      </c>
      <c r="O1935" s="103">
        <f t="shared" si="935"/>
        <v>1.54053152</v>
      </c>
      <c r="P1935" s="103">
        <f t="shared" si="943"/>
        <v>20.493254159999999</v>
      </c>
      <c r="Q1935" s="11">
        <f t="shared" si="956"/>
        <v>0</v>
      </c>
      <c r="R1935" s="30">
        <f t="shared" si="937"/>
        <v>0</v>
      </c>
      <c r="S1935" s="103">
        <f t="shared" si="938"/>
        <v>0</v>
      </c>
      <c r="T1935" s="113">
        <f t="shared" si="951"/>
        <v>0.1</v>
      </c>
      <c r="U1935" s="111">
        <f t="shared" si="932"/>
        <v>5</v>
      </c>
      <c r="V1935" s="111">
        <v>252</v>
      </c>
      <c r="W1935" s="110">
        <f t="shared" si="944"/>
        <v>1.001892864</v>
      </c>
      <c r="X1935" s="103">
        <f t="shared" si="945"/>
        <v>3.8790940000000003E-2</v>
      </c>
      <c r="Y1935" s="103">
        <f t="shared" si="946"/>
        <v>0</v>
      </c>
      <c r="Z1935" s="114" t="str">
        <f t="shared" si="954"/>
        <v>A+J=</v>
      </c>
      <c r="AA1935" s="108">
        <f t="shared" si="955"/>
        <v>46073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102">
        <f t="shared" si="947"/>
        <v>46050</v>
      </c>
      <c r="B1936" s="103">
        <f t="shared" si="940"/>
        <v>20.542598949999999</v>
      </c>
      <c r="C1936" s="103">
        <f t="shared" si="952"/>
        <v>13.30271656</v>
      </c>
      <c r="D1936" s="104">
        <f t="shared" si="948"/>
        <v>1143.3130000000001</v>
      </c>
      <c r="E1936" s="105">
        <f t="shared" si="933"/>
        <v>1146.575</v>
      </c>
      <c r="F1936" s="106">
        <f t="shared" si="934"/>
        <v>46011</v>
      </c>
      <c r="G1936" s="107">
        <f t="shared" si="941"/>
        <v>2.8531119649648495E-3</v>
      </c>
      <c r="H1936" s="108">
        <f t="shared" si="953"/>
        <v>46073</v>
      </c>
      <c r="I1936" s="108">
        <f t="shared" si="942"/>
        <v>46073</v>
      </c>
      <c r="J1936" s="109">
        <f t="shared" si="949"/>
        <v>21</v>
      </c>
      <c r="K1936" s="109">
        <f t="shared" si="939"/>
        <v>6</v>
      </c>
      <c r="L1936" s="8">
        <f t="shared" si="950"/>
        <v>1.00081434</v>
      </c>
      <c r="M1936" s="110">
        <f t="shared" si="936"/>
        <v>1.00285311</v>
      </c>
      <c r="N1936" s="110">
        <f t="shared" si="931"/>
        <v>1.5394868792522427</v>
      </c>
      <c r="O1936" s="103">
        <f t="shared" si="935"/>
        <v>1.54074054</v>
      </c>
      <c r="P1936" s="103">
        <f t="shared" si="943"/>
        <v>20.496034689999998</v>
      </c>
      <c r="Q1936" s="11">
        <f t="shared" si="956"/>
        <v>0</v>
      </c>
      <c r="R1936" s="30">
        <f t="shared" si="937"/>
        <v>0</v>
      </c>
      <c r="S1936" s="103">
        <f t="shared" si="938"/>
        <v>0</v>
      </c>
      <c r="T1936" s="113">
        <f t="shared" si="951"/>
        <v>0.1</v>
      </c>
      <c r="U1936" s="111">
        <f t="shared" si="932"/>
        <v>6</v>
      </c>
      <c r="V1936" s="111">
        <v>252</v>
      </c>
      <c r="W1936" s="110">
        <f t="shared" si="944"/>
        <v>1.0022718669999999</v>
      </c>
      <c r="X1936" s="103">
        <f t="shared" si="945"/>
        <v>4.6564260000000003E-2</v>
      </c>
      <c r="Y1936" s="103">
        <f t="shared" si="946"/>
        <v>0</v>
      </c>
      <c r="Z1936" s="114" t="str">
        <f t="shared" si="954"/>
        <v>A+J=</v>
      </c>
      <c r="AA1936" s="108">
        <f t="shared" si="955"/>
        <v>46073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102">
        <f t="shared" si="947"/>
        <v>46051</v>
      </c>
      <c r="B1937" s="103">
        <f t="shared" si="940"/>
        <v>20.553158239999998</v>
      </c>
      <c r="C1937" s="103">
        <f t="shared" si="952"/>
        <v>13.30271656</v>
      </c>
      <c r="D1937" s="104">
        <f t="shared" si="948"/>
        <v>1143.3130000000001</v>
      </c>
      <c r="E1937" s="105">
        <f t="shared" si="933"/>
        <v>1146.575</v>
      </c>
      <c r="F1937" s="106">
        <f t="shared" si="934"/>
        <v>46011</v>
      </c>
      <c r="G1937" s="107">
        <f t="shared" si="941"/>
        <v>2.8531119649648495E-3</v>
      </c>
      <c r="H1937" s="108">
        <f t="shared" si="953"/>
        <v>46073</v>
      </c>
      <c r="I1937" s="108">
        <f t="shared" si="942"/>
        <v>46073</v>
      </c>
      <c r="J1937" s="109">
        <f t="shared" si="949"/>
        <v>21</v>
      </c>
      <c r="K1937" s="109">
        <f t="shared" si="939"/>
        <v>7</v>
      </c>
      <c r="L1937" s="8">
        <f t="shared" si="950"/>
        <v>1.0009501300000001</v>
      </c>
      <c r="M1937" s="110">
        <f t="shared" si="936"/>
        <v>1.00285311</v>
      </c>
      <c r="N1937" s="110">
        <f t="shared" si="931"/>
        <v>1.5394868792522427</v>
      </c>
      <c r="O1937" s="103">
        <f t="shared" si="935"/>
        <v>1.5409495900000001</v>
      </c>
      <c r="P1937" s="103">
        <f t="shared" si="943"/>
        <v>20.498815619999998</v>
      </c>
      <c r="Q1937" s="11">
        <f t="shared" si="956"/>
        <v>0</v>
      </c>
      <c r="R1937" s="30">
        <f t="shared" si="937"/>
        <v>0</v>
      </c>
      <c r="S1937" s="103">
        <f t="shared" si="938"/>
        <v>0</v>
      </c>
      <c r="T1937" s="113">
        <f t="shared" si="951"/>
        <v>0.1</v>
      </c>
      <c r="U1937" s="111">
        <f t="shared" si="932"/>
        <v>7</v>
      </c>
      <c r="V1937" s="111">
        <v>252</v>
      </c>
      <c r="W1937" s="110">
        <f t="shared" si="944"/>
        <v>1.0026510129999999</v>
      </c>
      <c r="X1937" s="103">
        <f t="shared" si="945"/>
        <v>5.4342620000000001E-2</v>
      </c>
      <c r="Y1937" s="103">
        <f t="shared" si="946"/>
        <v>0</v>
      </c>
      <c r="Z1937" s="114" t="str">
        <f t="shared" si="954"/>
        <v>A+J=</v>
      </c>
      <c r="AA1937" s="108">
        <f t="shared" si="955"/>
        <v>46073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102">
        <f t="shared" si="947"/>
        <v>46052</v>
      </c>
      <c r="B1938" s="103">
        <f t="shared" si="940"/>
        <v>20.563722840000001</v>
      </c>
      <c r="C1938" s="103">
        <f t="shared" si="952"/>
        <v>13.30271656</v>
      </c>
      <c r="D1938" s="104">
        <f t="shared" si="948"/>
        <v>1143.3130000000001</v>
      </c>
      <c r="E1938" s="105">
        <f t="shared" si="933"/>
        <v>1146.575</v>
      </c>
      <c r="F1938" s="106">
        <f t="shared" si="934"/>
        <v>46011</v>
      </c>
      <c r="G1938" s="107">
        <f t="shared" si="941"/>
        <v>2.8531119649648495E-3</v>
      </c>
      <c r="H1938" s="108">
        <f t="shared" si="953"/>
        <v>46073</v>
      </c>
      <c r="I1938" s="108">
        <f t="shared" si="942"/>
        <v>46073</v>
      </c>
      <c r="J1938" s="109">
        <f t="shared" si="949"/>
        <v>21</v>
      </c>
      <c r="K1938" s="109">
        <f t="shared" si="939"/>
        <v>8</v>
      </c>
      <c r="L1938" s="8">
        <f t="shared" si="950"/>
        <v>1.0010859400000001</v>
      </c>
      <c r="M1938" s="110">
        <f t="shared" si="936"/>
        <v>1.00285311</v>
      </c>
      <c r="N1938" s="110">
        <f t="shared" si="931"/>
        <v>1.5394868792522427</v>
      </c>
      <c r="O1938" s="103">
        <f t="shared" si="935"/>
        <v>1.54115866</v>
      </c>
      <c r="P1938" s="103">
        <f t="shared" si="943"/>
        <v>20.50159682</v>
      </c>
      <c r="Q1938" s="11">
        <f t="shared" si="956"/>
        <v>0</v>
      </c>
      <c r="R1938" s="30">
        <f t="shared" si="937"/>
        <v>0</v>
      </c>
      <c r="S1938" s="103">
        <f t="shared" si="938"/>
        <v>0</v>
      </c>
      <c r="T1938" s="113">
        <f t="shared" si="951"/>
        <v>0.1</v>
      </c>
      <c r="U1938" s="111">
        <f t="shared" si="932"/>
        <v>8</v>
      </c>
      <c r="V1938" s="111">
        <v>252</v>
      </c>
      <c r="W1938" s="110">
        <f t="shared" si="944"/>
        <v>1.003030302</v>
      </c>
      <c r="X1938" s="103">
        <f t="shared" si="945"/>
        <v>6.2126019999999997E-2</v>
      </c>
      <c r="Y1938" s="103">
        <f t="shared" si="946"/>
        <v>0</v>
      </c>
      <c r="Z1938" s="114" t="str">
        <f t="shared" si="954"/>
        <v>A+J=</v>
      </c>
      <c r="AA1938" s="108">
        <f t="shared" si="955"/>
        <v>46073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102">
        <f t="shared" si="947"/>
        <v>46053</v>
      </c>
      <c r="B1939" s="103">
        <f t="shared" si="940"/>
        <v>20.574292909999997</v>
      </c>
      <c r="C1939" s="103">
        <f t="shared" si="952"/>
        <v>13.30271656</v>
      </c>
      <c r="D1939" s="104">
        <f t="shared" si="948"/>
        <v>1143.3130000000001</v>
      </c>
      <c r="E1939" s="105">
        <f t="shared" si="933"/>
        <v>1146.575</v>
      </c>
      <c r="F1939" s="106">
        <f t="shared" si="934"/>
        <v>46011</v>
      </c>
      <c r="G1939" s="107">
        <f t="shared" si="941"/>
        <v>2.8531119649648495E-3</v>
      </c>
      <c r="H1939" s="108">
        <f t="shared" si="953"/>
        <v>46073</v>
      </c>
      <c r="I1939" s="108">
        <f t="shared" si="942"/>
        <v>46073</v>
      </c>
      <c r="J1939" s="109">
        <f t="shared" si="949"/>
        <v>21</v>
      </c>
      <c r="K1939" s="109">
        <f t="shared" si="939"/>
        <v>9</v>
      </c>
      <c r="L1939" s="8">
        <f t="shared" si="950"/>
        <v>1.00122176</v>
      </c>
      <c r="M1939" s="110">
        <f t="shared" si="936"/>
        <v>1.00285311</v>
      </c>
      <c r="N1939" s="110">
        <f t="shared" si="931"/>
        <v>1.5394868792522427</v>
      </c>
      <c r="O1939" s="103">
        <f t="shared" si="935"/>
        <v>1.54136776</v>
      </c>
      <c r="P1939" s="103">
        <f t="shared" si="943"/>
        <v>20.504378419999998</v>
      </c>
      <c r="Q1939" s="11">
        <f t="shared" si="956"/>
        <v>0</v>
      </c>
      <c r="R1939" s="30">
        <f t="shared" si="937"/>
        <v>0</v>
      </c>
      <c r="S1939" s="103">
        <f t="shared" si="938"/>
        <v>0</v>
      </c>
      <c r="T1939" s="113">
        <f t="shared" si="951"/>
        <v>0.1</v>
      </c>
      <c r="U1939" s="111">
        <f t="shared" si="932"/>
        <v>9</v>
      </c>
      <c r="V1939" s="111">
        <v>252</v>
      </c>
      <c r="W1939" s="110">
        <f t="shared" si="944"/>
        <v>1.003409735</v>
      </c>
      <c r="X1939" s="103">
        <f t="shared" si="945"/>
        <v>6.9914489999999996E-2</v>
      </c>
      <c r="Y1939" s="103">
        <f t="shared" si="946"/>
        <v>0</v>
      </c>
      <c r="Z1939" s="114" t="str">
        <f t="shared" si="954"/>
        <v>A+J=</v>
      </c>
      <c r="AA1939" s="108">
        <f t="shared" si="955"/>
        <v>46073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102">
        <f t="shared" si="947"/>
        <v>46054</v>
      </c>
      <c r="B1940" s="103">
        <f t="shared" si="940"/>
        <v>20.574292909999997</v>
      </c>
      <c r="C1940" s="103">
        <f t="shared" si="952"/>
        <v>13.30271656</v>
      </c>
      <c r="D1940" s="104">
        <f t="shared" si="948"/>
        <v>1143.3130000000001</v>
      </c>
      <c r="E1940" s="105">
        <f t="shared" si="933"/>
        <v>1146.575</v>
      </c>
      <c r="F1940" s="106">
        <f t="shared" si="934"/>
        <v>46011</v>
      </c>
      <c r="G1940" s="107">
        <f t="shared" si="941"/>
        <v>2.8531119649648495E-3</v>
      </c>
      <c r="H1940" s="108">
        <f t="shared" si="953"/>
        <v>46073</v>
      </c>
      <c r="I1940" s="108">
        <f t="shared" si="942"/>
        <v>46073</v>
      </c>
      <c r="J1940" s="109">
        <f t="shared" si="949"/>
        <v>21</v>
      </c>
      <c r="K1940" s="109">
        <f t="shared" si="939"/>
        <v>9</v>
      </c>
      <c r="L1940" s="8">
        <f t="shared" si="950"/>
        <v>1.00122176</v>
      </c>
      <c r="M1940" s="110">
        <f t="shared" si="936"/>
        <v>1.00285311</v>
      </c>
      <c r="N1940" s="110">
        <f t="shared" si="931"/>
        <v>1.5394868792522427</v>
      </c>
      <c r="O1940" s="103">
        <f t="shared" si="935"/>
        <v>1.54136776</v>
      </c>
      <c r="P1940" s="103">
        <f t="shared" si="943"/>
        <v>20.504378419999998</v>
      </c>
      <c r="Q1940" s="11">
        <f t="shared" si="956"/>
        <v>0</v>
      </c>
      <c r="R1940" s="30">
        <f t="shared" si="937"/>
        <v>0</v>
      </c>
      <c r="S1940" s="103">
        <f t="shared" si="938"/>
        <v>0</v>
      </c>
      <c r="T1940" s="113">
        <f t="shared" si="951"/>
        <v>0.1</v>
      </c>
      <c r="U1940" s="111">
        <f t="shared" si="932"/>
        <v>9</v>
      </c>
      <c r="V1940" s="111">
        <v>252</v>
      </c>
      <c r="W1940" s="110">
        <f t="shared" si="944"/>
        <v>1.003409735</v>
      </c>
      <c r="X1940" s="103">
        <f t="shared" si="945"/>
        <v>6.9914489999999996E-2</v>
      </c>
      <c r="Y1940" s="103">
        <f t="shared" si="946"/>
        <v>0</v>
      </c>
      <c r="Z1940" s="114" t="str">
        <f t="shared" si="954"/>
        <v>A+J=</v>
      </c>
      <c r="AA1940" s="108">
        <f t="shared" si="955"/>
        <v>46073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102">
        <f t="shared" si="947"/>
        <v>46055</v>
      </c>
      <c r="B1941" s="103">
        <f t="shared" si="940"/>
        <v>20.574292909999997</v>
      </c>
      <c r="C1941" s="103">
        <f t="shared" si="952"/>
        <v>13.30271656</v>
      </c>
      <c r="D1941" s="104">
        <f t="shared" si="948"/>
        <v>1143.3130000000001</v>
      </c>
      <c r="E1941" s="105">
        <f t="shared" si="933"/>
        <v>1146.575</v>
      </c>
      <c r="F1941" s="106">
        <f t="shared" si="934"/>
        <v>46011</v>
      </c>
      <c r="G1941" s="107">
        <f t="shared" si="941"/>
        <v>2.8531119649648495E-3</v>
      </c>
      <c r="H1941" s="108">
        <f t="shared" si="953"/>
        <v>46073</v>
      </c>
      <c r="I1941" s="108">
        <f t="shared" si="942"/>
        <v>46073</v>
      </c>
      <c r="J1941" s="109">
        <f t="shared" si="949"/>
        <v>21</v>
      </c>
      <c r="K1941" s="109">
        <f t="shared" si="939"/>
        <v>9</v>
      </c>
      <c r="L1941" s="8">
        <f t="shared" si="950"/>
        <v>1.00122176</v>
      </c>
      <c r="M1941" s="110">
        <f t="shared" si="936"/>
        <v>1.00285311</v>
      </c>
      <c r="N1941" s="110">
        <f t="shared" si="931"/>
        <v>1.5394868792522427</v>
      </c>
      <c r="O1941" s="103">
        <f t="shared" si="935"/>
        <v>1.54136776</v>
      </c>
      <c r="P1941" s="103">
        <f t="shared" si="943"/>
        <v>20.504378419999998</v>
      </c>
      <c r="Q1941" s="11">
        <f t="shared" si="956"/>
        <v>0</v>
      </c>
      <c r="R1941" s="30">
        <f t="shared" si="937"/>
        <v>0</v>
      </c>
      <c r="S1941" s="103">
        <f t="shared" si="938"/>
        <v>0</v>
      </c>
      <c r="T1941" s="113">
        <f t="shared" si="951"/>
        <v>0.1</v>
      </c>
      <c r="U1941" s="111">
        <f t="shared" si="932"/>
        <v>9</v>
      </c>
      <c r="V1941" s="111">
        <v>252</v>
      </c>
      <c r="W1941" s="110">
        <f t="shared" si="944"/>
        <v>1.003409735</v>
      </c>
      <c r="X1941" s="103">
        <f t="shared" si="945"/>
        <v>6.9914489999999996E-2</v>
      </c>
      <c r="Y1941" s="103">
        <f t="shared" si="946"/>
        <v>0</v>
      </c>
      <c r="Z1941" s="114" t="str">
        <f t="shared" si="954"/>
        <v>A+J=</v>
      </c>
      <c r="AA1941" s="108">
        <f t="shared" si="955"/>
        <v>46073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102">
        <f t="shared" si="947"/>
        <v>46056</v>
      </c>
      <c r="B1942" s="103">
        <f t="shared" si="940"/>
        <v>20.584868549999999</v>
      </c>
      <c r="C1942" s="103">
        <f t="shared" si="952"/>
        <v>13.30271656</v>
      </c>
      <c r="D1942" s="104">
        <f t="shared" si="948"/>
        <v>1143.3130000000001</v>
      </c>
      <c r="E1942" s="105">
        <f t="shared" si="933"/>
        <v>1146.575</v>
      </c>
      <c r="F1942" s="106">
        <f t="shared" si="934"/>
        <v>46011</v>
      </c>
      <c r="G1942" s="107">
        <f t="shared" si="941"/>
        <v>2.8531119649648495E-3</v>
      </c>
      <c r="H1942" s="108">
        <f t="shared" si="953"/>
        <v>46073</v>
      </c>
      <c r="I1942" s="108">
        <f t="shared" si="942"/>
        <v>46073</v>
      </c>
      <c r="J1942" s="109">
        <f t="shared" si="949"/>
        <v>21</v>
      </c>
      <c r="K1942" s="109">
        <f t="shared" si="939"/>
        <v>10</v>
      </c>
      <c r="L1942" s="8">
        <f t="shared" si="950"/>
        <v>1.0013576099999999</v>
      </c>
      <c r="M1942" s="110">
        <f t="shared" si="936"/>
        <v>1.00285311</v>
      </c>
      <c r="N1942" s="110">
        <f t="shared" si="931"/>
        <v>1.5394868792522427</v>
      </c>
      <c r="O1942" s="103">
        <f t="shared" si="935"/>
        <v>1.5415768999999999</v>
      </c>
      <c r="P1942" s="103">
        <f t="shared" si="943"/>
        <v>20.507160549999998</v>
      </c>
      <c r="Q1942" s="11">
        <f t="shared" si="956"/>
        <v>0</v>
      </c>
      <c r="R1942" s="30">
        <f t="shared" si="937"/>
        <v>0</v>
      </c>
      <c r="S1942" s="103">
        <f t="shared" si="938"/>
        <v>0</v>
      </c>
      <c r="T1942" s="113">
        <f t="shared" si="951"/>
        <v>0.1</v>
      </c>
      <c r="U1942" s="111">
        <f t="shared" si="932"/>
        <v>10</v>
      </c>
      <c r="V1942" s="111">
        <v>252</v>
      </c>
      <c r="W1942" s="110">
        <f t="shared" si="944"/>
        <v>1.003789311</v>
      </c>
      <c r="X1942" s="103">
        <f t="shared" si="945"/>
        <v>7.7707999999999999E-2</v>
      </c>
      <c r="Y1942" s="103">
        <f t="shared" si="946"/>
        <v>0</v>
      </c>
      <c r="Z1942" s="114" t="str">
        <f t="shared" si="954"/>
        <v>A+J=</v>
      </c>
      <c r="AA1942" s="108">
        <f t="shared" si="955"/>
        <v>46073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102">
        <f t="shared" si="947"/>
        <v>46057</v>
      </c>
      <c r="B1943" s="103">
        <f t="shared" si="940"/>
        <v>20.595449389999999</v>
      </c>
      <c r="C1943" s="103">
        <f t="shared" si="952"/>
        <v>13.30271656</v>
      </c>
      <c r="D1943" s="104">
        <f t="shared" si="948"/>
        <v>1143.3130000000001</v>
      </c>
      <c r="E1943" s="105">
        <f t="shared" si="933"/>
        <v>1146.575</v>
      </c>
      <c r="F1943" s="106">
        <f t="shared" si="934"/>
        <v>46011</v>
      </c>
      <c r="G1943" s="107">
        <f t="shared" si="941"/>
        <v>2.8531119649648495E-3</v>
      </c>
      <c r="H1943" s="108">
        <f t="shared" si="953"/>
        <v>46073</v>
      </c>
      <c r="I1943" s="108">
        <f t="shared" si="942"/>
        <v>46073</v>
      </c>
      <c r="J1943" s="109">
        <f t="shared" si="949"/>
        <v>21</v>
      </c>
      <c r="K1943" s="109">
        <f t="shared" si="939"/>
        <v>11</v>
      </c>
      <c r="L1943" s="8">
        <f t="shared" si="950"/>
        <v>1.00149347</v>
      </c>
      <c r="M1943" s="110">
        <f t="shared" si="936"/>
        <v>1.00285311</v>
      </c>
      <c r="N1943" s="110">
        <f t="shared" si="931"/>
        <v>1.5394868792522427</v>
      </c>
      <c r="O1943" s="103">
        <f t="shared" si="935"/>
        <v>1.54178605</v>
      </c>
      <c r="P1943" s="103">
        <f t="shared" si="943"/>
        <v>20.509942809999998</v>
      </c>
      <c r="Q1943" s="11">
        <f t="shared" si="956"/>
        <v>0</v>
      </c>
      <c r="R1943" s="30">
        <f t="shared" si="937"/>
        <v>0</v>
      </c>
      <c r="S1943" s="103">
        <f t="shared" si="938"/>
        <v>0</v>
      </c>
      <c r="T1943" s="113">
        <f t="shared" si="951"/>
        <v>0.1</v>
      </c>
      <c r="U1943" s="111">
        <f t="shared" si="932"/>
        <v>11</v>
      </c>
      <c r="V1943" s="111">
        <v>252</v>
      </c>
      <c r="W1943" s="110">
        <f t="shared" si="944"/>
        <v>1.004169031</v>
      </c>
      <c r="X1943" s="103">
        <f t="shared" si="945"/>
        <v>8.5506579999999999E-2</v>
      </c>
      <c r="Y1943" s="103">
        <f t="shared" si="946"/>
        <v>0</v>
      </c>
      <c r="Z1943" s="114" t="str">
        <f t="shared" si="954"/>
        <v>A+J=</v>
      </c>
      <c r="AA1943" s="108">
        <f t="shared" si="955"/>
        <v>46073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102">
        <f t="shared" si="947"/>
        <v>46058</v>
      </c>
      <c r="B1944" s="103">
        <f t="shared" si="940"/>
        <v>20.606035840000001</v>
      </c>
      <c r="C1944" s="103">
        <f t="shared" si="952"/>
        <v>13.30271656</v>
      </c>
      <c r="D1944" s="104">
        <f t="shared" si="948"/>
        <v>1143.3130000000001</v>
      </c>
      <c r="E1944" s="105">
        <f t="shared" si="933"/>
        <v>1146.575</v>
      </c>
      <c r="F1944" s="106">
        <f t="shared" si="934"/>
        <v>46011</v>
      </c>
      <c r="G1944" s="107">
        <f t="shared" si="941"/>
        <v>2.8531119649648495E-3</v>
      </c>
      <c r="H1944" s="108">
        <f t="shared" si="953"/>
        <v>46073</v>
      </c>
      <c r="I1944" s="108">
        <f t="shared" si="942"/>
        <v>46073</v>
      </c>
      <c r="J1944" s="109">
        <f t="shared" si="949"/>
        <v>21</v>
      </c>
      <c r="K1944" s="109">
        <f t="shared" si="939"/>
        <v>12</v>
      </c>
      <c r="L1944" s="8">
        <f t="shared" si="950"/>
        <v>1.00162935</v>
      </c>
      <c r="M1944" s="110">
        <f t="shared" si="936"/>
        <v>1.00285311</v>
      </c>
      <c r="N1944" s="110">
        <f t="shared" si="931"/>
        <v>1.5394868792522427</v>
      </c>
      <c r="O1944" s="103">
        <f t="shared" si="935"/>
        <v>1.5419952400000001</v>
      </c>
      <c r="P1944" s="103">
        <f t="shared" si="943"/>
        <v>20.51272561</v>
      </c>
      <c r="Q1944" s="11">
        <f t="shared" si="956"/>
        <v>0</v>
      </c>
      <c r="R1944" s="30">
        <f t="shared" si="937"/>
        <v>0</v>
      </c>
      <c r="S1944" s="103">
        <f t="shared" si="938"/>
        <v>0</v>
      </c>
      <c r="T1944" s="113">
        <f t="shared" si="951"/>
        <v>0.1</v>
      </c>
      <c r="U1944" s="111">
        <f t="shared" si="932"/>
        <v>12</v>
      </c>
      <c r="V1944" s="111">
        <v>252</v>
      </c>
      <c r="W1944" s="110">
        <f t="shared" si="944"/>
        <v>1.0045488950000001</v>
      </c>
      <c r="X1944" s="103">
        <f t="shared" si="945"/>
        <v>9.3310229999999994E-2</v>
      </c>
      <c r="Y1944" s="103">
        <f t="shared" si="946"/>
        <v>0</v>
      </c>
      <c r="Z1944" s="114" t="str">
        <f t="shared" si="954"/>
        <v>A+J=</v>
      </c>
      <c r="AA1944" s="108">
        <f t="shared" si="955"/>
        <v>46073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102">
        <f t="shared" si="947"/>
        <v>46059</v>
      </c>
      <c r="B1945" s="103">
        <f t="shared" si="940"/>
        <v>20.616627599999997</v>
      </c>
      <c r="C1945" s="103">
        <f t="shared" si="952"/>
        <v>13.30271656</v>
      </c>
      <c r="D1945" s="104">
        <f t="shared" si="948"/>
        <v>1143.3130000000001</v>
      </c>
      <c r="E1945" s="105">
        <f t="shared" si="933"/>
        <v>1146.575</v>
      </c>
      <c r="F1945" s="106">
        <f t="shared" si="934"/>
        <v>46011</v>
      </c>
      <c r="G1945" s="107">
        <f t="shared" si="941"/>
        <v>2.8531119649648495E-3</v>
      </c>
      <c r="H1945" s="108">
        <f t="shared" si="953"/>
        <v>46073</v>
      </c>
      <c r="I1945" s="108">
        <f t="shared" si="942"/>
        <v>46073</v>
      </c>
      <c r="J1945" s="109">
        <f t="shared" si="949"/>
        <v>21</v>
      </c>
      <c r="K1945" s="109">
        <f t="shared" si="939"/>
        <v>13</v>
      </c>
      <c r="L1945" s="8">
        <f t="shared" si="950"/>
        <v>1.0017652500000001</v>
      </c>
      <c r="M1945" s="110">
        <f t="shared" si="936"/>
        <v>1.00285311</v>
      </c>
      <c r="N1945" s="110">
        <f t="shared" si="931"/>
        <v>1.5394868792522427</v>
      </c>
      <c r="O1945" s="103">
        <f t="shared" si="935"/>
        <v>1.5422044500000001</v>
      </c>
      <c r="P1945" s="103">
        <f t="shared" si="943"/>
        <v>20.515508669999999</v>
      </c>
      <c r="Q1945" s="11">
        <f t="shared" si="956"/>
        <v>0</v>
      </c>
      <c r="R1945" s="30">
        <f t="shared" si="937"/>
        <v>0</v>
      </c>
      <c r="S1945" s="103">
        <f t="shared" si="938"/>
        <v>0</v>
      </c>
      <c r="T1945" s="113">
        <f t="shared" si="951"/>
        <v>0.1</v>
      </c>
      <c r="U1945" s="111">
        <f t="shared" si="932"/>
        <v>13</v>
      </c>
      <c r="V1945" s="111">
        <v>252</v>
      </c>
      <c r="W1945" s="110">
        <f t="shared" si="944"/>
        <v>1.0049289020000001</v>
      </c>
      <c r="X1945" s="103">
        <f t="shared" si="945"/>
        <v>0.10111893</v>
      </c>
      <c r="Y1945" s="103">
        <f t="shared" si="946"/>
        <v>0</v>
      </c>
      <c r="Z1945" s="114" t="str">
        <f t="shared" si="954"/>
        <v>A+J=</v>
      </c>
      <c r="AA1945" s="108">
        <f t="shared" si="955"/>
        <v>46073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102">
        <f t="shared" si="947"/>
        <v>46060</v>
      </c>
      <c r="B1946" s="103">
        <f t="shared" si="940"/>
        <v>20.627224959999999</v>
      </c>
      <c r="C1946" s="103">
        <f t="shared" si="952"/>
        <v>13.30271656</v>
      </c>
      <c r="D1946" s="104">
        <f t="shared" si="948"/>
        <v>1143.3130000000001</v>
      </c>
      <c r="E1946" s="105">
        <f t="shared" si="933"/>
        <v>1146.575</v>
      </c>
      <c r="F1946" s="106">
        <f t="shared" si="934"/>
        <v>46011</v>
      </c>
      <c r="G1946" s="107">
        <f t="shared" si="941"/>
        <v>2.8531119649648495E-3</v>
      </c>
      <c r="H1946" s="108">
        <f t="shared" si="953"/>
        <v>46073</v>
      </c>
      <c r="I1946" s="108">
        <f t="shared" si="942"/>
        <v>46073</v>
      </c>
      <c r="J1946" s="109">
        <f t="shared" si="949"/>
        <v>21</v>
      </c>
      <c r="K1946" s="109">
        <f t="shared" si="939"/>
        <v>14</v>
      </c>
      <c r="L1946" s="8">
        <f t="shared" si="950"/>
        <v>1.00190117</v>
      </c>
      <c r="M1946" s="110">
        <f t="shared" si="936"/>
        <v>1.00285311</v>
      </c>
      <c r="N1946" s="110">
        <f t="shared" si="931"/>
        <v>1.5394868792522427</v>
      </c>
      <c r="O1946" s="103">
        <f t="shared" si="935"/>
        <v>1.5424137</v>
      </c>
      <c r="P1946" s="103">
        <f t="shared" si="943"/>
        <v>20.518292259999999</v>
      </c>
      <c r="Q1946" s="11">
        <f t="shared" si="956"/>
        <v>0</v>
      </c>
      <c r="R1946" s="30">
        <f t="shared" si="937"/>
        <v>0</v>
      </c>
      <c r="S1946" s="103">
        <f t="shared" si="938"/>
        <v>0</v>
      </c>
      <c r="T1946" s="113">
        <f t="shared" si="951"/>
        <v>0.1</v>
      </c>
      <c r="U1946" s="111">
        <f t="shared" si="932"/>
        <v>14</v>
      </c>
      <c r="V1946" s="111">
        <v>252</v>
      </c>
      <c r="W1946" s="110">
        <f t="shared" si="944"/>
        <v>1.005309053</v>
      </c>
      <c r="X1946" s="103">
        <f t="shared" si="945"/>
        <v>0.10893269999999999</v>
      </c>
      <c r="Y1946" s="103">
        <f t="shared" si="946"/>
        <v>0</v>
      </c>
      <c r="Z1946" s="114" t="str">
        <f t="shared" si="954"/>
        <v>A+J=</v>
      </c>
      <c r="AA1946" s="108">
        <f t="shared" si="955"/>
        <v>46073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102">
        <f t="shared" si="947"/>
        <v>46061</v>
      </c>
      <c r="B1947" s="103">
        <f t="shared" si="940"/>
        <v>20.627224959999999</v>
      </c>
      <c r="C1947" s="103">
        <f t="shared" si="952"/>
        <v>13.30271656</v>
      </c>
      <c r="D1947" s="104">
        <f t="shared" si="948"/>
        <v>1143.3130000000001</v>
      </c>
      <c r="E1947" s="105">
        <f t="shared" si="933"/>
        <v>1146.575</v>
      </c>
      <c r="F1947" s="106">
        <f t="shared" si="934"/>
        <v>46011</v>
      </c>
      <c r="G1947" s="107">
        <f t="shared" si="941"/>
        <v>2.8531119649648495E-3</v>
      </c>
      <c r="H1947" s="108">
        <f t="shared" si="953"/>
        <v>46073</v>
      </c>
      <c r="I1947" s="108">
        <f t="shared" si="942"/>
        <v>46073</v>
      </c>
      <c r="J1947" s="109">
        <f t="shared" si="949"/>
        <v>21</v>
      </c>
      <c r="K1947" s="109">
        <f t="shared" si="939"/>
        <v>14</v>
      </c>
      <c r="L1947" s="8">
        <f t="shared" si="950"/>
        <v>1.00190117</v>
      </c>
      <c r="M1947" s="110">
        <f t="shared" si="936"/>
        <v>1.00285311</v>
      </c>
      <c r="N1947" s="110">
        <f t="shared" si="931"/>
        <v>1.5394868792522427</v>
      </c>
      <c r="O1947" s="103">
        <f t="shared" si="935"/>
        <v>1.5424137</v>
      </c>
      <c r="P1947" s="103">
        <f t="shared" si="943"/>
        <v>20.518292259999999</v>
      </c>
      <c r="Q1947" s="11">
        <f t="shared" si="956"/>
        <v>0</v>
      </c>
      <c r="R1947" s="30">
        <f t="shared" si="937"/>
        <v>0</v>
      </c>
      <c r="S1947" s="103">
        <f t="shared" si="938"/>
        <v>0</v>
      </c>
      <c r="T1947" s="113">
        <f t="shared" si="951"/>
        <v>0.1</v>
      </c>
      <c r="U1947" s="111">
        <f t="shared" si="932"/>
        <v>14</v>
      </c>
      <c r="V1947" s="111">
        <v>252</v>
      </c>
      <c r="W1947" s="110">
        <f t="shared" si="944"/>
        <v>1.005309053</v>
      </c>
      <c r="X1947" s="103">
        <f t="shared" si="945"/>
        <v>0.10893269999999999</v>
      </c>
      <c r="Y1947" s="103">
        <f t="shared" si="946"/>
        <v>0</v>
      </c>
      <c r="Z1947" s="114" t="str">
        <f t="shared" si="954"/>
        <v>A+J=</v>
      </c>
      <c r="AA1947" s="108">
        <f t="shared" si="955"/>
        <v>46073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102">
        <f t="shared" si="947"/>
        <v>46062</v>
      </c>
      <c r="B1948" s="103">
        <f t="shared" si="940"/>
        <v>20.627224959999999</v>
      </c>
      <c r="C1948" s="103">
        <f t="shared" si="952"/>
        <v>13.30271656</v>
      </c>
      <c r="D1948" s="104">
        <f t="shared" si="948"/>
        <v>1143.3130000000001</v>
      </c>
      <c r="E1948" s="105">
        <f t="shared" si="933"/>
        <v>1146.575</v>
      </c>
      <c r="F1948" s="106">
        <f t="shared" si="934"/>
        <v>46011</v>
      </c>
      <c r="G1948" s="107">
        <f t="shared" si="941"/>
        <v>2.8531119649648495E-3</v>
      </c>
      <c r="H1948" s="108">
        <f t="shared" si="953"/>
        <v>46073</v>
      </c>
      <c r="I1948" s="108">
        <f t="shared" si="942"/>
        <v>46073</v>
      </c>
      <c r="J1948" s="109">
        <f t="shared" si="949"/>
        <v>21</v>
      </c>
      <c r="K1948" s="109">
        <f t="shared" si="939"/>
        <v>14</v>
      </c>
      <c r="L1948" s="8">
        <f t="shared" si="950"/>
        <v>1.00190117</v>
      </c>
      <c r="M1948" s="110">
        <f t="shared" si="936"/>
        <v>1.00285311</v>
      </c>
      <c r="N1948" s="110">
        <f t="shared" si="931"/>
        <v>1.5394868792522427</v>
      </c>
      <c r="O1948" s="103">
        <f t="shared" si="935"/>
        <v>1.5424137</v>
      </c>
      <c r="P1948" s="103">
        <f t="shared" si="943"/>
        <v>20.518292259999999</v>
      </c>
      <c r="Q1948" s="11">
        <f t="shared" si="956"/>
        <v>0</v>
      </c>
      <c r="R1948" s="30">
        <f t="shared" si="937"/>
        <v>0</v>
      </c>
      <c r="S1948" s="103">
        <f t="shared" si="938"/>
        <v>0</v>
      </c>
      <c r="T1948" s="113">
        <f t="shared" si="951"/>
        <v>0.1</v>
      </c>
      <c r="U1948" s="111">
        <f t="shared" si="932"/>
        <v>14</v>
      </c>
      <c r="V1948" s="111">
        <v>252</v>
      </c>
      <c r="W1948" s="110">
        <f t="shared" si="944"/>
        <v>1.005309053</v>
      </c>
      <c r="X1948" s="103">
        <f t="shared" si="945"/>
        <v>0.10893269999999999</v>
      </c>
      <c r="Y1948" s="103">
        <f t="shared" si="946"/>
        <v>0</v>
      </c>
      <c r="Z1948" s="114" t="str">
        <f t="shared" si="954"/>
        <v>A+J=</v>
      </c>
      <c r="AA1948" s="108">
        <f t="shared" si="955"/>
        <v>46073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102">
        <f t="shared" si="947"/>
        <v>46063</v>
      </c>
      <c r="B1949" s="103">
        <f t="shared" si="940"/>
        <v>20.637827529999999</v>
      </c>
      <c r="C1949" s="103">
        <f t="shared" si="952"/>
        <v>13.30271656</v>
      </c>
      <c r="D1949" s="104">
        <f t="shared" si="948"/>
        <v>1143.3130000000001</v>
      </c>
      <c r="E1949" s="105">
        <f t="shared" si="933"/>
        <v>1146.575</v>
      </c>
      <c r="F1949" s="106">
        <f t="shared" si="934"/>
        <v>46011</v>
      </c>
      <c r="G1949" s="107">
        <f t="shared" si="941"/>
        <v>2.8531119649648495E-3</v>
      </c>
      <c r="H1949" s="108">
        <f t="shared" si="953"/>
        <v>46073</v>
      </c>
      <c r="I1949" s="108">
        <f t="shared" si="942"/>
        <v>46073</v>
      </c>
      <c r="J1949" s="109">
        <f t="shared" si="949"/>
        <v>21</v>
      </c>
      <c r="K1949" s="109">
        <f t="shared" si="939"/>
        <v>15</v>
      </c>
      <c r="L1949" s="8">
        <f t="shared" si="950"/>
        <v>1.0020370999999999</v>
      </c>
      <c r="M1949" s="110">
        <f t="shared" si="936"/>
        <v>1.00285311</v>
      </c>
      <c r="N1949" s="110">
        <f t="shared" si="931"/>
        <v>1.5394868792522427</v>
      </c>
      <c r="O1949" s="103">
        <f t="shared" si="935"/>
        <v>1.5426229600000001</v>
      </c>
      <c r="P1949" s="103">
        <f t="shared" si="943"/>
        <v>20.52107599</v>
      </c>
      <c r="Q1949" s="11">
        <f t="shared" si="956"/>
        <v>0</v>
      </c>
      <c r="R1949" s="30">
        <f t="shared" si="937"/>
        <v>0</v>
      </c>
      <c r="S1949" s="103">
        <f t="shared" si="938"/>
        <v>0</v>
      </c>
      <c r="T1949" s="113">
        <f t="shared" si="951"/>
        <v>0.1</v>
      </c>
      <c r="U1949" s="111">
        <f t="shared" si="932"/>
        <v>15</v>
      </c>
      <c r="V1949" s="111">
        <v>252</v>
      </c>
      <c r="W1949" s="110">
        <f t="shared" si="944"/>
        <v>1.005689348</v>
      </c>
      <c r="X1949" s="103">
        <f t="shared" si="945"/>
        <v>0.11675154</v>
      </c>
      <c r="Y1949" s="103">
        <f t="shared" si="946"/>
        <v>0</v>
      </c>
      <c r="Z1949" s="114" t="str">
        <f t="shared" si="954"/>
        <v>A+J=</v>
      </c>
      <c r="AA1949" s="108">
        <f t="shared" si="955"/>
        <v>46073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102">
        <f t="shared" si="947"/>
        <v>46064</v>
      </c>
      <c r="B1950" s="103">
        <f t="shared" si="940"/>
        <v>20.648435839999998</v>
      </c>
      <c r="C1950" s="103">
        <f t="shared" si="952"/>
        <v>13.30271656</v>
      </c>
      <c r="D1950" s="104">
        <f t="shared" si="948"/>
        <v>1143.3130000000001</v>
      </c>
      <c r="E1950" s="105">
        <f t="shared" si="933"/>
        <v>1146.575</v>
      </c>
      <c r="F1950" s="106">
        <f t="shared" si="934"/>
        <v>46011</v>
      </c>
      <c r="G1950" s="107">
        <f t="shared" si="941"/>
        <v>2.8531119649648495E-3</v>
      </c>
      <c r="H1950" s="108">
        <f t="shared" si="953"/>
        <v>46073</v>
      </c>
      <c r="I1950" s="108">
        <f t="shared" si="942"/>
        <v>46073</v>
      </c>
      <c r="J1950" s="109">
        <f t="shared" si="949"/>
        <v>21</v>
      </c>
      <c r="K1950" s="109">
        <f t="shared" si="939"/>
        <v>16</v>
      </c>
      <c r="L1950" s="8">
        <f t="shared" si="950"/>
        <v>1.0021730600000001</v>
      </c>
      <c r="M1950" s="110">
        <f t="shared" si="936"/>
        <v>1.00285311</v>
      </c>
      <c r="N1950" s="110">
        <f t="shared" si="931"/>
        <v>1.5394868792522427</v>
      </c>
      <c r="O1950" s="103">
        <f t="shared" si="935"/>
        <v>1.5428322699999999</v>
      </c>
      <c r="P1950" s="103">
        <f t="shared" si="943"/>
        <v>20.523860379999999</v>
      </c>
      <c r="Q1950" s="11">
        <f t="shared" si="956"/>
        <v>0</v>
      </c>
      <c r="R1950" s="30">
        <f t="shared" si="937"/>
        <v>0</v>
      </c>
      <c r="S1950" s="103">
        <f t="shared" si="938"/>
        <v>0</v>
      </c>
      <c r="T1950" s="113">
        <f t="shared" si="951"/>
        <v>0.1</v>
      </c>
      <c r="U1950" s="111">
        <f t="shared" si="932"/>
        <v>16</v>
      </c>
      <c r="V1950" s="111">
        <v>252</v>
      </c>
      <c r="W1950" s="110">
        <f t="shared" si="944"/>
        <v>1.0060697869999999</v>
      </c>
      <c r="X1950" s="103">
        <f t="shared" si="945"/>
        <v>0.12457546</v>
      </c>
      <c r="Y1950" s="103">
        <f t="shared" si="946"/>
        <v>0</v>
      </c>
      <c r="Z1950" s="114" t="str">
        <f t="shared" si="954"/>
        <v>A+J=</v>
      </c>
      <c r="AA1950" s="108">
        <f t="shared" si="955"/>
        <v>46073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102">
        <f t="shared" si="947"/>
        <v>46065</v>
      </c>
      <c r="B1951" s="103">
        <f t="shared" si="940"/>
        <v>20.659049489999997</v>
      </c>
      <c r="C1951" s="103">
        <f t="shared" si="952"/>
        <v>13.30271656</v>
      </c>
      <c r="D1951" s="104">
        <f t="shared" si="948"/>
        <v>1143.3130000000001</v>
      </c>
      <c r="E1951" s="105">
        <f t="shared" si="933"/>
        <v>1146.575</v>
      </c>
      <c r="F1951" s="106">
        <f t="shared" si="934"/>
        <v>46011</v>
      </c>
      <c r="G1951" s="107">
        <f t="shared" si="941"/>
        <v>2.8531119649648495E-3</v>
      </c>
      <c r="H1951" s="108">
        <f t="shared" si="953"/>
        <v>46073</v>
      </c>
      <c r="I1951" s="108">
        <f t="shared" si="942"/>
        <v>46073</v>
      </c>
      <c r="J1951" s="109">
        <f t="shared" si="949"/>
        <v>21</v>
      </c>
      <c r="K1951" s="109">
        <f t="shared" si="939"/>
        <v>17</v>
      </c>
      <c r="L1951" s="8">
        <f t="shared" si="950"/>
        <v>1.0023090299999999</v>
      </c>
      <c r="M1951" s="110">
        <f t="shared" si="936"/>
        <v>1.00285311</v>
      </c>
      <c r="N1951" s="110">
        <f t="shared" ref="N1951:N2014" si="957">IF(I1951&gt;I1950,N1950*M1951,N1950)</f>
        <v>1.5394868792522427</v>
      </c>
      <c r="O1951" s="103">
        <f t="shared" si="935"/>
        <v>1.5430416</v>
      </c>
      <c r="P1951" s="103">
        <f t="shared" si="943"/>
        <v>20.526645039999998</v>
      </c>
      <c r="Q1951" s="11">
        <f t="shared" si="956"/>
        <v>0</v>
      </c>
      <c r="R1951" s="30">
        <f t="shared" si="937"/>
        <v>0</v>
      </c>
      <c r="S1951" s="103">
        <f t="shared" si="938"/>
        <v>0</v>
      </c>
      <c r="T1951" s="113">
        <f t="shared" si="951"/>
        <v>0.1</v>
      </c>
      <c r="U1951" s="111">
        <f t="shared" si="932"/>
        <v>17</v>
      </c>
      <c r="V1951" s="111">
        <v>252</v>
      </c>
      <c r="W1951" s="110">
        <f t="shared" si="944"/>
        <v>1.00645037</v>
      </c>
      <c r="X1951" s="103">
        <f t="shared" si="945"/>
        <v>0.13240445000000001</v>
      </c>
      <c r="Y1951" s="103">
        <f t="shared" si="946"/>
        <v>0</v>
      </c>
      <c r="Z1951" s="114" t="str">
        <f t="shared" si="954"/>
        <v>A+J=</v>
      </c>
      <c r="AA1951" s="108">
        <f t="shared" si="955"/>
        <v>46073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102">
        <f t="shared" si="947"/>
        <v>46066</v>
      </c>
      <c r="B1952" s="103">
        <f t="shared" si="940"/>
        <v>20.66966846</v>
      </c>
      <c r="C1952" s="103">
        <f t="shared" si="952"/>
        <v>13.30271656</v>
      </c>
      <c r="D1952" s="104">
        <f t="shared" si="948"/>
        <v>1143.3130000000001</v>
      </c>
      <c r="E1952" s="105">
        <f t="shared" si="933"/>
        <v>1146.575</v>
      </c>
      <c r="F1952" s="106">
        <f t="shared" si="934"/>
        <v>46011</v>
      </c>
      <c r="G1952" s="107">
        <f t="shared" si="941"/>
        <v>2.8531119649648495E-3</v>
      </c>
      <c r="H1952" s="108">
        <f t="shared" si="953"/>
        <v>46073</v>
      </c>
      <c r="I1952" s="108">
        <f t="shared" si="942"/>
        <v>46073</v>
      </c>
      <c r="J1952" s="109">
        <f t="shared" si="949"/>
        <v>21</v>
      </c>
      <c r="K1952" s="109">
        <f t="shared" si="939"/>
        <v>18</v>
      </c>
      <c r="L1952" s="8">
        <f t="shared" si="950"/>
        <v>1.0024450199999999</v>
      </c>
      <c r="M1952" s="110">
        <f t="shared" si="936"/>
        <v>1.00285311</v>
      </c>
      <c r="N1952" s="110">
        <f t="shared" si="957"/>
        <v>1.5394868792522427</v>
      </c>
      <c r="O1952" s="103">
        <f t="shared" si="935"/>
        <v>1.54325095</v>
      </c>
      <c r="P1952" s="103">
        <f t="shared" si="943"/>
        <v>20.529429960000002</v>
      </c>
      <c r="Q1952" s="11">
        <f t="shared" si="956"/>
        <v>0</v>
      </c>
      <c r="R1952" s="30">
        <f t="shared" si="937"/>
        <v>0</v>
      </c>
      <c r="S1952" s="103">
        <f t="shared" si="938"/>
        <v>0</v>
      </c>
      <c r="T1952" s="113">
        <f t="shared" si="951"/>
        <v>0.1</v>
      </c>
      <c r="U1952" s="111">
        <f t="shared" si="932"/>
        <v>18</v>
      </c>
      <c r="V1952" s="111">
        <v>252</v>
      </c>
      <c r="W1952" s="110">
        <f t="shared" si="944"/>
        <v>1.006831096</v>
      </c>
      <c r="X1952" s="103">
        <f t="shared" si="945"/>
        <v>0.14023849999999999</v>
      </c>
      <c r="Y1952" s="103">
        <f t="shared" si="946"/>
        <v>0</v>
      </c>
      <c r="Z1952" s="114" t="str">
        <f t="shared" si="954"/>
        <v>A+J=</v>
      </c>
      <c r="AA1952" s="108">
        <f t="shared" si="955"/>
        <v>46073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102">
        <f t="shared" si="947"/>
        <v>46067</v>
      </c>
      <c r="B1953" s="103">
        <f t="shared" si="940"/>
        <v>20.680293079999998</v>
      </c>
      <c r="C1953" s="103">
        <f t="shared" si="952"/>
        <v>13.30271656</v>
      </c>
      <c r="D1953" s="104">
        <f t="shared" si="948"/>
        <v>1143.3130000000001</v>
      </c>
      <c r="E1953" s="105">
        <f t="shared" si="933"/>
        <v>1146.575</v>
      </c>
      <c r="F1953" s="106">
        <f t="shared" si="934"/>
        <v>46011</v>
      </c>
      <c r="G1953" s="107">
        <f t="shared" si="941"/>
        <v>2.8531119649648495E-3</v>
      </c>
      <c r="H1953" s="108">
        <f t="shared" si="953"/>
        <v>46073</v>
      </c>
      <c r="I1953" s="108">
        <f t="shared" si="942"/>
        <v>46073</v>
      </c>
      <c r="J1953" s="109">
        <f t="shared" si="949"/>
        <v>21</v>
      </c>
      <c r="K1953" s="109">
        <f t="shared" si="939"/>
        <v>19</v>
      </c>
      <c r="L1953" s="8">
        <f t="shared" si="950"/>
        <v>1.00258103</v>
      </c>
      <c r="M1953" s="110">
        <f t="shared" si="936"/>
        <v>1.00285311</v>
      </c>
      <c r="N1953" s="110">
        <f t="shared" si="957"/>
        <v>1.5394868792522427</v>
      </c>
      <c r="O1953" s="103">
        <f t="shared" si="935"/>
        <v>1.54346034</v>
      </c>
      <c r="P1953" s="103">
        <f t="shared" si="943"/>
        <v>20.53221542</v>
      </c>
      <c r="Q1953" s="11">
        <f t="shared" si="956"/>
        <v>0</v>
      </c>
      <c r="R1953" s="30">
        <f t="shared" si="937"/>
        <v>0</v>
      </c>
      <c r="S1953" s="103">
        <f t="shared" si="938"/>
        <v>0</v>
      </c>
      <c r="T1953" s="113">
        <f t="shared" si="951"/>
        <v>0.1</v>
      </c>
      <c r="U1953" s="111">
        <f t="shared" si="932"/>
        <v>19</v>
      </c>
      <c r="V1953" s="111">
        <v>252</v>
      </c>
      <c r="W1953" s="110">
        <f t="shared" si="944"/>
        <v>1.0072119669999999</v>
      </c>
      <c r="X1953" s="103">
        <f t="shared" si="945"/>
        <v>0.14807766</v>
      </c>
      <c r="Y1953" s="103">
        <f t="shared" si="946"/>
        <v>0</v>
      </c>
      <c r="Z1953" s="114" t="str">
        <f t="shared" si="954"/>
        <v>A+J=</v>
      </c>
      <c r="AA1953" s="108">
        <f t="shared" si="955"/>
        <v>46073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102">
        <f t="shared" si="947"/>
        <v>46068</v>
      </c>
      <c r="B1954" s="103">
        <f t="shared" si="940"/>
        <v>20.680293079999998</v>
      </c>
      <c r="C1954" s="103">
        <f t="shared" si="952"/>
        <v>13.30271656</v>
      </c>
      <c r="D1954" s="104">
        <f t="shared" si="948"/>
        <v>1143.3130000000001</v>
      </c>
      <c r="E1954" s="105">
        <f t="shared" si="933"/>
        <v>1146.575</v>
      </c>
      <c r="F1954" s="106">
        <f t="shared" si="934"/>
        <v>46011</v>
      </c>
      <c r="G1954" s="107">
        <f t="shared" si="941"/>
        <v>2.8531119649648495E-3</v>
      </c>
      <c r="H1954" s="108">
        <f t="shared" si="953"/>
        <v>46073</v>
      </c>
      <c r="I1954" s="108">
        <f t="shared" si="942"/>
        <v>46073</v>
      </c>
      <c r="J1954" s="109">
        <f t="shared" si="949"/>
        <v>21</v>
      </c>
      <c r="K1954" s="109">
        <f t="shared" si="939"/>
        <v>19</v>
      </c>
      <c r="L1954" s="8">
        <f t="shared" si="950"/>
        <v>1.00258103</v>
      </c>
      <c r="M1954" s="110">
        <f t="shared" si="936"/>
        <v>1.00285311</v>
      </c>
      <c r="N1954" s="110">
        <f t="shared" si="957"/>
        <v>1.5394868792522427</v>
      </c>
      <c r="O1954" s="103">
        <f t="shared" si="935"/>
        <v>1.54346034</v>
      </c>
      <c r="P1954" s="103">
        <f t="shared" si="943"/>
        <v>20.53221542</v>
      </c>
      <c r="Q1954" s="11">
        <f t="shared" si="956"/>
        <v>0</v>
      </c>
      <c r="R1954" s="30">
        <f t="shared" si="937"/>
        <v>0</v>
      </c>
      <c r="S1954" s="103">
        <f t="shared" si="938"/>
        <v>0</v>
      </c>
      <c r="T1954" s="113">
        <f t="shared" si="951"/>
        <v>0.1</v>
      </c>
      <c r="U1954" s="111">
        <f t="shared" si="932"/>
        <v>19</v>
      </c>
      <c r="V1954" s="111">
        <v>252</v>
      </c>
      <c r="W1954" s="110">
        <f t="shared" si="944"/>
        <v>1.0072119669999999</v>
      </c>
      <c r="X1954" s="103">
        <f t="shared" si="945"/>
        <v>0.14807766</v>
      </c>
      <c r="Y1954" s="103">
        <f t="shared" si="946"/>
        <v>0</v>
      </c>
      <c r="Z1954" s="114" t="str">
        <f t="shared" si="954"/>
        <v>A+J=</v>
      </c>
      <c r="AA1954" s="108">
        <f t="shared" si="955"/>
        <v>46073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102">
        <f t="shared" si="947"/>
        <v>46069</v>
      </c>
      <c r="B1955" s="103">
        <f t="shared" si="940"/>
        <v>20.680293079999998</v>
      </c>
      <c r="C1955" s="103">
        <f t="shared" si="952"/>
        <v>13.30271656</v>
      </c>
      <c r="D1955" s="104">
        <f t="shared" si="948"/>
        <v>1143.3130000000001</v>
      </c>
      <c r="E1955" s="105">
        <f t="shared" si="933"/>
        <v>1146.575</v>
      </c>
      <c r="F1955" s="106">
        <f t="shared" si="934"/>
        <v>46011</v>
      </c>
      <c r="G1955" s="107">
        <f t="shared" si="941"/>
        <v>2.8531119649648495E-3</v>
      </c>
      <c r="H1955" s="108">
        <f t="shared" si="953"/>
        <v>46073</v>
      </c>
      <c r="I1955" s="108">
        <f t="shared" si="942"/>
        <v>46073</v>
      </c>
      <c r="J1955" s="109">
        <f t="shared" si="949"/>
        <v>21</v>
      </c>
      <c r="K1955" s="109">
        <f t="shared" si="939"/>
        <v>19</v>
      </c>
      <c r="L1955" s="8">
        <f t="shared" si="950"/>
        <v>1.00258103</v>
      </c>
      <c r="M1955" s="110">
        <f t="shared" si="936"/>
        <v>1.00285311</v>
      </c>
      <c r="N1955" s="110">
        <f t="shared" si="957"/>
        <v>1.5394868792522427</v>
      </c>
      <c r="O1955" s="103">
        <f t="shared" si="935"/>
        <v>1.54346034</v>
      </c>
      <c r="P1955" s="103">
        <f t="shared" si="943"/>
        <v>20.53221542</v>
      </c>
      <c r="Q1955" s="11">
        <f t="shared" si="956"/>
        <v>0</v>
      </c>
      <c r="R1955" s="30">
        <f t="shared" si="937"/>
        <v>0</v>
      </c>
      <c r="S1955" s="103">
        <f t="shared" si="938"/>
        <v>0</v>
      </c>
      <c r="T1955" s="113">
        <f t="shared" si="951"/>
        <v>0.1</v>
      </c>
      <c r="U1955" s="111">
        <f t="shared" si="932"/>
        <v>19</v>
      </c>
      <c r="V1955" s="111">
        <v>252</v>
      </c>
      <c r="W1955" s="110">
        <f t="shared" si="944"/>
        <v>1.0072119669999999</v>
      </c>
      <c r="X1955" s="103">
        <f t="shared" si="945"/>
        <v>0.14807766</v>
      </c>
      <c r="Y1955" s="103">
        <f t="shared" si="946"/>
        <v>0</v>
      </c>
      <c r="Z1955" s="114" t="str">
        <f t="shared" si="954"/>
        <v>A+J=</v>
      </c>
      <c r="AA1955" s="108">
        <f t="shared" si="955"/>
        <v>46073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102">
        <f t="shared" si="947"/>
        <v>46070</v>
      </c>
      <c r="B1956" s="103">
        <f t="shared" si="940"/>
        <v>20.680293079999998</v>
      </c>
      <c r="C1956" s="103">
        <f t="shared" si="952"/>
        <v>13.30271656</v>
      </c>
      <c r="D1956" s="104">
        <f t="shared" si="948"/>
        <v>1143.3130000000001</v>
      </c>
      <c r="E1956" s="105">
        <f t="shared" si="933"/>
        <v>1146.575</v>
      </c>
      <c r="F1956" s="106">
        <f t="shared" si="934"/>
        <v>46011</v>
      </c>
      <c r="G1956" s="107">
        <f t="shared" si="941"/>
        <v>2.8531119649648495E-3</v>
      </c>
      <c r="H1956" s="108">
        <f t="shared" si="953"/>
        <v>46073</v>
      </c>
      <c r="I1956" s="108">
        <f t="shared" si="942"/>
        <v>46073</v>
      </c>
      <c r="J1956" s="109">
        <f t="shared" si="949"/>
        <v>21</v>
      </c>
      <c r="K1956" s="109">
        <f t="shared" si="939"/>
        <v>19</v>
      </c>
      <c r="L1956" s="8">
        <f t="shared" si="950"/>
        <v>1.00258103</v>
      </c>
      <c r="M1956" s="110">
        <f t="shared" si="936"/>
        <v>1.00285311</v>
      </c>
      <c r="N1956" s="110">
        <f t="shared" si="957"/>
        <v>1.5394868792522427</v>
      </c>
      <c r="O1956" s="103">
        <f t="shared" si="935"/>
        <v>1.54346034</v>
      </c>
      <c r="P1956" s="103">
        <f t="shared" si="943"/>
        <v>20.53221542</v>
      </c>
      <c r="Q1956" s="11">
        <f t="shared" si="956"/>
        <v>0</v>
      </c>
      <c r="R1956" s="30">
        <f t="shared" si="937"/>
        <v>0</v>
      </c>
      <c r="S1956" s="103">
        <f t="shared" si="938"/>
        <v>0</v>
      </c>
      <c r="T1956" s="113">
        <f t="shared" si="951"/>
        <v>0.1</v>
      </c>
      <c r="U1956" s="111">
        <f t="shared" si="932"/>
        <v>19</v>
      </c>
      <c r="V1956" s="111">
        <v>252</v>
      </c>
      <c r="W1956" s="110">
        <f t="shared" si="944"/>
        <v>1.0072119669999999</v>
      </c>
      <c r="X1956" s="103">
        <f t="shared" si="945"/>
        <v>0.14807766</v>
      </c>
      <c r="Y1956" s="103">
        <f t="shared" si="946"/>
        <v>0</v>
      </c>
      <c r="Z1956" s="114" t="str">
        <f t="shared" si="954"/>
        <v>A+J=</v>
      </c>
      <c r="AA1956" s="108">
        <f t="shared" si="955"/>
        <v>46073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102">
        <f t="shared" si="947"/>
        <v>46071</v>
      </c>
      <c r="B1957" s="103">
        <f t="shared" si="940"/>
        <v>20.680293079999998</v>
      </c>
      <c r="C1957" s="103">
        <f t="shared" si="952"/>
        <v>13.30271656</v>
      </c>
      <c r="D1957" s="104">
        <f t="shared" si="948"/>
        <v>1143.3130000000001</v>
      </c>
      <c r="E1957" s="105">
        <f t="shared" si="933"/>
        <v>1146.575</v>
      </c>
      <c r="F1957" s="106">
        <f t="shared" si="934"/>
        <v>46011</v>
      </c>
      <c r="G1957" s="107">
        <f t="shared" si="941"/>
        <v>2.8531119649648495E-3</v>
      </c>
      <c r="H1957" s="108">
        <f t="shared" si="953"/>
        <v>46073</v>
      </c>
      <c r="I1957" s="108">
        <f t="shared" si="942"/>
        <v>46073</v>
      </c>
      <c r="J1957" s="109">
        <f t="shared" si="949"/>
        <v>21</v>
      </c>
      <c r="K1957" s="109">
        <f t="shared" si="939"/>
        <v>19</v>
      </c>
      <c r="L1957" s="8">
        <f t="shared" si="950"/>
        <v>1.00258103</v>
      </c>
      <c r="M1957" s="110">
        <f t="shared" si="936"/>
        <v>1.00285311</v>
      </c>
      <c r="N1957" s="110">
        <f t="shared" si="957"/>
        <v>1.5394868792522427</v>
      </c>
      <c r="O1957" s="103">
        <f t="shared" si="935"/>
        <v>1.54346034</v>
      </c>
      <c r="P1957" s="103">
        <f t="shared" si="943"/>
        <v>20.53221542</v>
      </c>
      <c r="Q1957" s="11">
        <f t="shared" si="956"/>
        <v>0</v>
      </c>
      <c r="R1957" s="30">
        <f t="shared" si="937"/>
        <v>0</v>
      </c>
      <c r="S1957" s="103">
        <f t="shared" si="938"/>
        <v>0</v>
      </c>
      <c r="T1957" s="113">
        <f t="shared" si="951"/>
        <v>0.1</v>
      </c>
      <c r="U1957" s="111">
        <f t="shared" ref="U1957:U2020" si="958">IF(Q1956&gt;0,1,IF(K1957=K1956,U1956,U1956+1))</f>
        <v>19</v>
      </c>
      <c r="V1957" s="111">
        <v>252</v>
      </c>
      <c r="W1957" s="110">
        <f t="shared" si="944"/>
        <v>1.0072119669999999</v>
      </c>
      <c r="X1957" s="103">
        <f t="shared" si="945"/>
        <v>0.14807766</v>
      </c>
      <c r="Y1957" s="103">
        <f t="shared" si="946"/>
        <v>0</v>
      </c>
      <c r="Z1957" s="114" t="str">
        <f t="shared" si="954"/>
        <v>A+J=</v>
      </c>
      <c r="AA1957" s="108">
        <f t="shared" si="955"/>
        <v>46073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102">
        <f t="shared" si="947"/>
        <v>46072</v>
      </c>
      <c r="B1958" s="103">
        <f t="shared" si="940"/>
        <v>20.690923029999997</v>
      </c>
      <c r="C1958" s="103">
        <f t="shared" si="952"/>
        <v>13.30271656</v>
      </c>
      <c r="D1958" s="104">
        <f t="shared" si="948"/>
        <v>1143.3130000000001</v>
      </c>
      <c r="E1958" s="105">
        <f t="shared" si="933"/>
        <v>1146.575</v>
      </c>
      <c r="F1958" s="106">
        <f t="shared" si="934"/>
        <v>46011</v>
      </c>
      <c r="G1958" s="107">
        <f t="shared" si="941"/>
        <v>2.8531119649648495E-3</v>
      </c>
      <c r="H1958" s="108">
        <f t="shared" si="953"/>
        <v>46073</v>
      </c>
      <c r="I1958" s="108">
        <f t="shared" si="942"/>
        <v>46073</v>
      </c>
      <c r="J1958" s="109">
        <f t="shared" si="949"/>
        <v>21</v>
      </c>
      <c r="K1958" s="109">
        <f t="shared" si="939"/>
        <v>20</v>
      </c>
      <c r="L1958" s="8">
        <f t="shared" si="950"/>
        <v>1.0027170599999999</v>
      </c>
      <c r="M1958" s="110">
        <f t="shared" si="936"/>
        <v>1.00285311</v>
      </c>
      <c r="N1958" s="110">
        <f t="shared" si="957"/>
        <v>1.5394868792522427</v>
      </c>
      <c r="O1958" s="103">
        <f t="shared" si="935"/>
        <v>1.5436697500000001</v>
      </c>
      <c r="P1958" s="103">
        <f t="shared" si="943"/>
        <v>20.535001139999999</v>
      </c>
      <c r="Q1958" s="11">
        <f t="shared" si="956"/>
        <v>0</v>
      </c>
      <c r="R1958" s="30">
        <f t="shared" si="937"/>
        <v>0</v>
      </c>
      <c r="S1958" s="103">
        <f t="shared" si="938"/>
        <v>0</v>
      </c>
      <c r="T1958" s="113">
        <f t="shared" si="951"/>
        <v>0.1</v>
      </c>
      <c r="U1958" s="111">
        <f t="shared" si="958"/>
        <v>20</v>
      </c>
      <c r="V1958" s="111">
        <v>252</v>
      </c>
      <c r="W1958" s="110">
        <f t="shared" si="944"/>
        <v>1.007592982</v>
      </c>
      <c r="X1958" s="103">
        <f t="shared" si="945"/>
        <v>0.15592189000000001</v>
      </c>
      <c r="Y1958" s="103">
        <f t="shared" si="946"/>
        <v>0</v>
      </c>
      <c r="Z1958" s="114" t="str">
        <f t="shared" si="954"/>
        <v>A+J=</v>
      </c>
      <c r="AA1958" s="108">
        <f t="shared" si="955"/>
        <v>46073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102">
        <f t="shared" si="947"/>
        <v>46073</v>
      </c>
      <c r="B1959" s="103">
        <f t="shared" si="940"/>
        <v>20.701558589999998</v>
      </c>
      <c r="C1959" s="103">
        <f t="shared" si="952"/>
        <v>13.30271656</v>
      </c>
      <c r="D1959" s="104">
        <f t="shared" si="948"/>
        <v>1143.3130000000001</v>
      </c>
      <c r="E1959" s="105">
        <f t="shared" si="933"/>
        <v>1146.575</v>
      </c>
      <c r="F1959" s="106">
        <f t="shared" si="934"/>
        <v>46011</v>
      </c>
      <c r="G1959" s="107">
        <f t="shared" si="941"/>
        <v>2.8531119649648495E-3</v>
      </c>
      <c r="H1959" s="108">
        <f t="shared" si="953"/>
        <v>46101</v>
      </c>
      <c r="I1959" s="108">
        <f t="shared" si="942"/>
        <v>46073</v>
      </c>
      <c r="J1959" s="109">
        <f t="shared" si="949"/>
        <v>21</v>
      </c>
      <c r="K1959" s="109">
        <f t="shared" si="939"/>
        <v>21</v>
      </c>
      <c r="L1959" s="8">
        <f t="shared" si="950"/>
        <v>1.00285311</v>
      </c>
      <c r="M1959" s="110">
        <f t="shared" si="936"/>
        <v>1.00285311</v>
      </c>
      <c r="N1959" s="110">
        <f t="shared" si="957"/>
        <v>1.5394868792522427</v>
      </c>
      <c r="O1959" s="103">
        <f t="shared" si="935"/>
        <v>1.5438791999999999</v>
      </c>
      <c r="P1959" s="103">
        <f t="shared" si="943"/>
        <v>20.537787399999999</v>
      </c>
      <c r="Q1959" s="11">
        <f t="shared" si="956"/>
        <v>64</v>
      </c>
      <c r="R1959" s="30">
        <f t="shared" si="937"/>
        <v>0.22866399999999998</v>
      </c>
      <c r="S1959" s="103">
        <f t="shared" si="938"/>
        <v>4.6962526100000002</v>
      </c>
      <c r="T1959" s="113">
        <f t="shared" si="951"/>
        <v>0.1</v>
      </c>
      <c r="U1959" s="111">
        <f t="shared" si="958"/>
        <v>21</v>
      </c>
      <c r="V1959" s="111">
        <v>252</v>
      </c>
      <c r="W1959" s="110">
        <f t="shared" si="944"/>
        <v>1.00797414</v>
      </c>
      <c r="X1959" s="103">
        <f t="shared" si="945"/>
        <v>0.16377119000000001</v>
      </c>
      <c r="Y1959" s="103">
        <f t="shared" si="946"/>
        <v>4.8600238000000004</v>
      </c>
      <c r="Z1959" s="114" t="str">
        <f t="shared" si="954"/>
        <v>A+J=</v>
      </c>
      <c r="AA1959" s="108">
        <f t="shared" si="955"/>
        <v>46073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102">
        <f t="shared" si="947"/>
        <v>46074</v>
      </c>
      <c r="B1960" s="103">
        <f t="shared" si="940"/>
        <v>15.849785050000001</v>
      </c>
      <c r="C1960" s="103">
        <f t="shared" si="952"/>
        <v>10.260864189999999</v>
      </c>
      <c r="D1960" s="104">
        <f t="shared" si="948"/>
        <v>1143.3130000000001</v>
      </c>
      <c r="E1960" s="105">
        <f t="shared" ref="E1960:E2023" si="959">IF($K1960=1,VLOOKUP($A1959,$AO$10:$AS$165,4),E1959)</f>
        <v>1146.575</v>
      </c>
      <c r="F1960" s="106">
        <f t="shared" ref="F1960:F2023" si="960">IF($K1960=1,VLOOKUP($A1959,$AO$10:$AS$165,5),F1959)</f>
        <v>46042</v>
      </c>
      <c r="G1960" s="107">
        <f t="shared" si="941"/>
        <v>2.8531119649648495E-3</v>
      </c>
      <c r="H1960" s="108">
        <f t="shared" si="953"/>
        <v>46101</v>
      </c>
      <c r="I1960" s="108">
        <f t="shared" si="942"/>
        <v>46101</v>
      </c>
      <c r="J1960" s="109">
        <f t="shared" si="949"/>
        <v>20</v>
      </c>
      <c r="K1960" s="109">
        <f t="shared" si="939"/>
        <v>1</v>
      </c>
      <c r="L1960" s="8">
        <f t="shared" si="950"/>
        <v>1.00014246</v>
      </c>
      <c r="M1960" s="110">
        <f t="shared" si="936"/>
        <v>1.00285311</v>
      </c>
      <c r="N1960" s="110">
        <f t="shared" si="957"/>
        <v>1.543879204662306</v>
      </c>
      <c r="O1960" s="103">
        <f t="shared" si="935"/>
        <v>1.5440991399999999</v>
      </c>
      <c r="P1960" s="103">
        <f t="shared" si="943"/>
        <v>15.84379157</v>
      </c>
      <c r="Q1960" s="11">
        <f t="shared" si="956"/>
        <v>0</v>
      </c>
      <c r="R1960" s="30">
        <f t="shared" si="937"/>
        <v>0</v>
      </c>
      <c r="S1960" s="103">
        <f t="shared" si="938"/>
        <v>0</v>
      </c>
      <c r="T1960" s="113">
        <f t="shared" si="951"/>
        <v>0.1</v>
      </c>
      <c r="U1960" s="111">
        <f t="shared" si="958"/>
        <v>1</v>
      </c>
      <c r="V1960" s="111">
        <v>252</v>
      </c>
      <c r="W1960" s="110">
        <f t="shared" si="944"/>
        <v>1.0003782859999999</v>
      </c>
      <c r="X1960" s="103">
        <f t="shared" si="945"/>
        <v>5.9934799999999998E-3</v>
      </c>
      <c r="Y1960" s="103">
        <f t="shared" si="946"/>
        <v>0</v>
      </c>
      <c r="Z1960" s="114" t="str">
        <f t="shared" si="954"/>
        <v>A+J=</v>
      </c>
      <c r="AA1960" s="108">
        <f t="shared" si="955"/>
        <v>46101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102">
        <f t="shared" si="947"/>
        <v>46075</v>
      </c>
      <c r="B1961" s="103">
        <f t="shared" si="940"/>
        <v>15.849785050000001</v>
      </c>
      <c r="C1961" s="103">
        <f t="shared" si="952"/>
        <v>10.260864189999999</v>
      </c>
      <c r="D1961" s="104">
        <f t="shared" si="948"/>
        <v>1143.3130000000001</v>
      </c>
      <c r="E1961" s="105">
        <f t="shared" si="959"/>
        <v>1146.575</v>
      </c>
      <c r="F1961" s="106">
        <f t="shared" si="960"/>
        <v>46042</v>
      </c>
      <c r="G1961" s="107">
        <f t="shared" si="941"/>
        <v>2.8531119649648495E-3</v>
      </c>
      <c r="H1961" s="108">
        <f t="shared" si="953"/>
        <v>46101</v>
      </c>
      <c r="I1961" s="108">
        <f t="shared" si="942"/>
        <v>46101</v>
      </c>
      <c r="J1961" s="109">
        <f t="shared" si="949"/>
        <v>20</v>
      </c>
      <c r="K1961" s="109">
        <f t="shared" si="939"/>
        <v>1</v>
      </c>
      <c r="L1961" s="8">
        <f t="shared" si="950"/>
        <v>1.00014246</v>
      </c>
      <c r="M1961" s="110">
        <f t="shared" si="936"/>
        <v>1.00285311</v>
      </c>
      <c r="N1961" s="110">
        <f t="shared" si="957"/>
        <v>1.543879204662306</v>
      </c>
      <c r="O1961" s="103">
        <f t="shared" ref="O1961:O2024" si="961">TRUNC(TRUNC((L1961*N1961),15),8)</f>
        <v>1.5440991399999999</v>
      </c>
      <c r="P1961" s="103">
        <f t="shared" si="943"/>
        <v>15.84379157</v>
      </c>
      <c r="Q1961" s="11">
        <f t="shared" si="956"/>
        <v>0</v>
      </c>
      <c r="R1961" s="30">
        <f t="shared" si="937"/>
        <v>0</v>
      </c>
      <c r="S1961" s="103">
        <f t="shared" si="938"/>
        <v>0</v>
      </c>
      <c r="T1961" s="113">
        <f t="shared" si="951"/>
        <v>0.1</v>
      </c>
      <c r="U1961" s="111">
        <f t="shared" si="958"/>
        <v>1</v>
      </c>
      <c r="V1961" s="111">
        <v>252</v>
      </c>
      <c r="W1961" s="110">
        <f t="shared" si="944"/>
        <v>1.0003782859999999</v>
      </c>
      <c r="X1961" s="103">
        <f t="shared" si="945"/>
        <v>5.9934799999999998E-3</v>
      </c>
      <c r="Y1961" s="103">
        <f t="shared" si="946"/>
        <v>0</v>
      </c>
      <c r="Z1961" s="114" t="str">
        <f t="shared" si="954"/>
        <v>A+J=</v>
      </c>
      <c r="AA1961" s="108">
        <f t="shared" si="955"/>
        <v>46101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102">
        <f t="shared" si="947"/>
        <v>46076</v>
      </c>
      <c r="B1962" s="103">
        <f t="shared" si="940"/>
        <v>15.849785050000001</v>
      </c>
      <c r="C1962" s="103">
        <f t="shared" si="952"/>
        <v>10.260864189999999</v>
      </c>
      <c r="D1962" s="104">
        <f t="shared" si="948"/>
        <v>1143.3130000000001</v>
      </c>
      <c r="E1962" s="105">
        <f t="shared" si="959"/>
        <v>1146.575</v>
      </c>
      <c r="F1962" s="106">
        <f t="shared" si="960"/>
        <v>46042</v>
      </c>
      <c r="G1962" s="107">
        <f t="shared" si="941"/>
        <v>2.8531119649648495E-3</v>
      </c>
      <c r="H1962" s="108">
        <f t="shared" si="953"/>
        <v>46101</v>
      </c>
      <c r="I1962" s="108">
        <f t="shared" si="942"/>
        <v>46101</v>
      </c>
      <c r="J1962" s="109">
        <f t="shared" si="949"/>
        <v>20</v>
      </c>
      <c r="K1962" s="109">
        <f t="shared" si="939"/>
        <v>1</v>
      </c>
      <c r="L1962" s="8">
        <f t="shared" si="950"/>
        <v>1.00014246</v>
      </c>
      <c r="M1962" s="110">
        <f t="shared" ref="M1962:M2025" si="962">IF(I1962&gt;I1961,L1961,M1961)</f>
        <v>1.00285311</v>
      </c>
      <c r="N1962" s="110">
        <f t="shared" si="957"/>
        <v>1.543879204662306</v>
      </c>
      <c r="O1962" s="103">
        <f t="shared" si="961"/>
        <v>1.5440991399999999</v>
      </c>
      <c r="P1962" s="103">
        <f t="shared" si="943"/>
        <v>15.84379157</v>
      </c>
      <c r="Q1962" s="11">
        <f t="shared" si="956"/>
        <v>0</v>
      </c>
      <c r="R1962" s="30">
        <f t="shared" si="937"/>
        <v>0</v>
      </c>
      <c r="S1962" s="103">
        <f t="shared" si="938"/>
        <v>0</v>
      </c>
      <c r="T1962" s="113">
        <f t="shared" si="951"/>
        <v>0.1</v>
      </c>
      <c r="U1962" s="111">
        <f t="shared" si="958"/>
        <v>1</v>
      </c>
      <c r="V1962" s="111">
        <v>252</v>
      </c>
      <c r="W1962" s="110">
        <f t="shared" si="944"/>
        <v>1.0003782859999999</v>
      </c>
      <c r="X1962" s="103">
        <f t="shared" si="945"/>
        <v>5.9934799999999998E-3</v>
      </c>
      <c r="Y1962" s="103">
        <f t="shared" si="946"/>
        <v>0</v>
      </c>
      <c r="Z1962" s="114" t="str">
        <f t="shared" si="954"/>
        <v>A+J=</v>
      </c>
      <c r="AA1962" s="108">
        <f t="shared" si="955"/>
        <v>46101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102">
        <f t="shared" si="947"/>
        <v>46077</v>
      </c>
      <c r="B1963" s="103">
        <f t="shared" si="940"/>
        <v>15.8580396</v>
      </c>
      <c r="C1963" s="103">
        <f t="shared" si="952"/>
        <v>10.260864189999999</v>
      </c>
      <c r="D1963" s="104">
        <f t="shared" si="948"/>
        <v>1143.3130000000001</v>
      </c>
      <c r="E1963" s="105">
        <f t="shared" si="959"/>
        <v>1146.575</v>
      </c>
      <c r="F1963" s="106">
        <f t="shared" si="960"/>
        <v>46042</v>
      </c>
      <c r="G1963" s="107">
        <f t="shared" si="941"/>
        <v>2.8531119649648495E-3</v>
      </c>
      <c r="H1963" s="108">
        <f t="shared" si="953"/>
        <v>46101</v>
      </c>
      <c r="I1963" s="108">
        <f t="shared" si="942"/>
        <v>46101</v>
      </c>
      <c r="J1963" s="109">
        <f t="shared" si="949"/>
        <v>20</v>
      </c>
      <c r="K1963" s="109">
        <f t="shared" si="939"/>
        <v>2</v>
      </c>
      <c r="L1963" s="8">
        <f t="shared" si="950"/>
        <v>1.00028494</v>
      </c>
      <c r="M1963" s="110">
        <f t="shared" si="962"/>
        <v>1.00285311</v>
      </c>
      <c r="N1963" s="110">
        <f t="shared" si="957"/>
        <v>1.543879204662306</v>
      </c>
      <c r="O1963" s="103">
        <f t="shared" si="961"/>
        <v>1.54431911</v>
      </c>
      <c r="P1963" s="103">
        <f t="shared" si="943"/>
        <v>15.84604865</v>
      </c>
      <c r="Q1963" s="11">
        <f t="shared" si="956"/>
        <v>0</v>
      </c>
      <c r="R1963" s="30">
        <f t="shared" ref="R1963:R2026" si="963">IF(Q1963&gt;0,VLOOKUP($A1963,$AD$10:$AI$165,6),0)</f>
        <v>0</v>
      </c>
      <c r="S1963" s="103">
        <f t="shared" ref="S1963:S2026" si="964">IF(R1963&gt;0,TRUNC(R1963*P1963,8),0)</f>
        <v>0</v>
      </c>
      <c r="T1963" s="113">
        <f t="shared" si="951"/>
        <v>0.1</v>
      </c>
      <c r="U1963" s="111">
        <f t="shared" si="958"/>
        <v>2</v>
      </c>
      <c r="V1963" s="111">
        <v>252</v>
      </c>
      <c r="W1963" s="110">
        <f t="shared" si="944"/>
        <v>1.0007567159999999</v>
      </c>
      <c r="X1963" s="103">
        <f t="shared" si="945"/>
        <v>1.199095E-2</v>
      </c>
      <c r="Y1963" s="103">
        <f t="shared" si="946"/>
        <v>0</v>
      </c>
      <c r="Z1963" s="114" t="str">
        <f t="shared" si="954"/>
        <v>A+J=</v>
      </c>
      <c r="AA1963" s="108">
        <f t="shared" si="955"/>
        <v>46101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102">
        <f t="shared" si="947"/>
        <v>46078</v>
      </c>
      <c r="B1964" s="103">
        <f t="shared" si="940"/>
        <v>15.866298540000001</v>
      </c>
      <c r="C1964" s="103">
        <f t="shared" si="952"/>
        <v>10.260864189999999</v>
      </c>
      <c r="D1964" s="104">
        <f t="shared" si="948"/>
        <v>1143.3130000000001</v>
      </c>
      <c r="E1964" s="105">
        <f t="shared" si="959"/>
        <v>1146.575</v>
      </c>
      <c r="F1964" s="106">
        <f t="shared" si="960"/>
        <v>46042</v>
      </c>
      <c r="G1964" s="107">
        <f t="shared" si="941"/>
        <v>2.8531119649648495E-3</v>
      </c>
      <c r="H1964" s="108">
        <f t="shared" si="953"/>
        <v>46101</v>
      </c>
      <c r="I1964" s="108">
        <f t="shared" si="942"/>
        <v>46101</v>
      </c>
      <c r="J1964" s="109">
        <f t="shared" si="949"/>
        <v>20</v>
      </c>
      <c r="K1964" s="109">
        <f t="shared" ref="K1964:K2027" si="965">(J1964-(NETWORKDAYS(A1964,I1964,AD$171:AD$502)-1))</f>
        <v>3</v>
      </c>
      <c r="L1964" s="8">
        <f t="shared" si="950"/>
        <v>1.0004274399999999</v>
      </c>
      <c r="M1964" s="110">
        <f t="shared" si="962"/>
        <v>1.00285311</v>
      </c>
      <c r="N1964" s="110">
        <f t="shared" si="957"/>
        <v>1.543879204662306</v>
      </c>
      <c r="O1964" s="103">
        <f t="shared" si="961"/>
        <v>1.54453912</v>
      </c>
      <c r="P1964" s="103">
        <f t="shared" si="943"/>
        <v>15.84830614</v>
      </c>
      <c r="Q1964" s="11">
        <f t="shared" si="956"/>
        <v>0</v>
      </c>
      <c r="R1964" s="30">
        <f t="shared" si="963"/>
        <v>0</v>
      </c>
      <c r="S1964" s="103">
        <f t="shared" si="964"/>
        <v>0</v>
      </c>
      <c r="T1964" s="113">
        <f t="shared" si="951"/>
        <v>0.1</v>
      </c>
      <c r="U1964" s="111">
        <f t="shared" si="958"/>
        <v>3</v>
      </c>
      <c r="V1964" s="111">
        <v>252</v>
      </c>
      <c r="W1964" s="110">
        <f t="shared" si="944"/>
        <v>1.001135289</v>
      </c>
      <c r="X1964" s="103">
        <f t="shared" si="945"/>
        <v>1.7992399999999999E-2</v>
      </c>
      <c r="Y1964" s="103">
        <f t="shared" si="946"/>
        <v>0</v>
      </c>
      <c r="Z1964" s="114" t="str">
        <f t="shared" si="954"/>
        <v>A+J=</v>
      </c>
      <c r="AA1964" s="108">
        <f t="shared" si="955"/>
        <v>46101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102">
        <f t="shared" si="947"/>
        <v>46079</v>
      </c>
      <c r="B1965" s="103">
        <f t="shared" si="940"/>
        <v>15.874561770000001</v>
      </c>
      <c r="C1965" s="103">
        <f t="shared" si="952"/>
        <v>10.260864189999999</v>
      </c>
      <c r="D1965" s="104">
        <f t="shared" si="948"/>
        <v>1143.3130000000001</v>
      </c>
      <c r="E1965" s="105">
        <f t="shared" si="959"/>
        <v>1146.575</v>
      </c>
      <c r="F1965" s="106">
        <f t="shared" si="960"/>
        <v>46042</v>
      </c>
      <c r="G1965" s="107">
        <f t="shared" si="941"/>
        <v>2.8531119649648495E-3</v>
      </c>
      <c r="H1965" s="108">
        <f t="shared" si="953"/>
        <v>46101</v>
      </c>
      <c r="I1965" s="108">
        <f t="shared" si="942"/>
        <v>46101</v>
      </c>
      <c r="J1965" s="109">
        <f t="shared" si="949"/>
        <v>20</v>
      </c>
      <c r="K1965" s="109">
        <f t="shared" si="965"/>
        <v>4</v>
      </c>
      <c r="L1965" s="8">
        <f t="shared" si="950"/>
        <v>1.0005699699999999</v>
      </c>
      <c r="M1965" s="110">
        <f t="shared" si="962"/>
        <v>1.00285311</v>
      </c>
      <c r="N1965" s="110">
        <f t="shared" si="957"/>
        <v>1.543879204662306</v>
      </c>
      <c r="O1965" s="103">
        <f t="shared" si="961"/>
        <v>1.5447591599999999</v>
      </c>
      <c r="P1965" s="103">
        <f t="shared" si="943"/>
        <v>15.850563940000001</v>
      </c>
      <c r="Q1965" s="11">
        <f t="shared" si="956"/>
        <v>0</v>
      </c>
      <c r="R1965" s="30">
        <f t="shared" si="963"/>
        <v>0</v>
      </c>
      <c r="S1965" s="103">
        <f t="shared" si="964"/>
        <v>0</v>
      </c>
      <c r="T1965" s="113">
        <f t="shared" si="951"/>
        <v>0.1</v>
      </c>
      <c r="U1965" s="111">
        <f t="shared" si="958"/>
        <v>4</v>
      </c>
      <c r="V1965" s="111">
        <v>252</v>
      </c>
      <c r="W1965" s="110">
        <f t="shared" si="944"/>
        <v>1.001514005</v>
      </c>
      <c r="X1965" s="103">
        <f t="shared" si="945"/>
        <v>2.3997830000000001E-2</v>
      </c>
      <c r="Y1965" s="103">
        <f t="shared" si="946"/>
        <v>0</v>
      </c>
      <c r="Z1965" s="114" t="str">
        <f t="shared" si="954"/>
        <v>A+J=</v>
      </c>
      <c r="AA1965" s="108">
        <f t="shared" si="955"/>
        <v>46101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102">
        <f t="shared" si="947"/>
        <v>46080</v>
      </c>
      <c r="B1966" s="103">
        <f t="shared" si="940"/>
        <v>15.882829280000001</v>
      </c>
      <c r="C1966" s="103">
        <f t="shared" si="952"/>
        <v>10.260864189999999</v>
      </c>
      <c r="D1966" s="104">
        <f t="shared" si="948"/>
        <v>1143.3130000000001</v>
      </c>
      <c r="E1966" s="105">
        <f t="shared" si="959"/>
        <v>1146.575</v>
      </c>
      <c r="F1966" s="106">
        <f t="shared" si="960"/>
        <v>46042</v>
      </c>
      <c r="G1966" s="107">
        <f t="shared" si="941"/>
        <v>2.8531119649648495E-3</v>
      </c>
      <c r="H1966" s="108">
        <f t="shared" si="953"/>
        <v>46101</v>
      </c>
      <c r="I1966" s="108">
        <f t="shared" si="942"/>
        <v>46101</v>
      </c>
      <c r="J1966" s="109">
        <f t="shared" si="949"/>
        <v>20</v>
      </c>
      <c r="K1966" s="109">
        <f t="shared" si="965"/>
        <v>5</v>
      </c>
      <c r="L1966" s="8">
        <f t="shared" si="950"/>
        <v>1.0007125100000001</v>
      </c>
      <c r="M1966" s="110">
        <f t="shared" si="962"/>
        <v>1.00285311</v>
      </c>
      <c r="N1966" s="110">
        <f t="shared" si="957"/>
        <v>1.543879204662306</v>
      </c>
      <c r="O1966" s="103">
        <f t="shared" si="961"/>
        <v>1.54497923</v>
      </c>
      <c r="P1966" s="103">
        <f t="shared" si="943"/>
        <v>15.85282205</v>
      </c>
      <c r="Q1966" s="11">
        <f t="shared" si="956"/>
        <v>0</v>
      </c>
      <c r="R1966" s="30">
        <f t="shared" si="963"/>
        <v>0</v>
      </c>
      <c r="S1966" s="103">
        <f t="shared" si="964"/>
        <v>0</v>
      </c>
      <c r="T1966" s="113">
        <f t="shared" si="951"/>
        <v>0.1</v>
      </c>
      <c r="U1966" s="111">
        <f t="shared" si="958"/>
        <v>5</v>
      </c>
      <c r="V1966" s="111">
        <v>252</v>
      </c>
      <c r="W1966" s="110">
        <f t="shared" si="944"/>
        <v>1.001892864</v>
      </c>
      <c r="X1966" s="103">
        <f t="shared" si="945"/>
        <v>3.0007229999999999E-2</v>
      </c>
      <c r="Y1966" s="103">
        <f t="shared" si="946"/>
        <v>0</v>
      </c>
      <c r="Z1966" s="114" t="str">
        <f t="shared" si="954"/>
        <v>A+J=</v>
      </c>
      <c r="AA1966" s="108">
        <f t="shared" si="955"/>
        <v>46101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102">
        <f t="shared" si="947"/>
        <v>46081</v>
      </c>
      <c r="B1967" s="103">
        <f t="shared" si="940"/>
        <v>15.8911012</v>
      </c>
      <c r="C1967" s="103">
        <f t="shared" si="952"/>
        <v>10.260864189999999</v>
      </c>
      <c r="D1967" s="104">
        <f t="shared" si="948"/>
        <v>1143.3130000000001</v>
      </c>
      <c r="E1967" s="105">
        <f t="shared" si="959"/>
        <v>1146.575</v>
      </c>
      <c r="F1967" s="106">
        <f t="shared" si="960"/>
        <v>46042</v>
      </c>
      <c r="G1967" s="107">
        <f t="shared" si="941"/>
        <v>2.8531119649648495E-3</v>
      </c>
      <c r="H1967" s="108">
        <f t="shared" si="953"/>
        <v>46101</v>
      </c>
      <c r="I1967" s="108">
        <f t="shared" si="942"/>
        <v>46101</v>
      </c>
      <c r="J1967" s="109">
        <f t="shared" si="949"/>
        <v>20</v>
      </c>
      <c r="K1967" s="109">
        <f t="shared" si="965"/>
        <v>6</v>
      </c>
      <c r="L1967" s="8">
        <f t="shared" si="950"/>
        <v>1.00085508</v>
      </c>
      <c r="M1967" s="110">
        <f t="shared" si="962"/>
        <v>1.00285311</v>
      </c>
      <c r="N1967" s="110">
        <f t="shared" si="957"/>
        <v>1.543879204662306</v>
      </c>
      <c r="O1967" s="103">
        <f t="shared" si="961"/>
        <v>1.5451993399999999</v>
      </c>
      <c r="P1967" s="103">
        <f t="shared" si="943"/>
        <v>15.85508057</v>
      </c>
      <c r="Q1967" s="11">
        <f t="shared" si="956"/>
        <v>0</v>
      </c>
      <c r="R1967" s="30">
        <f t="shared" si="963"/>
        <v>0</v>
      </c>
      <c r="S1967" s="103">
        <f t="shared" si="964"/>
        <v>0</v>
      </c>
      <c r="T1967" s="113">
        <f t="shared" si="951"/>
        <v>0.1</v>
      </c>
      <c r="U1967" s="111">
        <f t="shared" si="958"/>
        <v>6</v>
      </c>
      <c r="V1967" s="111">
        <v>252</v>
      </c>
      <c r="W1967" s="110">
        <f t="shared" si="944"/>
        <v>1.0022718669999999</v>
      </c>
      <c r="X1967" s="103">
        <f t="shared" si="945"/>
        <v>3.6020629999999998E-2</v>
      </c>
      <c r="Y1967" s="103">
        <f t="shared" si="946"/>
        <v>0</v>
      </c>
      <c r="Z1967" s="114" t="str">
        <f t="shared" si="954"/>
        <v>A+J=</v>
      </c>
      <c r="AA1967" s="108">
        <f t="shared" si="955"/>
        <v>46101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102">
        <f t="shared" si="947"/>
        <v>46082</v>
      </c>
      <c r="B1968" s="103">
        <f t="shared" si="940"/>
        <v>15.8911012</v>
      </c>
      <c r="C1968" s="103">
        <f t="shared" si="952"/>
        <v>10.260864189999999</v>
      </c>
      <c r="D1968" s="104">
        <f t="shared" si="948"/>
        <v>1143.3130000000001</v>
      </c>
      <c r="E1968" s="105">
        <f t="shared" si="959"/>
        <v>1146.575</v>
      </c>
      <c r="F1968" s="106">
        <f t="shared" si="960"/>
        <v>46042</v>
      </c>
      <c r="G1968" s="107">
        <f t="shared" si="941"/>
        <v>2.8531119649648495E-3</v>
      </c>
      <c r="H1968" s="108">
        <f t="shared" si="953"/>
        <v>46101</v>
      </c>
      <c r="I1968" s="108">
        <f t="shared" si="942"/>
        <v>46101</v>
      </c>
      <c r="J1968" s="109">
        <f t="shared" si="949"/>
        <v>20</v>
      </c>
      <c r="K1968" s="109">
        <f t="shared" si="965"/>
        <v>6</v>
      </c>
      <c r="L1968" s="8">
        <f t="shared" si="950"/>
        <v>1.00085508</v>
      </c>
      <c r="M1968" s="110">
        <f t="shared" si="962"/>
        <v>1.00285311</v>
      </c>
      <c r="N1968" s="110">
        <f t="shared" si="957"/>
        <v>1.543879204662306</v>
      </c>
      <c r="O1968" s="103">
        <f t="shared" si="961"/>
        <v>1.5451993399999999</v>
      </c>
      <c r="P1968" s="103">
        <f t="shared" si="943"/>
        <v>15.85508057</v>
      </c>
      <c r="Q1968" s="11">
        <f t="shared" si="956"/>
        <v>0</v>
      </c>
      <c r="R1968" s="30">
        <f t="shared" si="963"/>
        <v>0</v>
      </c>
      <c r="S1968" s="103">
        <f t="shared" si="964"/>
        <v>0</v>
      </c>
      <c r="T1968" s="113">
        <f t="shared" si="951"/>
        <v>0.1</v>
      </c>
      <c r="U1968" s="111">
        <f t="shared" si="958"/>
        <v>6</v>
      </c>
      <c r="V1968" s="111">
        <v>252</v>
      </c>
      <c r="W1968" s="110">
        <f t="shared" si="944"/>
        <v>1.0022718669999999</v>
      </c>
      <c r="X1968" s="103">
        <f t="shared" si="945"/>
        <v>3.6020629999999998E-2</v>
      </c>
      <c r="Y1968" s="103">
        <f t="shared" si="946"/>
        <v>0</v>
      </c>
      <c r="Z1968" s="114" t="str">
        <f t="shared" si="954"/>
        <v>A+J=</v>
      </c>
      <c r="AA1968" s="108">
        <f t="shared" si="955"/>
        <v>46101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102">
        <f t="shared" si="947"/>
        <v>46083</v>
      </c>
      <c r="B1969" s="103">
        <f t="shared" si="940"/>
        <v>15.8911012</v>
      </c>
      <c r="C1969" s="103">
        <f t="shared" si="952"/>
        <v>10.260864189999999</v>
      </c>
      <c r="D1969" s="104">
        <f t="shared" si="948"/>
        <v>1143.3130000000001</v>
      </c>
      <c r="E1969" s="105">
        <f t="shared" si="959"/>
        <v>1146.575</v>
      </c>
      <c r="F1969" s="106">
        <f t="shared" si="960"/>
        <v>46042</v>
      </c>
      <c r="G1969" s="107">
        <f t="shared" si="941"/>
        <v>2.8531119649648495E-3</v>
      </c>
      <c r="H1969" s="108">
        <f t="shared" si="953"/>
        <v>46101</v>
      </c>
      <c r="I1969" s="108">
        <f t="shared" si="942"/>
        <v>46101</v>
      </c>
      <c r="J1969" s="109">
        <f t="shared" si="949"/>
        <v>20</v>
      </c>
      <c r="K1969" s="109">
        <f t="shared" si="965"/>
        <v>6</v>
      </c>
      <c r="L1969" s="8">
        <f t="shared" si="950"/>
        <v>1.00085508</v>
      </c>
      <c r="M1969" s="110">
        <f t="shared" si="962"/>
        <v>1.00285311</v>
      </c>
      <c r="N1969" s="110">
        <f t="shared" si="957"/>
        <v>1.543879204662306</v>
      </c>
      <c r="O1969" s="103">
        <f t="shared" si="961"/>
        <v>1.5451993399999999</v>
      </c>
      <c r="P1969" s="103">
        <f t="shared" si="943"/>
        <v>15.85508057</v>
      </c>
      <c r="Q1969" s="11">
        <f t="shared" si="956"/>
        <v>0</v>
      </c>
      <c r="R1969" s="30">
        <f t="shared" si="963"/>
        <v>0</v>
      </c>
      <c r="S1969" s="103">
        <f t="shared" si="964"/>
        <v>0</v>
      </c>
      <c r="T1969" s="113">
        <f t="shared" si="951"/>
        <v>0.1</v>
      </c>
      <c r="U1969" s="111">
        <f t="shared" si="958"/>
        <v>6</v>
      </c>
      <c r="V1969" s="111">
        <v>252</v>
      </c>
      <c r="W1969" s="110">
        <f t="shared" si="944"/>
        <v>1.0022718669999999</v>
      </c>
      <c r="X1969" s="103">
        <f t="shared" si="945"/>
        <v>3.6020629999999998E-2</v>
      </c>
      <c r="Y1969" s="103">
        <f t="shared" si="946"/>
        <v>0</v>
      </c>
      <c r="Z1969" s="114" t="str">
        <f t="shared" si="954"/>
        <v>A+J=</v>
      </c>
      <c r="AA1969" s="108">
        <f t="shared" si="955"/>
        <v>46101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102">
        <f t="shared" si="947"/>
        <v>46084</v>
      </c>
      <c r="B1970" s="103">
        <f t="shared" si="940"/>
        <v>15.899377300000001</v>
      </c>
      <c r="C1970" s="103">
        <f t="shared" si="952"/>
        <v>10.260864189999999</v>
      </c>
      <c r="D1970" s="104">
        <f t="shared" si="948"/>
        <v>1143.3130000000001</v>
      </c>
      <c r="E1970" s="105">
        <f t="shared" si="959"/>
        <v>1146.575</v>
      </c>
      <c r="F1970" s="106">
        <f t="shared" si="960"/>
        <v>46042</v>
      </c>
      <c r="G1970" s="107">
        <f t="shared" si="941"/>
        <v>2.8531119649648495E-3</v>
      </c>
      <c r="H1970" s="108">
        <f t="shared" si="953"/>
        <v>46101</v>
      </c>
      <c r="I1970" s="108">
        <f t="shared" si="942"/>
        <v>46101</v>
      </c>
      <c r="J1970" s="109">
        <f t="shared" si="949"/>
        <v>20</v>
      </c>
      <c r="K1970" s="109">
        <f t="shared" si="965"/>
        <v>7</v>
      </c>
      <c r="L1970" s="8">
        <f t="shared" si="950"/>
        <v>1.0009976599999999</v>
      </c>
      <c r="M1970" s="110">
        <f t="shared" si="962"/>
        <v>1.00285311</v>
      </c>
      <c r="N1970" s="110">
        <f t="shared" si="957"/>
        <v>1.543879204662306</v>
      </c>
      <c r="O1970" s="103">
        <f t="shared" si="961"/>
        <v>1.5454194699999999</v>
      </c>
      <c r="P1970" s="103">
        <f t="shared" si="943"/>
        <v>15.857339290000001</v>
      </c>
      <c r="Q1970" s="11">
        <f t="shared" si="956"/>
        <v>0</v>
      </c>
      <c r="R1970" s="30">
        <f t="shared" si="963"/>
        <v>0</v>
      </c>
      <c r="S1970" s="103">
        <f t="shared" si="964"/>
        <v>0</v>
      </c>
      <c r="T1970" s="113">
        <f t="shared" si="951"/>
        <v>0.1</v>
      </c>
      <c r="U1970" s="111">
        <f t="shared" si="958"/>
        <v>7</v>
      </c>
      <c r="V1970" s="111">
        <v>252</v>
      </c>
      <c r="W1970" s="110">
        <f t="shared" si="944"/>
        <v>1.0026510129999999</v>
      </c>
      <c r="X1970" s="103">
        <f t="shared" si="945"/>
        <v>4.2038010000000001E-2</v>
      </c>
      <c r="Y1970" s="103">
        <f t="shared" si="946"/>
        <v>0</v>
      </c>
      <c r="Z1970" s="114" t="str">
        <f t="shared" si="954"/>
        <v>A+J=</v>
      </c>
      <c r="AA1970" s="108">
        <f t="shared" si="955"/>
        <v>46101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102">
        <f t="shared" si="947"/>
        <v>46085</v>
      </c>
      <c r="B1971" s="103">
        <f t="shared" si="940"/>
        <v>15.907657590000001</v>
      </c>
      <c r="C1971" s="103">
        <f t="shared" si="952"/>
        <v>10.260864189999999</v>
      </c>
      <c r="D1971" s="104">
        <f t="shared" si="948"/>
        <v>1143.3130000000001</v>
      </c>
      <c r="E1971" s="105">
        <f t="shared" si="959"/>
        <v>1146.575</v>
      </c>
      <c r="F1971" s="106">
        <f t="shared" si="960"/>
        <v>46042</v>
      </c>
      <c r="G1971" s="107">
        <f t="shared" si="941"/>
        <v>2.8531119649648495E-3</v>
      </c>
      <c r="H1971" s="108">
        <f t="shared" si="953"/>
        <v>46101</v>
      </c>
      <c r="I1971" s="108">
        <f t="shared" si="942"/>
        <v>46101</v>
      </c>
      <c r="J1971" s="109">
        <f t="shared" si="949"/>
        <v>20</v>
      </c>
      <c r="K1971" s="109">
        <f t="shared" si="965"/>
        <v>8</v>
      </c>
      <c r="L1971" s="8">
        <f t="shared" si="950"/>
        <v>1.0011402599999999</v>
      </c>
      <c r="M1971" s="110">
        <f t="shared" si="962"/>
        <v>1.00285311</v>
      </c>
      <c r="N1971" s="110">
        <f t="shared" si="957"/>
        <v>1.543879204662306</v>
      </c>
      <c r="O1971" s="103">
        <f t="shared" si="961"/>
        <v>1.54563962</v>
      </c>
      <c r="P1971" s="103">
        <f t="shared" si="943"/>
        <v>15.859598220000001</v>
      </c>
      <c r="Q1971" s="11">
        <f t="shared" si="956"/>
        <v>0</v>
      </c>
      <c r="R1971" s="30">
        <f t="shared" si="963"/>
        <v>0</v>
      </c>
      <c r="S1971" s="103">
        <f t="shared" si="964"/>
        <v>0</v>
      </c>
      <c r="T1971" s="113">
        <f t="shared" si="951"/>
        <v>0.1</v>
      </c>
      <c r="U1971" s="111">
        <f t="shared" si="958"/>
        <v>8</v>
      </c>
      <c r="V1971" s="111">
        <v>252</v>
      </c>
      <c r="W1971" s="110">
        <f t="shared" si="944"/>
        <v>1.003030302</v>
      </c>
      <c r="X1971" s="103">
        <f t="shared" si="945"/>
        <v>4.8059369999999997E-2</v>
      </c>
      <c r="Y1971" s="103">
        <f t="shared" si="946"/>
        <v>0</v>
      </c>
      <c r="Z1971" s="114" t="str">
        <f t="shared" si="954"/>
        <v>A+J=</v>
      </c>
      <c r="AA1971" s="108">
        <f t="shared" si="955"/>
        <v>46101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102">
        <f t="shared" si="947"/>
        <v>46086</v>
      </c>
      <c r="B1972" s="103">
        <f t="shared" si="940"/>
        <v>15.9159425</v>
      </c>
      <c r="C1972" s="103">
        <f t="shared" si="952"/>
        <v>10.260864189999999</v>
      </c>
      <c r="D1972" s="104">
        <f t="shared" si="948"/>
        <v>1143.3130000000001</v>
      </c>
      <c r="E1972" s="105">
        <f t="shared" si="959"/>
        <v>1146.575</v>
      </c>
      <c r="F1972" s="106">
        <f t="shared" si="960"/>
        <v>46042</v>
      </c>
      <c r="G1972" s="107">
        <f t="shared" si="941"/>
        <v>2.8531119649648495E-3</v>
      </c>
      <c r="H1972" s="108">
        <f t="shared" si="953"/>
        <v>46101</v>
      </c>
      <c r="I1972" s="108">
        <f t="shared" si="942"/>
        <v>46101</v>
      </c>
      <c r="J1972" s="109">
        <f t="shared" si="949"/>
        <v>20</v>
      </c>
      <c r="K1972" s="109">
        <f t="shared" si="965"/>
        <v>9</v>
      </c>
      <c r="L1972" s="8">
        <f t="shared" si="950"/>
        <v>1.0012828899999999</v>
      </c>
      <c r="M1972" s="110">
        <f t="shared" si="962"/>
        <v>1.00285311</v>
      </c>
      <c r="N1972" s="110">
        <f t="shared" si="957"/>
        <v>1.543879204662306</v>
      </c>
      <c r="O1972" s="103">
        <f t="shared" si="961"/>
        <v>1.5458598299999999</v>
      </c>
      <c r="P1972" s="103">
        <f t="shared" si="943"/>
        <v>15.86185777</v>
      </c>
      <c r="Q1972" s="11">
        <f t="shared" si="956"/>
        <v>0</v>
      </c>
      <c r="R1972" s="30">
        <f t="shared" si="963"/>
        <v>0</v>
      </c>
      <c r="S1972" s="103">
        <f t="shared" si="964"/>
        <v>0</v>
      </c>
      <c r="T1972" s="113">
        <f t="shared" si="951"/>
        <v>0.1</v>
      </c>
      <c r="U1972" s="111">
        <f t="shared" si="958"/>
        <v>9</v>
      </c>
      <c r="V1972" s="111">
        <v>252</v>
      </c>
      <c r="W1972" s="110">
        <f t="shared" si="944"/>
        <v>1.003409735</v>
      </c>
      <c r="X1972" s="103">
        <f t="shared" si="945"/>
        <v>5.4084729999999998E-2</v>
      </c>
      <c r="Y1972" s="103">
        <f t="shared" si="946"/>
        <v>0</v>
      </c>
      <c r="Z1972" s="114" t="str">
        <f t="shared" si="954"/>
        <v>A+J=</v>
      </c>
      <c r="AA1972" s="108">
        <f t="shared" si="955"/>
        <v>46101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102">
        <f t="shared" si="947"/>
        <v>46087</v>
      </c>
      <c r="B1973" s="103">
        <f t="shared" si="940"/>
        <v>15.92423148</v>
      </c>
      <c r="C1973" s="103">
        <f t="shared" si="952"/>
        <v>10.260864189999999</v>
      </c>
      <c r="D1973" s="104">
        <f t="shared" si="948"/>
        <v>1143.3130000000001</v>
      </c>
      <c r="E1973" s="105">
        <f t="shared" si="959"/>
        <v>1146.575</v>
      </c>
      <c r="F1973" s="106">
        <f t="shared" si="960"/>
        <v>46042</v>
      </c>
      <c r="G1973" s="107">
        <f t="shared" si="941"/>
        <v>2.8531119649648495E-3</v>
      </c>
      <c r="H1973" s="108">
        <f t="shared" si="953"/>
        <v>46101</v>
      </c>
      <c r="I1973" s="108">
        <f t="shared" si="942"/>
        <v>46101</v>
      </c>
      <c r="J1973" s="109">
        <f t="shared" si="949"/>
        <v>20</v>
      </c>
      <c r="K1973" s="109">
        <f t="shared" si="965"/>
        <v>10</v>
      </c>
      <c r="L1973" s="8">
        <f t="shared" si="950"/>
        <v>1.0014255299999999</v>
      </c>
      <c r="M1973" s="110">
        <f t="shared" si="962"/>
        <v>1.00285311</v>
      </c>
      <c r="N1973" s="110">
        <f t="shared" si="957"/>
        <v>1.543879204662306</v>
      </c>
      <c r="O1973" s="103">
        <f t="shared" si="961"/>
        <v>1.54608005</v>
      </c>
      <c r="P1973" s="103">
        <f t="shared" si="943"/>
        <v>15.86411741</v>
      </c>
      <c r="Q1973" s="11">
        <f t="shared" si="956"/>
        <v>0</v>
      </c>
      <c r="R1973" s="30">
        <f t="shared" si="963"/>
        <v>0</v>
      </c>
      <c r="S1973" s="103">
        <f t="shared" si="964"/>
        <v>0</v>
      </c>
      <c r="T1973" s="113">
        <f t="shared" si="951"/>
        <v>0.1</v>
      </c>
      <c r="U1973" s="111">
        <f t="shared" si="958"/>
        <v>10</v>
      </c>
      <c r="V1973" s="111">
        <v>252</v>
      </c>
      <c r="W1973" s="110">
        <f t="shared" si="944"/>
        <v>1.003789311</v>
      </c>
      <c r="X1973" s="103">
        <f t="shared" si="945"/>
        <v>6.0114069999999999E-2</v>
      </c>
      <c r="Y1973" s="103">
        <f t="shared" si="946"/>
        <v>0</v>
      </c>
      <c r="Z1973" s="114" t="str">
        <f t="shared" si="954"/>
        <v>A+J=</v>
      </c>
      <c r="AA1973" s="108">
        <f t="shared" si="955"/>
        <v>46101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102">
        <f t="shared" si="947"/>
        <v>46088</v>
      </c>
      <c r="B1974" s="103">
        <f t="shared" si="940"/>
        <v>15.932524879999999</v>
      </c>
      <c r="C1974" s="103">
        <f t="shared" si="952"/>
        <v>10.260864189999999</v>
      </c>
      <c r="D1974" s="104">
        <f t="shared" si="948"/>
        <v>1143.3130000000001</v>
      </c>
      <c r="E1974" s="105">
        <f t="shared" si="959"/>
        <v>1146.575</v>
      </c>
      <c r="F1974" s="106">
        <f t="shared" si="960"/>
        <v>46042</v>
      </c>
      <c r="G1974" s="107">
        <f t="shared" si="941"/>
        <v>2.8531119649648495E-3</v>
      </c>
      <c r="H1974" s="108">
        <f t="shared" si="953"/>
        <v>46101</v>
      </c>
      <c r="I1974" s="108">
        <f t="shared" si="942"/>
        <v>46101</v>
      </c>
      <c r="J1974" s="109">
        <f t="shared" si="949"/>
        <v>20</v>
      </c>
      <c r="K1974" s="109">
        <f t="shared" si="965"/>
        <v>11</v>
      </c>
      <c r="L1974" s="8">
        <f t="shared" si="950"/>
        <v>1.0015681999999999</v>
      </c>
      <c r="M1974" s="110">
        <f t="shared" si="962"/>
        <v>1.00285311</v>
      </c>
      <c r="N1974" s="110">
        <f t="shared" si="957"/>
        <v>1.543879204662306</v>
      </c>
      <c r="O1974" s="103">
        <f t="shared" si="961"/>
        <v>1.5463003099999999</v>
      </c>
      <c r="P1974" s="103">
        <f t="shared" si="943"/>
        <v>15.86637747</v>
      </c>
      <c r="Q1974" s="11">
        <f t="shared" si="956"/>
        <v>0</v>
      </c>
      <c r="R1974" s="30">
        <f t="shared" si="963"/>
        <v>0</v>
      </c>
      <c r="S1974" s="103">
        <f t="shared" si="964"/>
        <v>0</v>
      </c>
      <c r="T1974" s="113">
        <f t="shared" si="951"/>
        <v>0.1</v>
      </c>
      <c r="U1974" s="111">
        <f t="shared" si="958"/>
        <v>11</v>
      </c>
      <c r="V1974" s="111">
        <v>252</v>
      </c>
      <c r="W1974" s="110">
        <f t="shared" si="944"/>
        <v>1.004169031</v>
      </c>
      <c r="X1974" s="103">
        <f t="shared" si="945"/>
        <v>6.6147410000000004E-2</v>
      </c>
      <c r="Y1974" s="103">
        <f t="shared" si="946"/>
        <v>0</v>
      </c>
      <c r="Z1974" s="114" t="str">
        <f t="shared" si="954"/>
        <v>A+J=</v>
      </c>
      <c r="AA1974" s="108">
        <f t="shared" si="955"/>
        <v>46101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102">
        <f t="shared" si="947"/>
        <v>46089</v>
      </c>
      <c r="B1975" s="103">
        <f t="shared" si="940"/>
        <v>15.932524879999999</v>
      </c>
      <c r="C1975" s="103">
        <f t="shared" si="952"/>
        <v>10.260864189999999</v>
      </c>
      <c r="D1975" s="104">
        <f t="shared" si="948"/>
        <v>1143.3130000000001</v>
      </c>
      <c r="E1975" s="105">
        <f t="shared" si="959"/>
        <v>1146.575</v>
      </c>
      <c r="F1975" s="106">
        <f t="shared" si="960"/>
        <v>46042</v>
      </c>
      <c r="G1975" s="107">
        <f t="shared" si="941"/>
        <v>2.8531119649648495E-3</v>
      </c>
      <c r="H1975" s="108">
        <f t="shared" si="953"/>
        <v>46101</v>
      </c>
      <c r="I1975" s="108">
        <f t="shared" si="942"/>
        <v>46101</v>
      </c>
      <c r="J1975" s="109">
        <f t="shared" si="949"/>
        <v>20</v>
      </c>
      <c r="K1975" s="109">
        <f t="shared" si="965"/>
        <v>11</v>
      </c>
      <c r="L1975" s="8">
        <f t="shared" si="950"/>
        <v>1.0015681999999999</v>
      </c>
      <c r="M1975" s="110">
        <f t="shared" si="962"/>
        <v>1.00285311</v>
      </c>
      <c r="N1975" s="110">
        <f t="shared" si="957"/>
        <v>1.543879204662306</v>
      </c>
      <c r="O1975" s="103">
        <f t="shared" si="961"/>
        <v>1.5463003099999999</v>
      </c>
      <c r="P1975" s="103">
        <f t="shared" si="943"/>
        <v>15.86637747</v>
      </c>
      <c r="Q1975" s="11">
        <f t="shared" si="956"/>
        <v>0</v>
      </c>
      <c r="R1975" s="30">
        <f t="shared" si="963"/>
        <v>0</v>
      </c>
      <c r="S1975" s="103">
        <f t="shared" si="964"/>
        <v>0</v>
      </c>
      <c r="T1975" s="113">
        <f t="shared" si="951"/>
        <v>0.1</v>
      </c>
      <c r="U1975" s="111">
        <f t="shared" si="958"/>
        <v>11</v>
      </c>
      <c r="V1975" s="111">
        <v>252</v>
      </c>
      <c r="W1975" s="110">
        <f t="shared" si="944"/>
        <v>1.004169031</v>
      </c>
      <c r="X1975" s="103">
        <f t="shared" si="945"/>
        <v>6.6147410000000004E-2</v>
      </c>
      <c r="Y1975" s="103">
        <f t="shared" si="946"/>
        <v>0</v>
      </c>
      <c r="Z1975" s="114" t="str">
        <f t="shared" si="954"/>
        <v>A+J=</v>
      </c>
      <c r="AA1975" s="108">
        <f t="shared" si="955"/>
        <v>46101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102">
        <f t="shared" si="947"/>
        <v>46090</v>
      </c>
      <c r="B1976" s="103">
        <f t="shared" si="940"/>
        <v>15.932524879999999</v>
      </c>
      <c r="C1976" s="103">
        <f t="shared" si="952"/>
        <v>10.260864189999999</v>
      </c>
      <c r="D1976" s="104">
        <f t="shared" si="948"/>
        <v>1143.3130000000001</v>
      </c>
      <c r="E1976" s="105">
        <f t="shared" si="959"/>
        <v>1146.575</v>
      </c>
      <c r="F1976" s="106">
        <f t="shared" si="960"/>
        <v>46042</v>
      </c>
      <c r="G1976" s="107">
        <f t="shared" si="941"/>
        <v>2.8531119649648495E-3</v>
      </c>
      <c r="H1976" s="108">
        <f t="shared" si="953"/>
        <v>46101</v>
      </c>
      <c r="I1976" s="108">
        <f t="shared" si="942"/>
        <v>46101</v>
      </c>
      <c r="J1976" s="109">
        <f t="shared" si="949"/>
        <v>20</v>
      </c>
      <c r="K1976" s="109">
        <f t="shared" si="965"/>
        <v>11</v>
      </c>
      <c r="L1976" s="8">
        <f t="shared" si="950"/>
        <v>1.0015681999999999</v>
      </c>
      <c r="M1976" s="110">
        <f t="shared" si="962"/>
        <v>1.00285311</v>
      </c>
      <c r="N1976" s="110">
        <f t="shared" si="957"/>
        <v>1.543879204662306</v>
      </c>
      <c r="O1976" s="103">
        <f t="shared" si="961"/>
        <v>1.5463003099999999</v>
      </c>
      <c r="P1976" s="103">
        <f t="shared" si="943"/>
        <v>15.86637747</v>
      </c>
      <c r="Q1976" s="11">
        <f t="shared" si="956"/>
        <v>0</v>
      </c>
      <c r="R1976" s="30">
        <f t="shared" si="963"/>
        <v>0</v>
      </c>
      <c r="S1976" s="103">
        <f t="shared" si="964"/>
        <v>0</v>
      </c>
      <c r="T1976" s="113">
        <f t="shared" si="951"/>
        <v>0.1</v>
      </c>
      <c r="U1976" s="111">
        <f t="shared" si="958"/>
        <v>11</v>
      </c>
      <c r="V1976" s="111">
        <v>252</v>
      </c>
      <c r="W1976" s="110">
        <f t="shared" si="944"/>
        <v>1.004169031</v>
      </c>
      <c r="X1976" s="103">
        <f t="shared" si="945"/>
        <v>6.6147410000000004E-2</v>
      </c>
      <c r="Y1976" s="103">
        <f t="shared" si="946"/>
        <v>0</v>
      </c>
      <c r="Z1976" s="114" t="str">
        <f t="shared" si="954"/>
        <v>A+J=</v>
      </c>
      <c r="AA1976" s="108">
        <f t="shared" si="955"/>
        <v>46101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102">
        <f t="shared" si="947"/>
        <v>46091</v>
      </c>
      <c r="B1977" s="103">
        <f t="shared" si="940"/>
        <v>15.9408227</v>
      </c>
      <c r="C1977" s="103">
        <f t="shared" si="952"/>
        <v>10.260864189999999</v>
      </c>
      <c r="D1977" s="104">
        <f t="shared" si="948"/>
        <v>1143.3130000000001</v>
      </c>
      <c r="E1977" s="105">
        <f t="shared" si="959"/>
        <v>1146.575</v>
      </c>
      <c r="F1977" s="106">
        <f t="shared" si="960"/>
        <v>46042</v>
      </c>
      <c r="G1977" s="107">
        <f t="shared" si="941"/>
        <v>2.8531119649648495E-3</v>
      </c>
      <c r="H1977" s="108">
        <f t="shared" si="953"/>
        <v>46101</v>
      </c>
      <c r="I1977" s="108">
        <f t="shared" si="942"/>
        <v>46101</v>
      </c>
      <c r="J1977" s="109">
        <f t="shared" si="949"/>
        <v>20</v>
      </c>
      <c r="K1977" s="109">
        <f t="shared" si="965"/>
        <v>12</v>
      </c>
      <c r="L1977" s="8">
        <f t="shared" si="950"/>
        <v>1.00171089</v>
      </c>
      <c r="M1977" s="110">
        <f t="shared" si="962"/>
        <v>1.00285311</v>
      </c>
      <c r="N1977" s="110">
        <f t="shared" si="957"/>
        <v>1.543879204662306</v>
      </c>
      <c r="O1977" s="103">
        <f t="shared" si="961"/>
        <v>1.54652061</v>
      </c>
      <c r="P1977" s="103">
        <f t="shared" si="943"/>
        <v>15.868637939999999</v>
      </c>
      <c r="Q1977" s="11">
        <f t="shared" si="956"/>
        <v>0</v>
      </c>
      <c r="R1977" s="30">
        <f t="shared" si="963"/>
        <v>0</v>
      </c>
      <c r="S1977" s="103">
        <f t="shared" si="964"/>
        <v>0</v>
      </c>
      <c r="T1977" s="113">
        <f t="shared" si="951"/>
        <v>0.1</v>
      </c>
      <c r="U1977" s="111">
        <f t="shared" si="958"/>
        <v>12</v>
      </c>
      <c r="V1977" s="111">
        <v>252</v>
      </c>
      <c r="W1977" s="110">
        <f t="shared" si="944"/>
        <v>1.0045488950000001</v>
      </c>
      <c r="X1977" s="103">
        <f t="shared" si="945"/>
        <v>7.2184760000000001E-2</v>
      </c>
      <c r="Y1977" s="103">
        <f t="shared" si="946"/>
        <v>0</v>
      </c>
      <c r="Z1977" s="114" t="str">
        <f t="shared" si="954"/>
        <v>A+J=</v>
      </c>
      <c r="AA1977" s="108">
        <f t="shared" si="955"/>
        <v>46101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102">
        <f t="shared" si="947"/>
        <v>46092</v>
      </c>
      <c r="B1978" s="103">
        <f t="shared" si="940"/>
        <v>15.94912461</v>
      </c>
      <c r="C1978" s="103">
        <f t="shared" si="952"/>
        <v>10.260864189999999</v>
      </c>
      <c r="D1978" s="104">
        <f t="shared" si="948"/>
        <v>1143.3130000000001</v>
      </c>
      <c r="E1978" s="105">
        <f t="shared" si="959"/>
        <v>1146.575</v>
      </c>
      <c r="F1978" s="106">
        <f t="shared" si="960"/>
        <v>46042</v>
      </c>
      <c r="G1978" s="107">
        <f t="shared" si="941"/>
        <v>2.8531119649648495E-3</v>
      </c>
      <c r="H1978" s="108">
        <f t="shared" si="953"/>
        <v>46101</v>
      </c>
      <c r="I1978" s="108">
        <f t="shared" si="942"/>
        <v>46101</v>
      </c>
      <c r="J1978" s="109">
        <f t="shared" si="949"/>
        <v>20</v>
      </c>
      <c r="K1978" s="109">
        <f t="shared" si="965"/>
        <v>13</v>
      </c>
      <c r="L1978" s="8">
        <f t="shared" si="950"/>
        <v>1.0018535900000001</v>
      </c>
      <c r="M1978" s="110">
        <f t="shared" si="962"/>
        <v>1.00285311</v>
      </c>
      <c r="N1978" s="110">
        <f t="shared" si="957"/>
        <v>1.543879204662306</v>
      </c>
      <c r="O1978" s="103">
        <f t="shared" si="961"/>
        <v>1.54674092</v>
      </c>
      <c r="P1978" s="103">
        <f t="shared" si="943"/>
        <v>15.87089851</v>
      </c>
      <c r="Q1978" s="11">
        <f t="shared" si="956"/>
        <v>0</v>
      </c>
      <c r="R1978" s="30">
        <f t="shared" si="963"/>
        <v>0</v>
      </c>
      <c r="S1978" s="103">
        <f t="shared" si="964"/>
        <v>0</v>
      </c>
      <c r="T1978" s="113">
        <f t="shared" si="951"/>
        <v>0.1</v>
      </c>
      <c r="U1978" s="111">
        <f t="shared" si="958"/>
        <v>13</v>
      </c>
      <c r="V1978" s="111">
        <v>252</v>
      </c>
      <c r="W1978" s="110">
        <f t="shared" si="944"/>
        <v>1.0049289020000001</v>
      </c>
      <c r="X1978" s="103">
        <f t="shared" si="945"/>
        <v>7.8226100000000007E-2</v>
      </c>
      <c r="Y1978" s="103">
        <f t="shared" si="946"/>
        <v>0</v>
      </c>
      <c r="Z1978" s="114" t="str">
        <f t="shared" si="954"/>
        <v>A+J=</v>
      </c>
      <c r="AA1978" s="108">
        <f t="shared" si="955"/>
        <v>46101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102">
        <f t="shared" si="947"/>
        <v>46093</v>
      </c>
      <c r="B1979" s="103">
        <f t="shared" si="940"/>
        <v>15.957431039999999</v>
      </c>
      <c r="C1979" s="103">
        <f t="shared" si="952"/>
        <v>10.260864189999999</v>
      </c>
      <c r="D1979" s="104">
        <f t="shared" si="948"/>
        <v>1143.3130000000001</v>
      </c>
      <c r="E1979" s="105">
        <f t="shared" si="959"/>
        <v>1146.575</v>
      </c>
      <c r="F1979" s="106">
        <f t="shared" si="960"/>
        <v>46042</v>
      </c>
      <c r="G1979" s="107">
        <f t="shared" si="941"/>
        <v>2.8531119649648495E-3</v>
      </c>
      <c r="H1979" s="108">
        <f t="shared" si="953"/>
        <v>46101</v>
      </c>
      <c r="I1979" s="108">
        <f t="shared" si="942"/>
        <v>46101</v>
      </c>
      <c r="J1979" s="109">
        <f t="shared" si="949"/>
        <v>20</v>
      </c>
      <c r="K1979" s="109">
        <f t="shared" si="965"/>
        <v>14</v>
      </c>
      <c r="L1979" s="8">
        <f t="shared" si="950"/>
        <v>1.0019963199999999</v>
      </c>
      <c r="M1979" s="110">
        <f t="shared" si="962"/>
        <v>1.00285311</v>
      </c>
      <c r="N1979" s="110">
        <f t="shared" si="957"/>
        <v>1.543879204662306</v>
      </c>
      <c r="O1979" s="103">
        <f t="shared" si="961"/>
        <v>1.5469612800000001</v>
      </c>
      <c r="P1979" s="103">
        <f t="shared" si="943"/>
        <v>15.873159599999999</v>
      </c>
      <c r="Q1979" s="11">
        <f t="shared" si="956"/>
        <v>0</v>
      </c>
      <c r="R1979" s="30">
        <f t="shared" si="963"/>
        <v>0</v>
      </c>
      <c r="S1979" s="103">
        <f t="shared" si="964"/>
        <v>0</v>
      </c>
      <c r="T1979" s="113">
        <f t="shared" si="951"/>
        <v>0.1</v>
      </c>
      <c r="U1979" s="111">
        <f t="shared" si="958"/>
        <v>14</v>
      </c>
      <c r="V1979" s="111">
        <v>252</v>
      </c>
      <c r="W1979" s="110">
        <f t="shared" si="944"/>
        <v>1.005309053</v>
      </c>
      <c r="X1979" s="103">
        <f t="shared" si="945"/>
        <v>8.4271440000000003E-2</v>
      </c>
      <c r="Y1979" s="103">
        <f t="shared" si="946"/>
        <v>0</v>
      </c>
      <c r="Z1979" s="114" t="str">
        <f t="shared" si="954"/>
        <v>A+J=</v>
      </c>
      <c r="AA1979" s="108">
        <f t="shared" si="955"/>
        <v>46101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102">
        <f t="shared" si="947"/>
        <v>46094</v>
      </c>
      <c r="B1980" s="103">
        <f t="shared" si="940"/>
        <v>15.96574178</v>
      </c>
      <c r="C1980" s="103">
        <f t="shared" si="952"/>
        <v>10.260864189999999</v>
      </c>
      <c r="D1980" s="104">
        <f t="shared" si="948"/>
        <v>1143.3130000000001</v>
      </c>
      <c r="E1980" s="105">
        <f t="shared" si="959"/>
        <v>1146.575</v>
      </c>
      <c r="F1980" s="106">
        <f t="shared" si="960"/>
        <v>46042</v>
      </c>
      <c r="G1980" s="107">
        <f t="shared" si="941"/>
        <v>2.8531119649648495E-3</v>
      </c>
      <c r="H1980" s="108">
        <f t="shared" si="953"/>
        <v>46101</v>
      </c>
      <c r="I1980" s="108">
        <f t="shared" si="942"/>
        <v>46101</v>
      </c>
      <c r="J1980" s="109">
        <f t="shared" si="949"/>
        <v>20</v>
      </c>
      <c r="K1980" s="109">
        <f t="shared" si="965"/>
        <v>15</v>
      </c>
      <c r="L1980" s="8">
        <f t="shared" si="950"/>
        <v>1.0021390699999999</v>
      </c>
      <c r="M1980" s="110">
        <f t="shared" si="962"/>
        <v>1.00285311</v>
      </c>
      <c r="N1980" s="110">
        <f t="shared" si="957"/>
        <v>1.543879204662306</v>
      </c>
      <c r="O1980" s="103">
        <f t="shared" si="961"/>
        <v>1.5471816700000001</v>
      </c>
      <c r="P1980" s="103">
        <f t="shared" si="943"/>
        <v>15.87542099</v>
      </c>
      <c r="Q1980" s="11">
        <f t="shared" si="956"/>
        <v>0</v>
      </c>
      <c r="R1980" s="30">
        <f t="shared" si="963"/>
        <v>0</v>
      </c>
      <c r="S1980" s="103">
        <f t="shared" si="964"/>
        <v>0</v>
      </c>
      <c r="T1980" s="113">
        <f t="shared" si="951"/>
        <v>0.1</v>
      </c>
      <c r="U1980" s="111">
        <f t="shared" si="958"/>
        <v>15</v>
      </c>
      <c r="V1980" s="111">
        <v>252</v>
      </c>
      <c r="W1980" s="110">
        <f t="shared" si="944"/>
        <v>1.005689348</v>
      </c>
      <c r="X1980" s="103">
        <f t="shared" si="945"/>
        <v>9.0320789999999998E-2</v>
      </c>
      <c r="Y1980" s="103">
        <f t="shared" si="946"/>
        <v>0</v>
      </c>
      <c r="Z1980" s="114" t="str">
        <f t="shared" si="954"/>
        <v>A+J=</v>
      </c>
      <c r="AA1980" s="108">
        <f t="shared" si="955"/>
        <v>46101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102">
        <f t="shared" si="947"/>
        <v>46095</v>
      </c>
      <c r="B1981" s="103">
        <f t="shared" si="940"/>
        <v>15.974056630000002</v>
      </c>
      <c r="C1981" s="103">
        <f t="shared" si="952"/>
        <v>10.260864189999999</v>
      </c>
      <c r="D1981" s="104">
        <f t="shared" si="948"/>
        <v>1143.3130000000001</v>
      </c>
      <c r="E1981" s="105">
        <f t="shared" si="959"/>
        <v>1146.575</v>
      </c>
      <c r="F1981" s="106">
        <f t="shared" si="960"/>
        <v>46042</v>
      </c>
      <c r="G1981" s="107">
        <f t="shared" si="941"/>
        <v>2.8531119649648495E-3</v>
      </c>
      <c r="H1981" s="108">
        <f t="shared" si="953"/>
        <v>46101</v>
      </c>
      <c r="I1981" s="108">
        <f t="shared" si="942"/>
        <v>46101</v>
      </c>
      <c r="J1981" s="109">
        <f t="shared" si="949"/>
        <v>20</v>
      </c>
      <c r="K1981" s="109">
        <f t="shared" si="965"/>
        <v>16</v>
      </c>
      <c r="L1981" s="8">
        <f t="shared" si="950"/>
        <v>1.00228183</v>
      </c>
      <c r="M1981" s="110">
        <f t="shared" si="962"/>
        <v>1.00285311</v>
      </c>
      <c r="N1981" s="110">
        <f t="shared" si="957"/>
        <v>1.543879204662306</v>
      </c>
      <c r="O1981" s="103">
        <f t="shared" si="961"/>
        <v>1.54740207</v>
      </c>
      <c r="P1981" s="103">
        <f t="shared" si="943"/>
        <v>15.877682480000001</v>
      </c>
      <c r="Q1981" s="11">
        <f t="shared" si="956"/>
        <v>0</v>
      </c>
      <c r="R1981" s="30">
        <f t="shared" si="963"/>
        <v>0</v>
      </c>
      <c r="S1981" s="103">
        <f t="shared" si="964"/>
        <v>0</v>
      </c>
      <c r="T1981" s="113">
        <f t="shared" si="951"/>
        <v>0.1</v>
      </c>
      <c r="U1981" s="111">
        <f t="shared" si="958"/>
        <v>16</v>
      </c>
      <c r="V1981" s="111">
        <v>252</v>
      </c>
      <c r="W1981" s="110">
        <f t="shared" si="944"/>
        <v>1.0060697869999999</v>
      </c>
      <c r="X1981" s="103">
        <f t="shared" si="945"/>
        <v>9.6374150000000006E-2</v>
      </c>
      <c r="Y1981" s="103">
        <f t="shared" si="946"/>
        <v>0</v>
      </c>
      <c r="Z1981" s="114" t="str">
        <f t="shared" si="954"/>
        <v>A+J=</v>
      </c>
      <c r="AA1981" s="108">
        <f t="shared" si="955"/>
        <v>46101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102">
        <f t="shared" si="947"/>
        <v>46096</v>
      </c>
      <c r="B1982" s="103">
        <f t="shared" si="940"/>
        <v>15.974056630000002</v>
      </c>
      <c r="C1982" s="103">
        <f t="shared" si="952"/>
        <v>10.260864189999999</v>
      </c>
      <c r="D1982" s="104">
        <f t="shared" si="948"/>
        <v>1143.3130000000001</v>
      </c>
      <c r="E1982" s="105">
        <f t="shared" si="959"/>
        <v>1146.575</v>
      </c>
      <c r="F1982" s="106">
        <f t="shared" si="960"/>
        <v>46042</v>
      </c>
      <c r="G1982" s="107">
        <f t="shared" si="941"/>
        <v>2.8531119649648495E-3</v>
      </c>
      <c r="H1982" s="108">
        <f t="shared" si="953"/>
        <v>46101</v>
      </c>
      <c r="I1982" s="108">
        <f t="shared" si="942"/>
        <v>46101</v>
      </c>
      <c r="J1982" s="109">
        <f t="shared" si="949"/>
        <v>20</v>
      </c>
      <c r="K1982" s="109">
        <f t="shared" si="965"/>
        <v>16</v>
      </c>
      <c r="L1982" s="8">
        <f t="shared" si="950"/>
        <v>1.00228183</v>
      </c>
      <c r="M1982" s="110">
        <f t="shared" si="962"/>
        <v>1.00285311</v>
      </c>
      <c r="N1982" s="110">
        <f t="shared" si="957"/>
        <v>1.543879204662306</v>
      </c>
      <c r="O1982" s="103">
        <f t="shared" si="961"/>
        <v>1.54740207</v>
      </c>
      <c r="P1982" s="103">
        <f t="shared" si="943"/>
        <v>15.877682480000001</v>
      </c>
      <c r="Q1982" s="11">
        <f t="shared" si="956"/>
        <v>0</v>
      </c>
      <c r="R1982" s="30">
        <f t="shared" si="963"/>
        <v>0</v>
      </c>
      <c r="S1982" s="103">
        <f t="shared" si="964"/>
        <v>0</v>
      </c>
      <c r="T1982" s="113">
        <f t="shared" si="951"/>
        <v>0.1</v>
      </c>
      <c r="U1982" s="111">
        <f t="shared" si="958"/>
        <v>16</v>
      </c>
      <c r="V1982" s="111">
        <v>252</v>
      </c>
      <c r="W1982" s="110">
        <f t="shared" si="944"/>
        <v>1.0060697869999999</v>
      </c>
      <c r="X1982" s="103">
        <f t="shared" si="945"/>
        <v>9.6374150000000006E-2</v>
      </c>
      <c r="Y1982" s="103">
        <f t="shared" si="946"/>
        <v>0</v>
      </c>
      <c r="Z1982" s="114" t="str">
        <f t="shared" si="954"/>
        <v>A+J=</v>
      </c>
      <c r="AA1982" s="108">
        <f t="shared" si="955"/>
        <v>46101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102">
        <f t="shared" si="947"/>
        <v>46097</v>
      </c>
      <c r="B1983" s="103">
        <f t="shared" si="940"/>
        <v>15.974056630000002</v>
      </c>
      <c r="C1983" s="103">
        <f t="shared" si="952"/>
        <v>10.260864189999999</v>
      </c>
      <c r="D1983" s="104">
        <f t="shared" si="948"/>
        <v>1143.3130000000001</v>
      </c>
      <c r="E1983" s="105">
        <f t="shared" si="959"/>
        <v>1146.575</v>
      </c>
      <c r="F1983" s="106">
        <f t="shared" si="960"/>
        <v>46042</v>
      </c>
      <c r="G1983" s="107">
        <f t="shared" si="941"/>
        <v>2.8531119649648495E-3</v>
      </c>
      <c r="H1983" s="108">
        <f t="shared" si="953"/>
        <v>46101</v>
      </c>
      <c r="I1983" s="108">
        <f t="shared" si="942"/>
        <v>46101</v>
      </c>
      <c r="J1983" s="109">
        <f t="shared" si="949"/>
        <v>20</v>
      </c>
      <c r="K1983" s="109">
        <f t="shared" si="965"/>
        <v>16</v>
      </c>
      <c r="L1983" s="8">
        <f t="shared" si="950"/>
        <v>1.00228183</v>
      </c>
      <c r="M1983" s="110">
        <f t="shared" si="962"/>
        <v>1.00285311</v>
      </c>
      <c r="N1983" s="110">
        <f t="shared" si="957"/>
        <v>1.543879204662306</v>
      </c>
      <c r="O1983" s="103">
        <f t="shared" si="961"/>
        <v>1.54740207</v>
      </c>
      <c r="P1983" s="103">
        <f t="shared" si="943"/>
        <v>15.877682480000001</v>
      </c>
      <c r="Q1983" s="11">
        <f t="shared" si="956"/>
        <v>0</v>
      </c>
      <c r="R1983" s="30">
        <f t="shared" si="963"/>
        <v>0</v>
      </c>
      <c r="S1983" s="103">
        <f t="shared" si="964"/>
        <v>0</v>
      </c>
      <c r="T1983" s="113">
        <f t="shared" si="951"/>
        <v>0.1</v>
      </c>
      <c r="U1983" s="111">
        <f t="shared" si="958"/>
        <v>16</v>
      </c>
      <c r="V1983" s="111">
        <v>252</v>
      </c>
      <c r="W1983" s="110">
        <f t="shared" si="944"/>
        <v>1.0060697869999999</v>
      </c>
      <c r="X1983" s="103">
        <f t="shared" si="945"/>
        <v>9.6374150000000006E-2</v>
      </c>
      <c r="Y1983" s="103">
        <f t="shared" si="946"/>
        <v>0</v>
      </c>
      <c r="Z1983" s="114" t="str">
        <f t="shared" si="954"/>
        <v>A+J=</v>
      </c>
      <c r="AA1983" s="108">
        <f t="shared" si="955"/>
        <v>46101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102">
        <f t="shared" si="947"/>
        <v>46098</v>
      </c>
      <c r="B1984" s="103">
        <f t="shared" si="940"/>
        <v>15.982376</v>
      </c>
      <c r="C1984" s="103">
        <f t="shared" si="952"/>
        <v>10.260864189999999</v>
      </c>
      <c r="D1984" s="104">
        <f t="shared" si="948"/>
        <v>1143.3130000000001</v>
      </c>
      <c r="E1984" s="105">
        <f t="shared" si="959"/>
        <v>1146.575</v>
      </c>
      <c r="F1984" s="106">
        <f t="shared" si="960"/>
        <v>46042</v>
      </c>
      <c r="G1984" s="107">
        <f t="shared" si="941"/>
        <v>2.8531119649648495E-3</v>
      </c>
      <c r="H1984" s="108">
        <f t="shared" si="953"/>
        <v>46101</v>
      </c>
      <c r="I1984" s="108">
        <f t="shared" si="942"/>
        <v>46101</v>
      </c>
      <c r="J1984" s="109">
        <f t="shared" si="949"/>
        <v>20</v>
      </c>
      <c r="K1984" s="109">
        <f t="shared" si="965"/>
        <v>17</v>
      </c>
      <c r="L1984" s="8">
        <f t="shared" si="950"/>
        <v>1.00242462</v>
      </c>
      <c r="M1984" s="110">
        <f t="shared" si="962"/>
        <v>1.00285311</v>
      </c>
      <c r="N1984" s="110">
        <f t="shared" si="957"/>
        <v>1.543879204662306</v>
      </c>
      <c r="O1984" s="103">
        <f t="shared" si="961"/>
        <v>1.54762252</v>
      </c>
      <c r="P1984" s="103">
        <f t="shared" si="943"/>
        <v>15.87994449</v>
      </c>
      <c r="Q1984" s="11">
        <f t="shared" si="956"/>
        <v>0</v>
      </c>
      <c r="R1984" s="30">
        <f t="shared" si="963"/>
        <v>0</v>
      </c>
      <c r="S1984" s="103">
        <f t="shared" si="964"/>
        <v>0</v>
      </c>
      <c r="T1984" s="113">
        <f t="shared" si="951"/>
        <v>0.1</v>
      </c>
      <c r="U1984" s="111">
        <f t="shared" si="958"/>
        <v>17</v>
      </c>
      <c r="V1984" s="111">
        <v>252</v>
      </c>
      <c r="W1984" s="110">
        <f t="shared" si="944"/>
        <v>1.00645037</v>
      </c>
      <c r="X1984" s="103">
        <f t="shared" si="945"/>
        <v>0.10243151</v>
      </c>
      <c r="Y1984" s="103">
        <f t="shared" si="946"/>
        <v>0</v>
      </c>
      <c r="Z1984" s="114" t="str">
        <f t="shared" si="954"/>
        <v>A+J=</v>
      </c>
      <c r="AA1984" s="108">
        <f t="shared" si="955"/>
        <v>46101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102">
        <f t="shared" si="947"/>
        <v>46099</v>
      </c>
      <c r="B1985" s="103">
        <f t="shared" si="940"/>
        <v>15.990699679999999</v>
      </c>
      <c r="C1985" s="103">
        <f t="shared" si="952"/>
        <v>10.260864189999999</v>
      </c>
      <c r="D1985" s="104">
        <f t="shared" si="948"/>
        <v>1143.3130000000001</v>
      </c>
      <c r="E1985" s="105">
        <f t="shared" si="959"/>
        <v>1146.575</v>
      </c>
      <c r="F1985" s="106">
        <f t="shared" si="960"/>
        <v>46042</v>
      </c>
      <c r="G1985" s="107">
        <f t="shared" si="941"/>
        <v>2.8531119649648495E-3</v>
      </c>
      <c r="H1985" s="108">
        <f t="shared" si="953"/>
        <v>46101</v>
      </c>
      <c r="I1985" s="108">
        <f t="shared" si="942"/>
        <v>46101</v>
      </c>
      <c r="J1985" s="109">
        <f t="shared" si="949"/>
        <v>20</v>
      </c>
      <c r="K1985" s="109">
        <f t="shared" si="965"/>
        <v>18</v>
      </c>
      <c r="L1985" s="8">
        <f t="shared" si="950"/>
        <v>1.00256743</v>
      </c>
      <c r="M1985" s="110">
        <f t="shared" si="962"/>
        <v>1.00285311</v>
      </c>
      <c r="N1985" s="110">
        <f t="shared" si="957"/>
        <v>1.543879204662306</v>
      </c>
      <c r="O1985" s="103">
        <f t="shared" si="961"/>
        <v>1.5478430000000001</v>
      </c>
      <c r="P1985" s="103">
        <f t="shared" si="943"/>
        <v>15.88220681</v>
      </c>
      <c r="Q1985" s="11">
        <f t="shared" si="956"/>
        <v>0</v>
      </c>
      <c r="R1985" s="30">
        <f t="shared" si="963"/>
        <v>0</v>
      </c>
      <c r="S1985" s="103">
        <f t="shared" si="964"/>
        <v>0</v>
      </c>
      <c r="T1985" s="113">
        <f t="shared" si="951"/>
        <v>0.1</v>
      </c>
      <c r="U1985" s="111">
        <f t="shared" si="958"/>
        <v>18</v>
      </c>
      <c r="V1985" s="111">
        <v>252</v>
      </c>
      <c r="W1985" s="110">
        <f t="shared" si="944"/>
        <v>1.006831096</v>
      </c>
      <c r="X1985" s="103">
        <f t="shared" si="945"/>
        <v>0.10849287000000001</v>
      </c>
      <c r="Y1985" s="103">
        <f t="shared" si="946"/>
        <v>0</v>
      </c>
      <c r="Z1985" s="114" t="str">
        <f t="shared" si="954"/>
        <v>A+J=</v>
      </c>
      <c r="AA1985" s="108">
        <f t="shared" si="955"/>
        <v>46101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102">
        <f t="shared" si="947"/>
        <v>46100</v>
      </c>
      <c r="B1986" s="103">
        <f t="shared" si="940"/>
        <v>15.99902769</v>
      </c>
      <c r="C1986" s="103">
        <f t="shared" si="952"/>
        <v>10.260864189999999</v>
      </c>
      <c r="D1986" s="104">
        <f t="shared" si="948"/>
        <v>1143.3130000000001</v>
      </c>
      <c r="E1986" s="105">
        <f t="shared" si="959"/>
        <v>1146.575</v>
      </c>
      <c r="F1986" s="106">
        <f t="shared" si="960"/>
        <v>46042</v>
      </c>
      <c r="G1986" s="107">
        <f t="shared" si="941"/>
        <v>2.8531119649648495E-3</v>
      </c>
      <c r="H1986" s="108">
        <f t="shared" si="953"/>
        <v>46101</v>
      </c>
      <c r="I1986" s="108">
        <f t="shared" si="942"/>
        <v>46101</v>
      </c>
      <c r="J1986" s="109">
        <f t="shared" si="949"/>
        <v>20</v>
      </c>
      <c r="K1986" s="109">
        <f t="shared" si="965"/>
        <v>19</v>
      </c>
      <c r="L1986" s="8">
        <f t="shared" si="950"/>
        <v>1.00271026</v>
      </c>
      <c r="M1986" s="110">
        <f t="shared" si="962"/>
        <v>1.00285311</v>
      </c>
      <c r="N1986" s="110">
        <f t="shared" si="957"/>
        <v>1.543879204662306</v>
      </c>
      <c r="O1986" s="103">
        <f t="shared" si="961"/>
        <v>1.54806351</v>
      </c>
      <c r="P1986" s="103">
        <f t="shared" si="943"/>
        <v>15.884469429999999</v>
      </c>
      <c r="Q1986" s="11">
        <f t="shared" si="956"/>
        <v>0</v>
      </c>
      <c r="R1986" s="30">
        <f t="shared" si="963"/>
        <v>0</v>
      </c>
      <c r="S1986" s="103">
        <f t="shared" si="964"/>
        <v>0</v>
      </c>
      <c r="T1986" s="113">
        <f t="shared" si="951"/>
        <v>0.1</v>
      </c>
      <c r="U1986" s="111">
        <f t="shared" si="958"/>
        <v>19</v>
      </c>
      <c r="V1986" s="111">
        <v>252</v>
      </c>
      <c r="W1986" s="110">
        <f t="shared" si="944"/>
        <v>1.0072119669999999</v>
      </c>
      <c r="X1986" s="103">
        <f t="shared" si="945"/>
        <v>0.11455826</v>
      </c>
      <c r="Y1986" s="103">
        <f t="shared" si="946"/>
        <v>0</v>
      </c>
      <c r="Z1986" s="114" t="str">
        <f t="shared" si="954"/>
        <v>A+J=</v>
      </c>
      <c r="AA1986" s="108">
        <f t="shared" si="955"/>
        <v>46101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102">
        <f t="shared" si="947"/>
        <v>46101</v>
      </c>
      <c r="B1987" s="103">
        <f t="shared" si="940"/>
        <v>16.007360129999999</v>
      </c>
      <c r="C1987" s="103">
        <f t="shared" si="952"/>
        <v>10.260864189999999</v>
      </c>
      <c r="D1987" s="104">
        <f t="shared" si="948"/>
        <v>1143.3130000000001</v>
      </c>
      <c r="E1987" s="105">
        <f t="shared" si="959"/>
        <v>1146.575</v>
      </c>
      <c r="F1987" s="106">
        <f t="shared" si="960"/>
        <v>46042</v>
      </c>
      <c r="G1987" s="107">
        <f t="shared" si="941"/>
        <v>2.8531119649648495E-3</v>
      </c>
      <c r="H1987" s="108">
        <f t="shared" si="953"/>
        <v>46132</v>
      </c>
      <c r="I1987" s="108">
        <f t="shared" si="942"/>
        <v>46101</v>
      </c>
      <c r="J1987" s="109">
        <f t="shared" si="949"/>
        <v>20</v>
      </c>
      <c r="K1987" s="109">
        <f t="shared" si="965"/>
        <v>20</v>
      </c>
      <c r="L1987" s="8">
        <f t="shared" si="950"/>
        <v>1.00285311</v>
      </c>
      <c r="M1987" s="110">
        <f t="shared" si="962"/>
        <v>1.00285311</v>
      </c>
      <c r="N1987" s="110">
        <f t="shared" si="957"/>
        <v>1.543879204662306</v>
      </c>
      <c r="O1987" s="103">
        <f t="shared" si="961"/>
        <v>1.5482840600000001</v>
      </c>
      <c r="P1987" s="103">
        <f t="shared" si="943"/>
        <v>15.886732459999999</v>
      </c>
      <c r="Q1987" s="11">
        <f t="shared" si="956"/>
        <v>65</v>
      </c>
      <c r="R1987" s="30">
        <f t="shared" si="963"/>
        <v>0.21104699999999998</v>
      </c>
      <c r="S1987" s="103">
        <f t="shared" si="964"/>
        <v>3.3528472200000001</v>
      </c>
      <c r="T1987" s="113">
        <f t="shared" si="951"/>
        <v>0.1</v>
      </c>
      <c r="U1987" s="111">
        <f t="shared" si="958"/>
        <v>20</v>
      </c>
      <c r="V1987" s="111">
        <v>252</v>
      </c>
      <c r="W1987" s="110">
        <f t="shared" si="944"/>
        <v>1.007592982</v>
      </c>
      <c r="X1987" s="103">
        <f t="shared" si="945"/>
        <v>0.12062767000000001</v>
      </c>
      <c r="Y1987" s="103">
        <f t="shared" si="946"/>
        <v>3.4734748900000003</v>
      </c>
      <c r="Z1987" s="114" t="str">
        <f t="shared" si="954"/>
        <v>A+J=</v>
      </c>
      <c r="AA1987" s="108">
        <f t="shared" si="955"/>
        <v>46101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102">
        <f t="shared" si="947"/>
        <v>46102</v>
      </c>
      <c r="B1988" s="103">
        <f t="shared" si="940"/>
        <v>12.540412890000001</v>
      </c>
      <c r="C1988" s="103">
        <f t="shared" si="952"/>
        <v>8.09533959</v>
      </c>
      <c r="D1988" s="104">
        <f t="shared" si="948"/>
        <v>1143.3130000000001</v>
      </c>
      <c r="E1988" s="105">
        <f t="shared" si="959"/>
        <v>1146.575</v>
      </c>
      <c r="F1988" s="106">
        <f t="shared" si="960"/>
        <v>46073</v>
      </c>
      <c r="G1988" s="107">
        <f t="shared" si="941"/>
        <v>2.8531119649648495E-3</v>
      </c>
      <c r="H1988" s="108">
        <f t="shared" si="953"/>
        <v>46132</v>
      </c>
      <c r="I1988" s="108">
        <f t="shared" si="942"/>
        <v>46132</v>
      </c>
      <c r="J1988" s="109">
        <f t="shared" si="949"/>
        <v>20</v>
      </c>
      <c r="K1988" s="109">
        <f t="shared" si="965"/>
        <v>1</v>
      </c>
      <c r="L1988" s="8">
        <f t="shared" si="950"/>
        <v>1.00014246</v>
      </c>
      <c r="M1988" s="110">
        <f t="shared" si="962"/>
        <v>1.00285311</v>
      </c>
      <c r="N1988" s="110">
        <f t="shared" si="957"/>
        <v>1.5482840618599201</v>
      </c>
      <c r="O1988" s="103">
        <f t="shared" si="961"/>
        <v>1.54850463</v>
      </c>
      <c r="P1988" s="103">
        <f t="shared" si="943"/>
        <v>12.535670830000001</v>
      </c>
      <c r="Q1988" s="11">
        <f t="shared" si="956"/>
        <v>0</v>
      </c>
      <c r="R1988" s="30">
        <f t="shared" si="963"/>
        <v>0</v>
      </c>
      <c r="S1988" s="103">
        <f t="shared" si="964"/>
        <v>0</v>
      </c>
      <c r="T1988" s="113">
        <f t="shared" si="951"/>
        <v>0.1</v>
      </c>
      <c r="U1988" s="111">
        <f t="shared" si="958"/>
        <v>1</v>
      </c>
      <c r="V1988" s="111">
        <v>252</v>
      </c>
      <c r="W1988" s="110">
        <f t="shared" si="944"/>
        <v>1.0003782859999999</v>
      </c>
      <c r="X1988" s="103">
        <f t="shared" si="945"/>
        <v>4.7420600000000002E-3</v>
      </c>
      <c r="Y1988" s="103">
        <f t="shared" si="946"/>
        <v>0</v>
      </c>
      <c r="Z1988" s="114" t="str">
        <f t="shared" si="954"/>
        <v>A+J=</v>
      </c>
      <c r="AA1988" s="108">
        <f t="shared" si="955"/>
        <v>46132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2">
        <f t="shared" si="947"/>
        <v>46103</v>
      </c>
      <c r="B1989" s="103">
        <f t="shared" si="940"/>
        <v>12.540412890000001</v>
      </c>
      <c r="C1989" s="103">
        <f t="shared" si="952"/>
        <v>8.09533959</v>
      </c>
      <c r="D1989" s="104">
        <f t="shared" si="948"/>
        <v>1143.3130000000001</v>
      </c>
      <c r="E1989" s="105">
        <f t="shared" si="959"/>
        <v>1146.575</v>
      </c>
      <c r="F1989" s="106">
        <f t="shared" si="960"/>
        <v>46073</v>
      </c>
      <c r="G1989" s="107">
        <f t="shared" si="941"/>
        <v>2.8531119649648495E-3</v>
      </c>
      <c r="H1989" s="108">
        <f t="shared" si="953"/>
        <v>46132</v>
      </c>
      <c r="I1989" s="108">
        <f t="shared" si="942"/>
        <v>46132</v>
      </c>
      <c r="J1989" s="109">
        <f t="shared" si="949"/>
        <v>20</v>
      </c>
      <c r="K1989" s="109">
        <f t="shared" si="965"/>
        <v>1</v>
      </c>
      <c r="L1989" s="8">
        <f t="shared" si="950"/>
        <v>1.00014246</v>
      </c>
      <c r="M1989" s="110">
        <f t="shared" si="962"/>
        <v>1.00285311</v>
      </c>
      <c r="N1989" s="110">
        <f t="shared" si="957"/>
        <v>1.5482840618599201</v>
      </c>
      <c r="O1989" s="103">
        <f t="shared" si="961"/>
        <v>1.54850463</v>
      </c>
      <c r="P1989" s="103">
        <f t="shared" si="943"/>
        <v>12.535670830000001</v>
      </c>
      <c r="Q1989" s="11">
        <f t="shared" si="956"/>
        <v>0</v>
      </c>
      <c r="R1989" s="30">
        <f t="shared" si="963"/>
        <v>0</v>
      </c>
      <c r="S1989" s="103">
        <f t="shared" si="964"/>
        <v>0</v>
      </c>
      <c r="T1989" s="113">
        <f t="shared" si="951"/>
        <v>0.1</v>
      </c>
      <c r="U1989" s="111">
        <f t="shared" si="958"/>
        <v>1</v>
      </c>
      <c r="V1989" s="111">
        <v>252</v>
      </c>
      <c r="W1989" s="110">
        <f t="shared" si="944"/>
        <v>1.0003782859999999</v>
      </c>
      <c r="X1989" s="103">
        <f t="shared" si="945"/>
        <v>4.7420600000000002E-3</v>
      </c>
      <c r="Y1989" s="103">
        <f t="shared" si="946"/>
        <v>0</v>
      </c>
      <c r="Z1989" s="114" t="str">
        <f t="shared" si="954"/>
        <v>A+J=</v>
      </c>
      <c r="AA1989" s="108">
        <f t="shared" si="955"/>
        <v>46132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2">
        <f t="shared" si="947"/>
        <v>46104</v>
      </c>
      <c r="B1990" s="103">
        <f t="shared" si="940"/>
        <v>12.540412890000001</v>
      </c>
      <c r="C1990" s="103">
        <f t="shared" si="952"/>
        <v>8.09533959</v>
      </c>
      <c r="D1990" s="104">
        <f t="shared" si="948"/>
        <v>1143.3130000000001</v>
      </c>
      <c r="E1990" s="105">
        <f t="shared" si="959"/>
        <v>1146.575</v>
      </c>
      <c r="F1990" s="106">
        <f t="shared" si="960"/>
        <v>46073</v>
      </c>
      <c r="G1990" s="107">
        <f t="shared" si="941"/>
        <v>2.8531119649648495E-3</v>
      </c>
      <c r="H1990" s="108">
        <f t="shared" si="953"/>
        <v>46132</v>
      </c>
      <c r="I1990" s="108">
        <f t="shared" si="942"/>
        <v>46132</v>
      </c>
      <c r="J1990" s="109">
        <f t="shared" si="949"/>
        <v>20</v>
      </c>
      <c r="K1990" s="109">
        <f t="shared" si="965"/>
        <v>1</v>
      </c>
      <c r="L1990" s="8">
        <f t="shared" si="950"/>
        <v>1.00014246</v>
      </c>
      <c r="M1990" s="110">
        <f t="shared" si="962"/>
        <v>1.00285311</v>
      </c>
      <c r="N1990" s="110">
        <f t="shared" si="957"/>
        <v>1.5482840618599201</v>
      </c>
      <c r="O1990" s="103">
        <f t="shared" si="961"/>
        <v>1.54850463</v>
      </c>
      <c r="P1990" s="103">
        <f t="shared" si="943"/>
        <v>12.535670830000001</v>
      </c>
      <c r="Q1990" s="11">
        <f t="shared" si="956"/>
        <v>0</v>
      </c>
      <c r="R1990" s="30">
        <f t="shared" si="963"/>
        <v>0</v>
      </c>
      <c r="S1990" s="103">
        <f t="shared" si="964"/>
        <v>0</v>
      </c>
      <c r="T1990" s="113">
        <f t="shared" si="951"/>
        <v>0.1</v>
      </c>
      <c r="U1990" s="111">
        <f t="shared" si="958"/>
        <v>1</v>
      </c>
      <c r="V1990" s="111">
        <v>252</v>
      </c>
      <c r="W1990" s="110">
        <f t="shared" si="944"/>
        <v>1.0003782859999999</v>
      </c>
      <c r="X1990" s="103">
        <f t="shared" si="945"/>
        <v>4.7420600000000002E-3</v>
      </c>
      <c r="Y1990" s="103">
        <f t="shared" si="946"/>
        <v>0</v>
      </c>
      <c r="Z1990" s="114" t="str">
        <f t="shared" si="954"/>
        <v>A+J=</v>
      </c>
      <c r="AA1990" s="108">
        <f t="shared" si="955"/>
        <v>46132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2">
        <f t="shared" si="947"/>
        <v>46105</v>
      </c>
      <c r="B1991" s="103">
        <f t="shared" si="940"/>
        <v>12.54694387</v>
      </c>
      <c r="C1991" s="103">
        <f t="shared" si="952"/>
        <v>8.09533959</v>
      </c>
      <c r="D1991" s="104">
        <f t="shared" si="948"/>
        <v>1143.3130000000001</v>
      </c>
      <c r="E1991" s="105">
        <f t="shared" si="959"/>
        <v>1146.575</v>
      </c>
      <c r="F1991" s="106">
        <f t="shared" si="960"/>
        <v>46073</v>
      </c>
      <c r="G1991" s="107">
        <f t="shared" si="941"/>
        <v>2.8531119649648495E-3</v>
      </c>
      <c r="H1991" s="108">
        <f t="shared" si="953"/>
        <v>46132</v>
      </c>
      <c r="I1991" s="108">
        <f t="shared" si="942"/>
        <v>46132</v>
      </c>
      <c r="J1991" s="109">
        <f t="shared" si="949"/>
        <v>20</v>
      </c>
      <c r="K1991" s="109">
        <f t="shared" si="965"/>
        <v>2</v>
      </c>
      <c r="L1991" s="8">
        <f t="shared" si="950"/>
        <v>1.00028494</v>
      </c>
      <c r="M1991" s="110">
        <f t="shared" si="962"/>
        <v>1.00285311</v>
      </c>
      <c r="N1991" s="110">
        <f t="shared" si="957"/>
        <v>1.5482840618599201</v>
      </c>
      <c r="O1991" s="103">
        <f t="shared" si="961"/>
        <v>1.5487252199999999</v>
      </c>
      <c r="P1991" s="103">
        <f t="shared" si="943"/>
        <v>12.537456580000001</v>
      </c>
      <c r="Q1991" s="11">
        <f t="shared" si="956"/>
        <v>0</v>
      </c>
      <c r="R1991" s="30">
        <f t="shared" si="963"/>
        <v>0</v>
      </c>
      <c r="S1991" s="103">
        <f t="shared" si="964"/>
        <v>0</v>
      </c>
      <c r="T1991" s="113">
        <f t="shared" si="951"/>
        <v>0.1</v>
      </c>
      <c r="U1991" s="111">
        <f t="shared" si="958"/>
        <v>2</v>
      </c>
      <c r="V1991" s="111">
        <v>252</v>
      </c>
      <c r="W1991" s="110">
        <f t="shared" si="944"/>
        <v>1.0007567159999999</v>
      </c>
      <c r="X1991" s="103">
        <f t="shared" si="945"/>
        <v>9.4872900000000007E-3</v>
      </c>
      <c r="Y1991" s="103">
        <f t="shared" si="946"/>
        <v>0</v>
      </c>
      <c r="Z1991" s="114" t="str">
        <f t="shared" si="954"/>
        <v>A+J=</v>
      </c>
      <c r="AA1991" s="108">
        <f t="shared" si="955"/>
        <v>46132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2">
        <f t="shared" si="947"/>
        <v>46106</v>
      </c>
      <c r="B1992" s="103">
        <f t="shared" si="940"/>
        <v>12.553478400000001</v>
      </c>
      <c r="C1992" s="103">
        <f t="shared" si="952"/>
        <v>8.09533959</v>
      </c>
      <c r="D1992" s="104">
        <f t="shared" si="948"/>
        <v>1143.3130000000001</v>
      </c>
      <c r="E1992" s="105">
        <f t="shared" si="959"/>
        <v>1146.575</v>
      </c>
      <c r="F1992" s="106">
        <f t="shared" si="960"/>
        <v>46073</v>
      </c>
      <c r="G1992" s="107">
        <f t="shared" si="941"/>
        <v>2.8531119649648495E-3</v>
      </c>
      <c r="H1992" s="108">
        <f t="shared" si="953"/>
        <v>46132</v>
      </c>
      <c r="I1992" s="108">
        <f t="shared" si="942"/>
        <v>46132</v>
      </c>
      <c r="J1992" s="109">
        <f t="shared" si="949"/>
        <v>20</v>
      </c>
      <c r="K1992" s="109">
        <f t="shared" si="965"/>
        <v>3</v>
      </c>
      <c r="L1992" s="8">
        <f t="shared" si="950"/>
        <v>1.0004274399999999</v>
      </c>
      <c r="M1992" s="110">
        <f t="shared" si="962"/>
        <v>1.00285311</v>
      </c>
      <c r="N1992" s="110">
        <f t="shared" si="957"/>
        <v>1.5482840618599201</v>
      </c>
      <c r="O1992" s="103">
        <f t="shared" si="961"/>
        <v>1.5489458599999999</v>
      </c>
      <c r="P1992" s="103">
        <f t="shared" si="943"/>
        <v>12.539242740000001</v>
      </c>
      <c r="Q1992" s="11">
        <f t="shared" si="956"/>
        <v>0</v>
      </c>
      <c r="R1992" s="30">
        <f t="shared" si="963"/>
        <v>0</v>
      </c>
      <c r="S1992" s="103">
        <f t="shared" si="964"/>
        <v>0</v>
      </c>
      <c r="T1992" s="113">
        <f t="shared" si="951"/>
        <v>0.1</v>
      </c>
      <c r="U1992" s="111">
        <f t="shared" si="958"/>
        <v>3</v>
      </c>
      <c r="V1992" s="111">
        <v>252</v>
      </c>
      <c r="W1992" s="110">
        <f t="shared" si="944"/>
        <v>1.001135289</v>
      </c>
      <c r="X1992" s="103">
        <f t="shared" si="945"/>
        <v>1.4235660000000001E-2</v>
      </c>
      <c r="Y1992" s="103">
        <f t="shared" si="946"/>
        <v>0</v>
      </c>
      <c r="Z1992" s="114" t="str">
        <f t="shared" si="954"/>
        <v>A+J=</v>
      </c>
      <c r="AA1992" s="108">
        <f t="shared" si="955"/>
        <v>46132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2">
        <f t="shared" si="947"/>
        <v>46107</v>
      </c>
      <c r="B1993" s="103">
        <f t="shared" si="940"/>
        <v>12.560016319999999</v>
      </c>
      <c r="C1993" s="103">
        <f t="shared" si="952"/>
        <v>8.09533959</v>
      </c>
      <c r="D1993" s="104">
        <f t="shared" si="948"/>
        <v>1143.3130000000001</v>
      </c>
      <c r="E1993" s="105">
        <f t="shared" si="959"/>
        <v>1146.575</v>
      </c>
      <c r="F1993" s="106">
        <f t="shared" si="960"/>
        <v>46073</v>
      </c>
      <c r="G1993" s="107">
        <f t="shared" si="941"/>
        <v>2.8531119649648495E-3</v>
      </c>
      <c r="H1993" s="108">
        <f t="shared" si="953"/>
        <v>46132</v>
      </c>
      <c r="I1993" s="108">
        <f t="shared" si="942"/>
        <v>46132</v>
      </c>
      <c r="J1993" s="109">
        <f t="shared" si="949"/>
        <v>20</v>
      </c>
      <c r="K1993" s="109">
        <f t="shared" si="965"/>
        <v>4</v>
      </c>
      <c r="L1993" s="8">
        <f t="shared" si="950"/>
        <v>1.0005699699999999</v>
      </c>
      <c r="M1993" s="110">
        <f t="shared" si="962"/>
        <v>1.00285311</v>
      </c>
      <c r="N1993" s="110">
        <f t="shared" si="957"/>
        <v>1.5482840618599201</v>
      </c>
      <c r="O1993" s="103">
        <f t="shared" si="961"/>
        <v>1.5491665299999999</v>
      </c>
      <c r="P1993" s="103">
        <f t="shared" si="943"/>
        <v>12.541029139999999</v>
      </c>
      <c r="Q1993" s="11">
        <f t="shared" si="956"/>
        <v>0</v>
      </c>
      <c r="R1993" s="30">
        <f t="shared" si="963"/>
        <v>0</v>
      </c>
      <c r="S1993" s="103">
        <f t="shared" si="964"/>
        <v>0</v>
      </c>
      <c r="T1993" s="113">
        <f t="shared" si="951"/>
        <v>0.1</v>
      </c>
      <c r="U1993" s="111">
        <f t="shared" si="958"/>
        <v>4</v>
      </c>
      <c r="V1993" s="111">
        <v>252</v>
      </c>
      <c r="W1993" s="110">
        <f t="shared" si="944"/>
        <v>1.001514005</v>
      </c>
      <c r="X1993" s="103">
        <f t="shared" si="945"/>
        <v>1.8987179999999999E-2</v>
      </c>
      <c r="Y1993" s="103">
        <f t="shared" si="946"/>
        <v>0</v>
      </c>
      <c r="Z1993" s="114" t="str">
        <f t="shared" si="954"/>
        <v>A+J=</v>
      </c>
      <c r="AA1993" s="108">
        <f t="shared" si="955"/>
        <v>46132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2">
        <f t="shared" si="947"/>
        <v>46108</v>
      </c>
      <c r="B1994" s="103">
        <f t="shared" ref="B1994:B2057" si="966">(P1994+X1994)</f>
        <v>12.56655754</v>
      </c>
      <c r="C1994" s="103">
        <f t="shared" si="952"/>
        <v>8.09533959</v>
      </c>
      <c r="D1994" s="104">
        <f t="shared" si="948"/>
        <v>1143.3130000000001</v>
      </c>
      <c r="E1994" s="105">
        <f t="shared" si="959"/>
        <v>1146.575</v>
      </c>
      <c r="F1994" s="106">
        <f t="shared" si="960"/>
        <v>46073</v>
      </c>
      <c r="G1994" s="107">
        <f t="shared" ref="G1994:G2057" si="967">(E1994/D1994)-1</f>
        <v>2.8531119649648495E-3</v>
      </c>
      <c r="H1994" s="108">
        <f t="shared" si="953"/>
        <v>46132</v>
      </c>
      <c r="I1994" s="108">
        <f t="shared" ref="I1994:I2057" si="968">IF(A1994&gt;I1993,H1994,I1993)</f>
        <v>46132</v>
      </c>
      <c r="J1994" s="109">
        <f t="shared" si="949"/>
        <v>20</v>
      </c>
      <c r="K1994" s="109">
        <f t="shared" si="965"/>
        <v>5</v>
      </c>
      <c r="L1994" s="8">
        <f t="shared" si="950"/>
        <v>1.0007125100000001</v>
      </c>
      <c r="M1994" s="110">
        <f t="shared" si="962"/>
        <v>1.00285311</v>
      </c>
      <c r="N1994" s="110">
        <f t="shared" si="957"/>
        <v>1.5482840618599201</v>
      </c>
      <c r="O1994" s="103">
        <f t="shared" si="961"/>
        <v>1.5493872200000001</v>
      </c>
      <c r="P1994" s="103">
        <f t="shared" ref="P1994:P2057" si="969">TRUNC(C1994*O1994,8)</f>
        <v>12.5428157</v>
      </c>
      <c r="Q1994" s="11">
        <f t="shared" si="956"/>
        <v>0</v>
      </c>
      <c r="R1994" s="30">
        <f t="shared" si="963"/>
        <v>0</v>
      </c>
      <c r="S1994" s="103">
        <f t="shared" si="964"/>
        <v>0</v>
      </c>
      <c r="T1994" s="113">
        <f t="shared" si="951"/>
        <v>0.1</v>
      </c>
      <c r="U1994" s="111">
        <f t="shared" si="958"/>
        <v>5</v>
      </c>
      <c r="V1994" s="111">
        <v>252</v>
      </c>
      <c r="W1994" s="110">
        <f t="shared" ref="W1994:W2057" si="970">ROUND((1+T1994)^TRUNC((U1994/V1994),9),9)</f>
        <v>1.001892864</v>
      </c>
      <c r="X1994" s="103">
        <f t="shared" ref="X1994:X2057" si="971">TRUNC((P1994*(W1994-1)),8)</f>
        <v>2.374184E-2</v>
      </c>
      <c r="Y1994" s="103">
        <f t="shared" ref="Y1994:Y2057" si="972">IF(Q1994&gt;0,S1994+X1994,0)</f>
        <v>0</v>
      </c>
      <c r="Z1994" s="114" t="str">
        <f t="shared" si="954"/>
        <v>A+J=</v>
      </c>
      <c r="AA1994" s="108">
        <f t="shared" si="955"/>
        <v>46132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2">
        <f t="shared" ref="A1995:A2058" si="973">(A1994+1)</f>
        <v>46109</v>
      </c>
      <c r="B1995" s="103">
        <f t="shared" si="966"/>
        <v>12.57310232</v>
      </c>
      <c r="C1995" s="103">
        <f t="shared" si="952"/>
        <v>8.09533959</v>
      </c>
      <c r="D1995" s="104">
        <f t="shared" ref="D1995:D2058" si="974">IF(E1995=E1994,D1994,E1994)</f>
        <v>1143.3130000000001</v>
      </c>
      <c r="E1995" s="105">
        <f t="shared" si="959"/>
        <v>1146.575</v>
      </c>
      <c r="F1995" s="106">
        <f t="shared" si="960"/>
        <v>46073</v>
      </c>
      <c r="G1995" s="107">
        <f t="shared" si="967"/>
        <v>2.8531119649648495E-3</v>
      </c>
      <c r="H1995" s="108">
        <f t="shared" si="953"/>
        <v>46132</v>
      </c>
      <c r="I1995" s="108">
        <f t="shared" si="968"/>
        <v>46132</v>
      </c>
      <c r="J1995" s="109">
        <f t="shared" ref="J1995:J2058" si="975">IF(I1995=I1994,J1994,NETWORKDAYS(I1994,I1995,$AD$171:$AD$502)-1)</f>
        <v>20</v>
      </c>
      <c r="K1995" s="109">
        <f t="shared" si="965"/>
        <v>6</v>
      </c>
      <c r="L1995" s="8">
        <f t="shared" ref="L1995:L2058" si="976">IF(E1995&lt;D1995,1,TRUNC((E1995/D1995)^TRUNC((K1995/J1995),9),8))</f>
        <v>1.00085508</v>
      </c>
      <c r="M1995" s="110">
        <f t="shared" si="962"/>
        <v>1.00285311</v>
      </c>
      <c r="N1995" s="110">
        <f t="shared" si="957"/>
        <v>1.5482840618599201</v>
      </c>
      <c r="O1995" s="103">
        <f t="shared" si="961"/>
        <v>1.5496079599999999</v>
      </c>
      <c r="P1995" s="103">
        <f t="shared" si="969"/>
        <v>12.544602660000001</v>
      </c>
      <c r="Q1995" s="11">
        <f t="shared" si="956"/>
        <v>0</v>
      </c>
      <c r="R1995" s="30">
        <f t="shared" si="963"/>
        <v>0</v>
      </c>
      <c r="S1995" s="103">
        <f t="shared" si="964"/>
        <v>0</v>
      </c>
      <c r="T1995" s="113">
        <f t="shared" ref="T1995:T2058" si="977">(T1994)</f>
        <v>0.1</v>
      </c>
      <c r="U1995" s="111">
        <f t="shared" si="958"/>
        <v>6</v>
      </c>
      <c r="V1995" s="111">
        <v>252</v>
      </c>
      <c r="W1995" s="110">
        <f t="shared" si="970"/>
        <v>1.0022718669999999</v>
      </c>
      <c r="X1995" s="103">
        <f t="shared" si="971"/>
        <v>2.849966E-2</v>
      </c>
      <c r="Y1995" s="103">
        <f t="shared" si="972"/>
        <v>0</v>
      </c>
      <c r="Z1995" s="114" t="str">
        <f t="shared" si="954"/>
        <v>A+J=</v>
      </c>
      <c r="AA1995" s="108">
        <f t="shared" si="955"/>
        <v>46132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2">
        <f t="shared" si="973"/>
        <v>46110</v>
      </c>
      <c r="B1996" s="103">
        <f t="shared" si="966"/>
        <v>12.57310232</v>
      </c>
      <c r="C1996" s="103">
        <f t="shared" ref="C1996:C2059" si="978">TRUNC(IF(Q1995&gt;0,VLOOKUP(A1995,$AD$12:$AE$165,2),C1995),8)</f>
        <v>8.09533959</v>
      </c>
      <c r="D1996" s="104">
        <f t="shared" si="974"/>
        <v>1143.3130000000001</v>
      </c>
      <c r="E1996" s="105">
        <f t="shared" si="959"/>
        <v>1146.575</v>
      </c>
      <c r="F1996" s="106">
        <f t="shared" si="960"/>
        <v>46073</v>
      </c>
      <c r="G1996" s="107">
        <f t="shared" si="967"/>
        <v>2.8531119649648495E-3</v>
      </c>
      <c r="H1996" s="108">
        <f t="shared" ref="H1996:H2059" si="979">IF(DAY(A1996)=H$9,VLOOKUP(A1996,AH$118:AN$450,4),H1995)</f>
        <v>46132</v>
      </c>
      <c r="I1996" s="108">
        <f t="shared" si="968"/>
        <v>46132</v>
      </c>
      <c r="J1996" s="109">
        <f t="shared" si="975"/>
        <v>20</v>
      </c>
      <c r="K1996" s="109">
        <f t="shared" si="965"/>
        <v>6</v>
      </c>
      <c r="L1996" s="8">
        <f t="shared" si="976"/>
        <v>1.00085508</v>
      </c>
      <c r="M1996" s="110">
        <f t="shared" si="962"/>
        <v>1.00285311</v>
      </c>
      <c r="N1996" s="110">
        <f t="shared" si="957"/>
        <v>1.5482840618599201</v>
      </c>
      <c r="O1996" s="103">
        <f t="shared" si="961"/>
        <v>1.5496079599999999</v>
      </c>
      <c r="P1996" s="103">
        <f t="shared" si="969"/>
        <v>12.544602660000001</v>
      </c>
      <c r="Q1996" s="11">
        <f t="shared" si="956"/>
        <v>0</v>
      </c>
      <c r="R1996" s="30">
        <f t="shared" si="963"/>
        <v>0</v>
      </c>
      <c r="S1996" s="103">
        <f t="shared" si="964"/>
        <v>0</v>
      </c>
      <c r="T1996" s="113">
        <f t="shared" si="977"/>
        <v>0.1</v>
      </c>
      <c r="U1996" s="111">
        <f t="shared" si="958"/>
        <v>6</v>
      </c>
      <c r="V1996" s="111">
        <v>252</v>
      </c>
      <c r="W1996" s="110">
        <f t="shared" si="970"/>
        <v>1.0022718669999999</v>
      </c>
      <c r="X1996" s="103">
        <f t="shared" si="971"/>
        <v>2.849966E-2</v>
      </c>
      <c r="Y1996" s="103">
        <f t="shared" si="972"/>
        <v>0</v>
      </c>
      <c r="Z1996" s="114" t="str">
        <f t="shared" ref="Z1996:Z2059" si="980">IF($Q1995&gt;0,VLOOKUP($A1995,$AD$10:$AM$165,9),Z1995)</f>
        <v>A+J=</v>
      </c>
      <c r="AA1996" s="108">
        <f t="shared" ref="AA1996:AA2059" si="981">IF($Q1995&gt;0,VLOOKUP($A1995,$AD$10:$AM$165,10),AA1995)</f>
        <v>46132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2">
        <f t="shared" si="973"/>
        <v>46111</v>
      </c>
      <c r="B1997" s="103">
        <f t="shared" si="966"/>
        <v>12.57310232</v>
      </c>
      <c r="C1997" s="103">
        <f t="shared" si="978"/>
        <v>8.09533959</v>
      </c>
      <c r="D1997" s="104">
        <f t="shared" si="974"/>
        <v>1143.3130000000001</v>
      </c>
      <c r="E1997" s="105">
        <f t="shared" si="959"/>
        <v>1146.575</v>
      </c>
      <c r="F1997" s="106">
        <f t="shared" si="960"/>
        <v>46073</v>
      </c>
      <c r="G1997" s="107">
        <f t="shared" si="967"/>
        <v>2.8531119649648495E-3</v>
      </c>
      <c r="H1997" s="108">
        <f t="shared" si="979"/>
        <v>46132</v>
      </c>
      <c r="I1997" s="108">
        <f t="shared" si="968"/>
        <v>46132</v>
      </c>
      <c r="J1997" s="109">
        <f t="shared" si="975"/>
        <v>20</v>
      </c>
      <c r="K1997" s="109">
        <f t="shared" si="965"/>
        <v>6</v>
      </c>
      <c r="L1997" s="8">
        <f t="shared" si="976"/>
        <v>1.00085508</v>
      </c>
      <c r="M1997" s="110">
        <f t="shared" si="962"/>
        <v>1.00285311</v>
      </c>
      <c r="N1997" s="110">
        <f t="shared" si="957"/>
        <v>1.5482840618599201</v>
      </c>
      <c r="O1997" s="103">
        <f t="shared" si="961"/>
        <v>1.5496079599999999</v>
      </c>
      <c r="P1997" s="103">
        <f t="shared" si="969"/>
        <v>12.544602660000001</v>
      </c>
      <c r="Q1997" s="11">
        <f t="shared" ref="Q1997:Q2060" si="982">IF(VLOOKUP(A1997,AD$10:AK$165,8)=VLOOKUP(A1996,AD$10:AK$165,8),0,VLOOKUP(A1997,AD$10:AK$165,8))</f>
        <v>0</v>
      </c>
      <c r="R1997" s="30">
        <f t="shared" si="963"/>
        <v>0</v>
      </c>
      <c r="S1997" s="103">
        <f t="shared" si="964"/>
        <v>0</v>
      </c>
      <c r="T1997" s="113">
        <f t="shared" si="977"/>
        <v>0.1</v>
      </c>
      <c r="U1997" s="111">
        <f t="shared" si="958"/>
        <v>6</v>
      </c>
      <c r="V1997" s="111">
        <v>252</v>
      </c>
      <c r="W1997" s="110">
        <f t="shared" si="970"/>
        <v>1.0022718669999999</v>
      </c>
      <c r="X1997" s="103">
        <f t="shared" si="971"/>
        <v>2.849966E-2</v>
      </c>
      <c r="Y1997" s="103">
        <f t="shared" si="972"/>
        <v>0</v>
      </c>
      <c r="Z1997" s="114" t="str">
        <f t="shared" si="980"/>
        <v>A+J=</v>
      </c>
      <c r="AA1997" s="108">
        <f t="shared" si="981"/>
        <v>46132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2">
        <f t="shared" si="973"/>
        <v>46112</v>
      </c>
      <c r="B1998" s="103">
        <f t="shared" si="966"/>
        <v>12.579650429999999</v>
      </c>
      <c r="C1998" s="103">
        <f t="shared" si="978"/>
        <v>8.09533959</v>
      </c>
      <c r="D1998" s="104">
        <f t="shared" si="974"/>
        <v>1143.3130000000001</v>
      </c>
      <c r="E1998" s="105">
        <f t="shared" si="959"/>
        <v>1146.575</v>
      </c>
      <c r="F1998" s="106">
        <f t="shared" si="960"/>
        <v>46073</v>
      </c>
      <c r="G1998" s="107">
        <f t="shared" si="967"/>
        <v>2.8531119649648495E-3</v>
      </c>
      <c r="H1998" s="108">
        <f t="shared" si="979"/>
        <v>46132</v>
      </c>
      <c r="I1998" s="108">
        <f t="shared" si="968"/>
        <v>46132</v>
      </c>
      <c r="J1998" s="109">
        <f t="shared" si="975"/>
        <v>20</v>
      </c>
      <c r="K1998" s="109">
        <f t="shared" si="965"/>
        <v>7</v>
      </c>
      <c r="L1998" s="8">
        <f t="shared" si="976"/>
        <v>1.0009976599999999</v>
      </c>
      <c r="M1998" s="110">
        <f t="shared" si="962"/>
        <v>1.00285311</v>
      </c>
      <c r="N1998" s="110">
        <f t="shared" si="957"/>
        <v>1.5482840618599201</v>
      </c>
      <c r="O1998" s="103">
        <f t="shared" si="961"/>
        <v>1.54982872</v>
      </c>
      <c r="P1998" s="103">
        <f t="shared" si="969"/>
        <v>12.546389789999999</v>
      </c>
      <c r="Q1998" s="11">
        <f t="shared" si="982"/>
        <v>0</v>
      </c>
      <c r="R1998" s="30">
        <f t="shared" si="963"/>
        <v>0</v>
      </c>
      <c r="S1998" s="103">
        <f t="shared" si="964"/>
        <v>0</v>
      </c>
      <c r="T1998" s="113">
        <f t="shared" si="977"/>
        <v>0.1</v>
      </c>
      <c r="U1998" s="111">
        <f t="shared" si="958"/>
        <v>7</v>
      </c>
      <c r="V1998" s="111">
        <v>252</v>
      </c>
      <c r="W1998" s="110">
        <f t="shared" si="970"/>
        <v>1.0026510129999999</v>
      </c>
      <c r="X1998" s="103">
        <f t="shared" si="971"/>
        <v>3.3260640000000001E-2</v>
      </c>
      <c r="Y1998" s="103">
        <f t="shared" si="972"/>
        <v>0</v>
      </c>
      <c r="Z1998" s="114" t="str">
        <f t="shared" si="980"/>
        <v>A+J=</v>
      </c>
      <c r="AA1998" s="108">
        <f t="shared" si="981"/>
        <v>46132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2">
        <f t="shared" si="973"/>
        <v>46113</v>
      </c>
      <c r="B1999" s="103">
        <f t="shared" si="966"/>
        <v>12.586201840000001</v>
      </c>
      <c r="C1999" s="103">
        <f t="shared" si="978"/>
        <v>8.09533959</v>
      </c>
      <c r="D1999" s="104">
        <f t="shared" si="974"/>
        <v>1143.3130000000001</v>
      </c>
      <c r="E1999" s="105">
        <f t="shared" si="959"/>
        <v>1146.575</v>
      </c>
      <c r="F1999" s="106">
        <f t="shared" si="960"/>
        <v>46073</v>
      </c>
      <c r="G1999" s="107">
        <f t="shared" si="967"/>
        <v>2.8531119649648495E-3</v>
      </c>
      <c r="H1999" s="108">
        <f t="shared" si="979"/>
        <v>46132</v>
      </c>
      <c r="I1999" s="108">
        <f t="shared" si="968"/>
        <v>46132</v>
      </c>
      <c r="J1999" s="109">
        <f t="shared" si="975"/>
        <v>20</v>
      </c>
      <c r="K1999" s="109">
        <f t="shared" si="965"/>
        <v>8</v>
      </c>
      <c r="L1999" s="8">
        <f t="shared" si="976"/>
        <v>1.0011402599999999</v>
      </c>
      <c r="M1999" s="110">
        <f t="shared" si="962"/>
        <v>1.00285311</v>
      </c>
      <c r="N1999" s="110">
        <f t="shared" si="957"/>
        <v>1.5482840618599201</v>
      </c>
      <c r="O1999" s="103">
        <f t="shared" si="961"/>
        <v>1.5500495000000001</v>
      </c>
      <c r="P1999" s="103">
        <f t="shared" si="969"/>
        <v>12.54817708</v>
      </c>
      <c r="Q1999" s="11">
        <f t="shared" si="982"/>
        <v>0</v>
      </c>
      <c r="R1999" s="30">
        <f t="shared" si="963"/>
        <v>0</v>
      </c>
      <c r="S1999" s="103">
        <f t="shared" si="964"/>
        <v>0</v>
      </c>
      <c r="T1999" s="113">
        <f t="shared" si="977"/>
        <v>0.1</v>
      </c>
      <c r="U1999" s="111">
        <f t="shared" si="958"/>
        <v>8</v>
      </c>
      <c r="V1999" s="111">
        <v>252</v>
      </c>
      <c r="W1999" s="110">
        <f t="shared" si="970"/>
        <v>1.003030302</v>
      </c>
      <c r="X1999" s="103">
        <f t="shared" si="971"/>
        <v>3.8024759999999998E-2</v>
      </c>
      <c r="Y1999" s="103">
        <f t="shared" si="972"/>
        <v>0</v>
      </c>
      <c r="Z1999" s="114" t="str">
        <f t="shared" si="980"/>
        <v>A+J=</v>
      </c>
      <c r="AA1999" s="108">
        <f t="shared" si="981"/>
        <v>46132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2">
        <f t="shared" si="973"/>
        <v>46114</v>
      </c>
      <c r="B2000" s="103">
        <f t="shared" si="966"/>
        <v>12.592756899999999</v>
      </c>
      <c r="C2000" s="103">
        <f t="shared" si="978"/>
        <v>8.09533959</v>
      </c>
      <c r="D2000" s="104">
        <f t="shared" si="974"/>
        <v>1143.3130000000001</v>
      </c>
      <c r="E2000" s="105">
        <f t="shared" si="959"/>
        <v>1146.575</v>
      </c>
      <c r="F2000" s="106">
        <f t="shared" si="960"/>
        <v>46073</v>
      </c>
      <c r="G2000" s="107">
        <f t="shared" si="967"/>
        <v>2.8531119649648495E-3</v>
      </c>
      <c r="H2000" s="108">
        <f t="shared" si="979"/>
        <v>46132</v>
      </c>
      <c r="I2000" s="108">
        <f t="shared" si="968"/>
        <v>46132</v>
      </c>
      <c r="J2000" s="109">
        <f t="shared" si="975"/>
        <v>20</v>
      </c>
      <c r="K2000" s="109">
        <f t="shared" si="965"/>
        <v>9</v>
      </c>
      <c r="L2000" s="8">
        <f t="shared" si="976"/>
        <v>1.0012828899999999</v>
      </c>
      <c r="M2000" s="110">
        <f t="shared" si="962"/>
        <v>1.00285311</v>
      </c>
      <c r="N2000" s="110">
        <f t="shared" si="957"/>
        <v>1.5482840618599201</v>
      </c>
      <c r="O2000" s="103">
        <f t="shared" si="961"/>
        <v>1.55027034</v>
      </c>
      <c r="P2000" s="103">
        <f t="shared" si="969"/>
        <v>12.54996485</v>
      </c>
      <c r="Q2000" s="11">
        <f t="shared" si="982"/>
        <v>0</v>
      </c>
      <c r="R2000" s="30">
        <f t="shared" si="963"/>
        <v>0</v>
      </c>
      <c r="S2000" s="103">
        <f t="shared" si="964"/>
        <v>0</v>
      </c>
      <c r="T2000" s="113">
        <f t="shared" si="977"/>
        <v>0.1</v>
      </c>
      <c r="U2000" s="111">
        <f t="shared" si="958"/>
        <v>9</v>
      </c>
      <c r="V2000" s="111">
        <v>252</v>
      </c>
      <c r="W2000" s="110">
        <f t="shared" si="970"/>
        <v>1.003409735</v>
      </c>
      <c r="X2000" s="103">
        <f t="shared" si="971"/>
        <v>4.2792049999999998E-2</v>
      </c>
      <c r="Y2000" s="103">
        <f t="shared" si="972"/>
        <v>0</v>
      </c>
      <c r="Z2000" s="114" t="str">
        <f t="shared" si="980"/>
        <v>A+J=</v>
      </c>
      <c r="AA2000" s="108">
        <f t="shared" si="981"/>
        <v>46132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2">
        <f t="shared" si="973"/>
        <v>46115</v>
      </c>
      <c r="B2001" s="103">
        <f t="shared" si="966"/>
        <v>12.59931512</v>
      </c>
      <c r="C2001" s="103">
        <f t="shared" si="978"/>
        <v>8.09533959</v>
      </c>
      <c r="D2001" s="104">
        <f t="shared" si="974"/>
        <v>1143.3130000000001</v>
      </c>
      <c r="E2001" s="105">
        <f t="shared" si="959"/>
        <v>1146.575</v>
      </c>
      <c r="F2001" s="106">
        <f t="shared" si="960"/>
        <v>46073</v>
      </c>
      <c r="G2001" s="107">
        <f t="shared" si="967"/>
        <v>2.8531119649648495E-3</v>
      </c>
      <c r="H2001" s="108">
        <f t="shared" si="979"/>
        <v>46132</v>
      </c>
      <c r="I2001" s="108">
        <f t="shared" si="968"/>
        <v>46132</v>
      </c>
      <c r="J2001" s="109">
        <f t="shared" si="975"/>
        <v>20</v>
      </c>
      <c r="K2001" s="109">
        <f t="shared" si="965"/>
        <v>10</v>
      </c>
      <c r="L2001" s="8">
        <f t="shared" si="976"/>
        <v>1.0014255299999999</v>
      </c>
      <c r="M2001" s="110">
        <f t="shared" si="962"/>
        <v>1.00285311</v>
      </c>
      <c r="N2001" s="110">
        <f t="shared" si="957"/>
        <v>1.5482840618599201</v>
      </c>
      <c r="O2001" s="103">
        <f t="shared" si="961"/>
        <v>1.5504911800000001</v>
      </c>
      <c r="P2001" s="103">
        <f t="shared" si="969"/>
        <v>12.551752629999999</v>
      </c>
      <c r="Q2001" s="11">
        <f t="shared" si="982"/>
        <v>0</v>
      </c>
      <c r="R2001" s="30">
        <f t="shared" si="963"/>
        <v>0</v>
      </c>
      <c r="S2001" s="103">
        <f t="shared" si="964"/>
        <v>0</v>
      </c>
      <c r="T2001" s="113">
        <f t="shared" si="977"/>
        <v>0.1</v>
      </c>
      <c r="U2001" s="111">
        <f t="shared" si="958"/>
        <v>10</v>
      </c>
      <c r="V2001" s="111">
        <v>252</v>
      </c>
      <c r="W2001" s="110">
        <f t="shared" si="970"/>
        <v>1.003789311</v>
      </c>
      <c r="X2001" s="103">
        <f t="shared" si="971"/>
        <v>4.7562489999999999E-2</v>
      </c>
      <c r="Y2001" s="103">
        <f t="shared" si="972"/>
        <v>0</v>
      </c>
      <c r="Z2001" s="114" t="str">
        <f t="shared" si="980"/>
        <v>A+J=</v>
      </c>
      <c r="AA2001" s="108">
        <f t="shared" si="981"/>
        <v>46132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2">
        <f t="shared" si="973"/>
        <v>46116</v>
      </c>
      <c r="B2002" s="103">
        <f t="shared" si="966"/>
        <v>12.59931512</v>
      </c>
      <c r="C2002" s="103">
        <f t="shared" si="978"/>
        <v>8.09533959</v>
      </c>
      <c r="D2002" s="104">
        <f t="shared" si="974"/>
        <v>1143.3130000000001</v>
      </c>
      <c r="E2002" s="105">
        <f t="shared" si="959"/>
        <v>1146.575</v>
      </c>
      <c r="F2002" s="106">
        <f t="shared" si="960"/>
        <v>46073</v>
      </c>
      <c r="G2002" s="107">
        <f t="shared" si="967"/>
        <v>2.8531119649648495E-3</v>
      </c>
      <c r="H2002" s="108">
        <f t="shared" si="979"/>
        <v>46132</v>
      </c>
      <c r="I2002" s="108">
        <f t="shared" si="968"/>
        <v>46132</v>
      </c>
      <c r="J2002" s="109">
        <f t="shared" si="975"/>
        <v>20</v>
      </c>
      <c r="K2002" s="109">
        <f t="shared" si="965"/>
        <v>10</v>
      </c>
      <c r="L2002" s="8">
        <f t="shared" si="976"/>
        <v>1.0014255299999999</v>
      </c>
      <c r="M2002" s="110">
        <f t="shared" si="962"/>
        <v>1.00285311</v>
      </c>
      <c r="N2002" s="110">
        <f t="shared" si="957"/>
        <v>1.5482840618599201</v>
      </c>
      <c r="O2002" s="103">
        <f t="shared" si="961"/>
        <v>1.5504911800000001</v>
      </c>
      <c r="P2002" s="103">
        <f t="shared" si="969"/>
        <v>12.551752629999999</v>
      </c>
      <c r="Q2002" s="11">
        <f t="shared" si="982"/>
        <v>0</v>
      </c>
      <c r="R2002" s="30">
        <f t="shared" si="963"/>
        <v>0</v>
      </c>
      <c r="S2002" s="103">
        <f t="shared" si="964"/>
        <v>0</v>
      </c>
      <c r="T2002" s="113">
        <f t="shared" si="977"/>
        <v>0.1</v>
      </c>
      <c r="U2002" s="111">
        <f t="shared" si="958"/>
        <v>10</v>
      </c>
      <c r="V2002" s="111">
        <v>252</v>
      </c>
      <c r="W2002" s="110">
        <f t="shared" si="970"/>
        <v>1.003789311</v>
      </c>
      <c r="X2002" s="103">
        <f t="shared" si="971"/>
        <v>4.7562489999999999E-2</v>
      </c>
      <c r="Y2002" s="103">
        <f t="shared" si="972"/>
        <v>0</v>
      </c>
      <c r="Z2002" s="114" t="str">
        <f t="shared" si="980"/>
        <v>A+J=</v>
      </c>
      <c r="AA2002" s="108">
        <f t="shared" si="981"/>
        <v>46132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2">
        <f t="shared" si="973"/>
        <v>46117</v>
      </c>
      <c r="B2003" s="103">
        <f t="shared" si="966"/>
        <v>12.59931512</v>
      </c>
      <c r="C2003" s="103">
        <f t="shared" si="978"/>
        <v>8.09533959</v>
      </c>
      <c r="D2003" s="104">
        <f t="shared" si="974"/>
        <v>1143.3130000000001</v>
      </c>
      <c r="E2003" s="105">
        <f t="shared" si="959"/>
        <v>1146.575</v>
      </c>
      <c r="F2003" s="106">
        <f t="shared" si="960"/>
        <v>46073</v>
      </c>
      <c r="G2003" s="107">
        <f t="shared" si="967"/>
        <v>2.8531119649648495E-3</v>
      </c>
      <c r="H2003" s="108">
        <f t="shared" si="979"/>
        <v>46132</v>
      </c>
      <c r="I2003" s="108">
        <f t="shared" si="968"/>
        <v>46132</v>
      </c>
      <c r="J2003" s="109">
        <f t="shared" si="975"/>
        <v>20</v>
      </c>
      <c r="K2003" s="109">
        <f t="shared" si="965"/>
        <v>10</v>
      </c>
      <c r="L2003" s="8">
        <f t="shared" si="976"/>
        <v>1.0014255299999999</v>
      </c>
      <c r="M2003" s="110">
        <f t="shared" si="962"/>
        <v>1.00285311</v>
      </c>
      <c r="N2003" s="110">
        <f t="shared" si="957"/>
        <v>1.5482840618599201</v>
      </c>
      <c r="O2003" s="103">
        <f t="shared" si="961"/>
        <v>1.5504911800000001</v>
      </c>
      <c r="P2003" s="103">
        <f t="shared" si="969"/>
        <v>12.551752629999999</v>
      </c>
      <c r="Q2003" s="11">
        <f t="shared" si="982"/>
        <v>0</v>
      </c>
      <c r="R2003" s="30">
        <f t="shared" si="963"/>
        <v>0</v>
      </c>
      <c r="S2003" s="103">
        <f t="shared" si="964"/>
        <v>0</v>
      </c>
      <c r="T2003" s="113">
        <f t="shared" si="977"/>
        <v>0.1</v>
      </c>
      <c r="U2003" s="111">
        <f t="shared" si="958"/>
        <v>10</v>
      </c>
      <c r="V2003" s="111">
        <v>252</v>
      </c>
      <c r="W2003" s="110">
        <f t="shared" si="970"/>
        <v>1.003789311</v>
      </c>
      <c r="X2003" s="103">
        <f t="shared" si="971"/>
        <v>4.7562489999999999E-2</v>
      </c>
      <c r="Y2003" s="103">
        <f t="shared" si="972"/>
        <v>0</v>
      </c>
      <c r="Z2003" s="114" t="str">
        <f t="shared" si="980"/>
        <v>A+J=</v>
      </c>
      <c r="AA2003" s="108">
        <f t="shared" si="981"/>
        <v>46132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2">
        <f t="shared" si="973"/>
        <v>46118</v>
      </c>
      <c r="B2004" s="103">
        <f t="shared" si="966"/>
        <v>12.59931512</v>
      </c>
      <c r="C2004" s="103">
        <f t="shared" si="978"/>
        <v>8.09533959</v>
      </c>
      <c r="D2004" s="104">
        <f t="shared" si="974"/>
        <v>1143.3130000000001</v>
      </c>
      <c r="E2004" s="105">
        <f t="shared" si="959"/>
        <v>1146.575</v>
      </c>
      <c r="F2004" s="106">
        <f t="shared" si="960"/>
        <v>46073</v>
      </c>
      <c r="G2004" s="107">
        <f t="shared" si="967"/>
        <v>2.8531119649648495E-3</v>
      </c>
      <c r="H2004" s="108">
        <f t="shared" si="979"/>
        <v>46132</v>
      </c>
      <c r="I2004" s="108">
        <f t="shared" si="968"/>
        <v>46132</v>
      </c>
      <c r="J2004" s="109">
        <f t="shared" si="975"/>
        <v>20</v>
      </c>
      <c r="K2004" s="109">
        <f t="shared" si="965"/>
        <v>10</v>
      </c>
      <c r="L2004" s="8">
        <f t="shared" si="976"/>
        <v>1.0014255299999999</v>
      </c>
      <c r="M2004" s="110">
        <f t="shared" si="962"/>
        <v>1.00285311</v>
      </c>
      <c r="N2004" s="110">
        <f t="shared" si="957"/>
        <v>1.5482840618599201</v>
      </c>
      <c r="O2004" s="103">
        <f t="shared" si="961"/>
        <v>1.5504911800000001</v>
      </c>
      <c r="P2004" s="103">
        <f t="shared" si="969"/>
        <v>12.551752629999999</v>
      </c>
      <c r="Q2004" s="11">
        <f t="shared" si="982"/>
        <v>0</v>
      </c>
      <c r="R2004" s="30">
        <f t="shared" si="963"/>
        <v>0</v>
      </c>
      <c r="S2004" s="103">
        <f t="shared" si="964"/>
        <v>0</v>
      </c>
      <c r="T2004" s="113">
        <f t="shared" si="977"/>
        <v>0.1</v>
      </c>
      <c r="U2004" s="111">
        <f t="shared" si="958"/>
        <v>10</v>
      </c>
      <c r="V2004" s="111">
        <v>252</v>
      </c>
      <c r="W2004" s="110">
        <f t="shared" si="970"/>
        <v>1.003789311</v>
      </c>
      <c r="X2004" s="103">
        <f t="shared" si="971"/>
        <v>4.7562489999999999E-2</v>
      </c>
      <c r="Y2004" s="103">
        <f t="shared" si="972"/>
        <v>0</v>
      </c>
      <c r="Z2004" s="114" t="str">
        <f t="shared" si="980"/>
        <v>A+J=</v>
      </c>
      <c r="AA2004" s="108">
        <f t="shared" si="981"/>
        <v>46132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2">
        <f t="shared" si="973"/>
        <v>46119</v>
      </c>
      <c r="B2005" s="103">
        <f t="shared" si="966"/>
        <v>12.605876990000001</v>
      </c>
      <c r="C2005" s="103">
        <f t="shared" si="978"/>
        <v>8.09533959</v>
      </c>
      <c r="D2005" s="104">
        <f t="shared" si="974"/>
        <v>1143.3130000000001</v>
      </c>
      <c r="E2005" s="105">
        <f t="shared" si="959"/>
        <v>1146.575</v>
      </c>
      <c r="F2005" s="106">
        <f t="shared" si="960"/>
        <v>46073</v>
      </c>
      <c r="G2005" s="107">
        <f t="shared" si="967"/>
        <v>2.8531119649648495E-3</v>
      </c>
      <c r="H2005" s="108">
        <f t="shared" si="979"/>
        <v>46132</v>
      </c>
      <c r="I2005" s="108">
        <f t="shared" si="968"/>
        <v>46132</v>
      </c>
      <c r="J2005" s="109">
        <f t="shared" si="975"/>
        <v>20</v>
      </c>
      <c r="K2005" s="109">
        <f t="shared" si="965"/>
        <v>11</v>
      </c>
      <c r="L2005" s="8">
        <f t="shared" si="976"/>
        <v>1.0015681999999999</v>
      </c>
      <c r="M2005" s="110">
        <f t="shared" si="962"/>
        <v>1.00285311</v>
      </c>
      <c r="N2005" s="110">
        <f t="shared" si="957"/>
        <v>1.5482840618599201</v>
      </c>
      <c r="O2005" s="103">
        <f t="shared" si="961"/>
        <v>1.55071208</v>
      </c>
      <c r="P2005" s="103">
        <f t="shared" si="969"/>
        <v>12.553540890000001</v>
      </c>
      <c r="Q2005" s="11">
        <f t="shared" si="982"/>
        <v>0</v>
      </c>
      <c r="R2005" s="30">
        <f t="shared" si="963"/>
        <v>0</v>
      </c>
      <c r="S2005" s="103">
        <f t="shared" si="964"/>
        <v>0</v>
      </c>
      <c r="T2005" s="113">
        <f t="shared" si="977"/>
        <v>0.1</v>
      </c>
      <c r="U2005" s="111">
        <f t="shared" si="958"/>
        <v>11</v>
      </c>
      <c r="V2005" s="111">
        <v>252</v>
      </c>
      <c r="W2005" s="110">
        <f t="shared" si="970"/>
        <v>1.004169031</v>
      </c>
      <c r="X2005" s="103">
        <f t="shared" si="971"/>
        <v>5.2336100000000003E-2</v>
      </c>
      <c r="Y2005" s="103">
        <f t="shared" si="972"/>
        <v>0</v>
      </c>
      <c r="Z2005" s="114" t="str">
        <f t="shared" si="980"/>
        <v>A+J=</v>
      </c>
      <c r="AA2005" s="108">
        <f t="shared" si="981"/>
        <v>46132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2">
        <f t="shared" si="973"/>
        <v>46120</v>
      </c>
      <c r="B2006" s="103">
        <f t="shared" si="966"/>
        <v>12.612442179999999</v>
      </c>
      <c r="C2006" s="103">
        <f t="shared" si="978"/>
        <v>8.09533959</v>
      </c>
      <c r="D2006" s="104">
        <f t="shared" si="974"/>
        <v>1143.3130000000001</v>
      </c>
      <c r="E2006" s="105">
        <f t="shared" si="959"/>
        <v>1146.575</v>
      </c>
      <c r="F2006" s="106">
        <f t="shared" si="960"/>
        <v>46073</v>
      </c>
      <c r="G2006" s="107">
        <f t="shared" si="967"/>
        <v>2.8531119649648495E-3</v>
      </c>
      <c r="H2006" s="108">
        <f t="shared" si="979"/>
        <v>46132</v>
      </c>
      <c r="I2006" s="108">
        <f t="shared" si="968"/>
        <v>46132</v>
      </c>
      <c r="J2006" s="109">
        <f t="shared" si="975"/>
        <v>20</v>
      </c>
      <c r="K2006" s="109">
        <f t="shared" si="965"/>
        <v>12</v>
      </c>
      <c r="L2006" s="8">
        <f t="shared" si="976"/>
        <v>1.00171089</v>
      </c>
      <c r="M2006" s="110">
        <f t="shared" si="962"/>
        <v>1.00285311</v>
      </c>
      <c r="N2006" s="110">
        <f t="shared" si="957"/>
        <v>1.5482840618599201</v>
      </c>
      <c r="O2006" s="103">
        <f t="shared" si="961"/>
        <v>1.5509329999999999</v>
      </c>
      <c r="P2006" s="103">
        <f t="shared" si="969"/>
        <v>12.555329309999999</v>
      </c>
      <c r="Q2006" s="11">
        <f t="shared" si="982"/>
        <v>0</v>
      </c>
      <c r="R2006" s="30">
        <f t="shared" si="963"/>
        <v>0</v>
      </c>
      <c r="S2006" s="103">
        <f t="shared" si="964"/>
        <v>0</v>
      </c>
      <c r="T2006" s="113">
        <f t="shared" si="977"/>
        <v>0.1</v>
      </c>
      <c r="U2006" s="111">
        <f t="shared" si="958"/>
        <v>12</v>
      </c>
      <c r="V2006" s="111">
        <v>252</v>
      </c>
      <c r="W2006" s="110">
        <f t="shared" si="970"/>
        <v>1.0045488950000001</v>
      </c>
      <c r="X2006" s="103">
        <f t="shared" si="971"/>
        <v>5.7112870000000003E-2</v>
      </c>
      <c r="Y2006" s="103">
        <f t="shared" si="972"/>
        <v>0</v>
      </c>
      <c r="Z2006" s="114" t="str">
        <f t="shared" si="980"/>
        <v>A+J=</v>
      </c>
      <c r="AA2006" s="108">
        <f t="shared" si="981"/>
        <v>46132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2">
        <f t="shared" si="973"/>
        <v>46121</v>
      </c>
      <c r="B2007" s="103">
        <f t="shared" si="966"/>
        <v>12.6190107</v>
      </c>
      <c r="C2007" s="103">
        <f t="shared" si="978"/>
        <v>8.09533959</v>
      </c>
      <c r="D2007" s="104">
        <f t="shared" si="974"/>
        <v>1143.3130000000001</v>
      </c>
      <c r="E2007" s="105">
        <f t="shared" si="959"/>
        <v>1146.575</v>
      </c>
      <c r="F2007" s="106">
        <f t="shared" si="960"/>
        <v>46073</v>
      </c>
      <c r="G2007" s="107">
        <f t="shared" si="967"/>
        <v>2.8531119649648495E-3</v>
      </c>
      <c r="H2007" s="108">
        <f t="shared" si="979"/>
        <v>46132</v>
      </c>
      <c r="I2007" s="108">
        <f t="shared" si="968"/>
        <v>46132</v>
      </c>
      <c r="J2007" s="109">
        <f t="shared" si="975"/>
        <v>20</v>
      </c>
      <c r="K2007" s="109">
        <f t="shared" si="965"/>
        <v>13</v>
      </c>
      <c r="L2007" s="8">
        <f t="shared" si="976"/>
        <v>1.0018535900000001</v>
      </c>
      <c r="M2007" s="110">
        <f t="shared" si="962"/>
        <v>1.00285311</v>
      </c>
      <c r="N2007" s="110">
        <f t="shared" si="957"/>
        <v>1.5482840618599201</v>
      </c>
      <c r="O2007" s="103">
        <f t="shared" si="961"/>
        <v>1.5511539400000001</v>
      </c>
      <c r="P2007" s="103">
        <f t="shared" si="969"/>
        <v>12.5571179</v>
      </c>
      <c r="Q2007" s="11">
        <f t="shared" si="982"/>
        <v>0</v>
      </c>
      <c r="R2007" s="30">
        <f t="shared" si="963"/>
        <v>0</v>
      </c>
      <c r="S2007" s="103">
        <f t="shared" si="964"/>
        <v>0</v>
      </c>
      <c r="T2007" s="113">
        <f t="shared" si="977"/>
        <v>0.1</v>
      </c>
      <c r="U2007" s="111">
        <f t="shared" si="958"/>
        <v>13</v>
      </c>
      <c r="V2007" s="111">
        <v>252</v>
      </c>
      <c r="W2007" s="110">
        <f t="shared" si="970"/>
        <v>1.0049289020000001</v>
      </c>
      <c r="X2007" s="103">
        <f t="shared" si="971"/>
        <v>6.1892799999999998E-2</v>
      </c>
      <c r="Y2007" s="103">
        <f t="shared" si="972"/>
        <v>0</v>
      </c>
      <c r="Z2007" s="114" t="str">
        <f t="shared" si="980"/>
        <v>A+J=</v>
      </c>
      <c r="AA2007" s="108">
        <f t="shared" si="981"/>
        <v>46132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2">
        <f t="shared" si="973"/>
        <v>46122</v>
      </c>
      <c r="B2008" s="103">
        <f t="shared" si="966"/>
        <v>12.62558278</v>
      </c>
      <c r="C2008" s="103">
        <f t="shared" si="978"/>
        <v>8.09533959</v>
      </c>
      <c r="D2008" s="104">
        <f t="shared" si="974"/>
        <v>1143.3130000000001</v>
      </c>
      <c r="E2008" s="105">
        <f t="shared" si="959"/>
        <v>1146.575</v>
      </c>
      <c r="F2008" s="106">
        <f t="shared" si="960"/>
        <v>46073</v>
      </c>
      <c r="G2008" s="107">
        <f t="shared" si="967"/>
        <v>2.8531119649648495E-3</v>
      </c>
      <c r="H2008" s="108">
        <f t="shared" si="979"/>
        <v>46132</v>
      </c>
      <c r="I2008" s="108">
        <f t="shared" si="968"/>
        <v>46132</v>
      </c>
      <c r="J2008" s="109">
        <f t="shared" si="975"/>
        <v>20</v>
      </c>
      <c r="K2008" s="109">
        <f t="shared" si="965"/>
        <v>14</v>
      </c>
      <c r="L2008" s="8">
        <f t="shared" si="976"/>
        <v>1.0019963199999999</v>
      </c>
      <c r="M2008" s="110">
        <f t="shared" si="962"/>
        <v>1.00285311</v>
      </c>
      <c r="N2008" s="110">
        <f t="shared" si="957"/>
        <v>1.5482840618599201</v>
      </c>
      <c r="O2008" s="103">
        <f t="shared" si="961"/>
        <v>1.5513749299999999</v>
      </c>
      <c r="P2008" s="103">
        <f t="shared" si="969"/>
        <v>12.55890688</v>
      </c>
      <c r="Q2008" s="11">
        <f t="shared" si="982"/>
        <v>0</v>
      </c>
      <c r="R2008" s="30">
        <f t="shared" si="963"/>
        <v>0</v>
      </c>
      <c r="S2008" s="103">
        <f t="shared" si="964"/>
        <v>0</v>
      </c>
      <c r="T2008" s="113">
        <f t="shared" si="977"/>
        <v>0.1</v>
      </c>
      <c r="U2008" s="111">
        <f t="shared" si="958"/>
        <v>14</v>
      </c>
      <c r="V2008" s="111">
        <v>252</v>
      </c>
      <c r="W2008" s="110">
        <f t="shared" si="970"/>
        <v>1.005309053</v>
      </c>
      <c r="X2008" s="103">
        <f t="shared" si="971"/>
        <v>6.6675899999999996E-2</v>
      </c>
      <c r="Y2008" s="103">
        <f t="shared" si="972"/>
        <v>0</v>
      </c>
      <c r="Z2008" s="114" t="str">
        <f t="shared" si="980"/>
        <v>A+J=</v>
      </c>
      <c r="AA2008" s="108">
        <f t="shared" si="981"/>
        <v>46132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2">
        <f t="shared" si="973"/>
        <v>46123</v>
      </c>
      <c r="B2009" s="103">
        <f t="shared" si="966"/>
        <v>12.63215821</v>
      </c>
      <c r="C2009" s="103">
        <f t="shared" si="978"/>
        <v>8.09533959</v>
      </c>
      <c r="D2009" s="104">
        <f t="shared" si="974"/>
        <v>1143.3130000000001</v>
      </c>
      <c r="E2009" s="105">
        <f t="shared" si="959"/>
        <v>1146.575</v>
      </c>
      <c r="F2009" s="106">
        <f t="shared" si="960"/>
        <v>46073</v>
      </c>
      <c r="G2009" s="107">
        <f t="shared" si="967"/>
        <v>2.8531119649648495E-3</v>
      </c>
      <c r="H2009" s="108">
        <f t="shared" si="979"/>
        <v>46132</v>
      </c>
      <c r="I2009" s="108">
        <f t="shared" si="968"/>
        <v>46132</v>
      </c>
      <c r="J2009" s="109">
        <f t="shared" si="975"/>
        <v>20</v>
      </c>
      <c r="K2009" s="109">
        <f t="shared" si="965"/>
        <v>15</v>
      </c>
      <c r="L2009" s="8">
        <f t="shared" si="976"/>
        <v>1.0021390699999999</v>
      </c>
      <c r="M2009" s="110">
        <f t="shared" si="962"/>
        <v>1.00285311</v>
      </c>
      <c r="N2009" s="110">
        <f t="shared" si="957"/>
        <v>1.5482840618599201</v>
      </c>
      <c r="O2009" s="103">
        <f t="shared" si="961"/>
        <v>1.5515959399999999</v>
      </c>
      <c r="P2009" s="103">
        <f t="shared" si="969"/>
        <v>12.56069604</v>
      </c>
      <c r="Q2009" s="11">
        <f t="shared" si="982"/>
        <v>0</v>
      </c>
      <c r="R2009" s="30">
        <f t="shared" si="963"/>
        <v>0</v>
      </c>
      <c r="S2009" s="103">
        <f t="shared" si="964"/>
        <v>0</v>
      </c>
      <c r="T2009" s="113">
        <f t="shared" si="977"/>
        <v>0.1</v>
      </c>
      <c r="U2009" s="111">
        <f t="shared" si="958"/>
        <v>15</v>
      </c>
      <c r="V2009" s="111">
        <v>252</v>
      </c>
      <c r="W2009" s="110">
        <f t="shared" si="970"/>
        <v>1.005689348</v>
      </c>
      <c r="X2009" s="103">
        <f t="shared" si="971"/>
        <v>7.1462170000000005E-2</v>
      </c>
      <c r="Y2009" s="103">
        <f t="shared" si="972"/>
        <v>0</v>
      </c>
      <c r="Z2009" s="114" t="str">
        <f t="shared" si="980"/>
        <v>A+J=</v>
      </c>
      <c r="AA2009" s="108">
        <f t="shared" si="981"/>
        <v>46132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2">
        <f t="shared" si="973"/>
        <v>46124</v>
      </c>
      <c r="B2010" s="103">
        <f t="shared" si="966"/>
        <v>12.63215821</v>
      </c>
      <c r="C2010" s="103">
        <f t="shared" si="978"/>
        <v>8.09533959</v>
      </c>
      <c r="D2010" s="104">
        <f t="shared" si="974"/>
        <v>1143.3130000000001</v>
      </c>
      <c r="E2010" s="105">
        <f t="shared" si="959"/>
        <v>1146.575</v>
      </c>
      <c r="F2010" s="106">
        <f t="shared" si="960"/>
        <v>46073</v>
      </c>
      <c r="G2010" s="107">
        <f t="shared" si="967"/>
        <v>2.8531119649648495E-3</v>
      </c>
      <c r="H2010" s="108">
        <f t="shared" si="979"/>
        <v>46132</v>
      </c>
      <c r="I2010" s="108">
        <f t="shared" si="968"/>
        <v>46132</v>
      </c>
      <c r="J2010" s="109">
        <f t="shared" si="975"/>
        <v>20</v>
      </c>
      <c r="K2010" s="109">
        <f t="shared" si="965"/>
        <v>15</v>
      </c>
      <c r="L2010" s="8">
        <f t="shared" si="976"/>
        <v>1.0021390699999999</v>
      </c>
      <c r="M2010" s="110">
        <f t="shared" si="962"/>
        <v>1.00285311</v>
      </c>
      <c r="N2010" s="110">
        <f t="shared" si="957"/>
        <v>1.5482840618599201</v>
      </c>
      <c r="O2010" s="103">
        <f t="shared" si="961"/>
        <v>1.5515959399999999</v>
      </c>
      <c r="P2010" s="103">
        <f t="shared" si="969"/>
        <v>12.56069604</v>
      </c>
      <c r="Q2010" s="11">
        <f t="shared" si="982"/>
        <v>0</v>
      </c>
      <c r="R2010" s="30">
        <f t="shared" si="963"/>
        <v>0</v>
      </c>
      <c r="S2010" s="103">
        <f t="shared" si="964"/>
        <v>0</v>
      </c>
      <c r="T2010" s="113">
        <f t="shared" si="977"/>
        <v>0.1</v>
      </c>
      <c r="U2010" s="111">
        <f t="shared" si="958"/>
        <v>15</v>
      </c>
      <c r="V2010" s="111">
        <v>252</v>
      </c>
      <c r="W2010" s="110">
        <f t="shared" si="970"/>
        <v>1.005689348</v>
      </c>
      <c r="X2010" s="103">
        <f t="shared" si="971"/>
        <v>7.1462170000000005E-2</v>
      </c>
      <c r="Y2010" s="103">
        <f t="shared" si="972"/>
        <v>0</v>
      </c>
      <c r="Z2010" s="114" t="str">
        <f t="shared" si="980"/>
        <v>A+J=</v>
      </c>
      <c r="AA2010" s="108">
        <f t="shared" si="981"/>
        <v>46132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2">
        <f t="shared" si="973"/>
        <v>46125</v>
      </c>
      <c r="B2011" s="103">
        <f t="shared" si="966"/>
        <v>12.63215821</v>
      </c>
      <c r="C2011" s="103">
        <f t="shared" si="978"/>
        <v>8.09533959</v>
      </c>
      <c r="D2011" s="104">
        <f t="shared" si="974"/>
        <v>1143.3130000000001</v>
      </c>
      <c r="E2011" s="105">
        <f t="shared" si="959"/>
        <v>1146.575</v>
      </c>
      <c r="F2011" s="106">
        <f t="shared" si="960"/>
        <v>46073</v>
      </c>
      <c r="G2011" s="107">
        <f t="shared" si="967"/>
        <v>2.8531119649648495E-3</v>
      </c>
      <c r="H2011" s="108">
        <f t="shared" si="979"/>
        <v>46132</v>
      </c>
      <c r="I2011" s="108">
        <f t="shared" si="968"/>
        <v>46132</v>
      </c>
      <c r="J2011" s="109">
        <f t="shared" si="975"/>
        <v>20</v>
      </c>
      <c r="K2011" s="109">
        <f t="shared" si="965"/>
        <v>15</v>
      </c>
      <c r="L2011" s="8">
        <f t="shared" si="976"/>
        <v>1.0021390699999999</v>
      </c>
      <c r="M2011" s="110">
        <f t="shared" si="962"/>
        <v>1.00285311</v>
      </c>
      <c r="N2011" s="110">
        <f t="shared" si="957"/>
        <v>1.5482840618599201</v>
      </c>
      <c r="O2011" s="103">
        <f t="shared" si="961"/>
        <v>1.5515959399999999</v>
      </c>
      <c r="P2011" s="103">
        <f t="shared" si="969"/>
        <v>12.56069604</v>
      </c>
      <c r="Q2011" s="11">
        <f t="shared" si="982"/>
        <v>0</v>
      </c>
      <c r="R2011" s="30">
        <f t="shared" si="963"/>
        <v>0</v>
      </c>
      <c r="S2011" s="103">
        <f t="shared" si="964"/>
        <v>0</v>
      </c>
      <c r="T2011" s="113">
        <f t="shared" si="977"/>
        <v>0.1</v>
      </c>
      <c r="U2011" s="111">
        <f t="shared" si="958"/>
        <v>15</v>
      </c>
      <c r="V2011" s="111">
        <v>252</v>
      </c>
      <c r="W2011" s="110">
        <f t="shared" si="970"/>
        <v>1.005689348</v>
      </c>
      <c r="X2011" s="103">
        <f t="shared" si="971"/>
        <v>7.1462170000000005E-2</v>
      </c>
      <c r="Y2011" s="103">
        <f t="shared" si="972"/>
        <v>0</v>
      </c>
      <c r="Z2011" s="114" t="str">
        <f t="shared" si="980"/>
        <v>A+J=</v>
      </c>
      <c r="AA2011" s="108">
        <f t="shared" si="981"/>
        <v>46132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2">
        <f t="shared" si="973"/>
        <v>46126</v>
      </c>
      <c r="B2012" s="103">
        <f t="shared" si="966"/>
        <v>12.638737040000001</v>
      </c>
      <c r="C2012" s="103">
        <f t="shared" si="978"/>
        <v>8.09533959</v>
      </c>
      <c r="D2012" s="104">
        <f t="shared" si="974"/>
        <v>1143.3130000000001</v>
      </c>
      <c r="E2012" s="105">
        <f t="shared" si="959"/>
        <v>1146.575</v>
      </c>
      <c r="F2012" s="106">
        <f t="shared" si="960"/>
        <v>46073</v>
      </c>
      <c r="G2012" s="107">
        <f t="shared" si="967"/>
        <v>2.8531119649648495E-3</v>
      </c>
      <c r="H2012" s="108">
        <f t="shared" si="979"/>
        <v>46132</v>
      </c>
      <c r="I2012" s="108">
        <f t="shared" si="968"/>
        <v>46132</v>
      </c>
      <c r="J2012" s="109">
        <f t="shared" si="975"/>
        <v>20</v>
      </c>
      <c r="K2012" s="109">
        <f t="shared" si="965"/>
        <v>16</v>
      </c>
      <c r="L2012" s="8">
        <f t="shared" si="976"/>
        <v>1.00228183</v>
      </c>
      <c r="M2012" s="110">
        <f t="shared" si="962"/>
        <v>1.00285311</v>
      </c>
      <c r="N2012" s="110">
        <f t="shared" si="957"/>
        <v>1.5482840618599201</v>
      </c>
      <c r="O2012" s="103">
        <f t="shared" si="961"/>
        <v>1.5518169799999999</v>
      </c>
      <c r="P2012" s="103">
        <f t="shared" si="969"/>
        <v>12.562485430000001</v>
      </c>
      <c r="Q2012" s="11">
        <f t="shared" si="982"/>
        <v>0</v>
      </c>
      <c r="R2012" s="30">
        <f t="shared" si="963"/>
        <v>0</v>
      </c>
      <c r="S2012" s="103">
        <f t="shared" si="964"/>
        <v>0</v>
      </c>
      <c r="T2012" s="113">
        <f t="shared" si="977"/>
        <v>0.1</v>
      </c>
      <c r="U2012" s="111">
        <f t="shared" si="958"/>
        <v>16</v>
      </c>
      <c r="V2012" s="111">
        <v>252</v>
      </c>
      <c r="W2012" s="110">
        <f t="shared" si="970"/>
        <v>1.0060697869999999</v>
      </c>
      <c r="X2012" s="103">
        <f t="shared" si="971"/>
        <v>7.6251609999999997E-2</v>
      </c>
      <c r="Y2012" s="103">
        <f t="shared" si="972"/>
        <v>0</v>
      </c>
      <c r="Z2012" s="114" t="str">
        <f t="shared" si="980"/>
        <v>A+J=</v>
      </c>
      <c r="AA2012" s="108">
        <f t="shared" si="981"/>
        <v>46132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2">
        <f t="shared" si="973"/>
        <v>46127</v>
      </c>
      <c r="B2013" s="103">
        <f t="shared" si="966"/>
        <v>12.645319370000001</v>
      </c>
      <c r="C2013" s="103">
        <f t="shared" si="978"/>
        <v>8.09533959</v>
      </c>
      <c r="D2013" s="104">
        <f t="shared" si="974"/>
        <v>1143.3130000000001</v>
      </c>
      <c r="E2013" s="105">
        <f t="shared" si="959"/>
        <v>1146.575</v>
      </c>
      <c r="F2013" s="106">
        <f t="shared" si="960"/>
        <v>46073</v>
      </c>
      <c r="G2013" s="107">
        <f t="shared" si="967"/>
        <v>2.8531119649648495E-3</v>
      </c>
      <c r="H2013" s="108">
        <f t="shared" si="979"/>
        <v>46132</v>
      </c>
      <c r="I2013" s="108">
        <f t="shared" si="968"/>
        <v>46132</v>
      </c>
      <c r="J2013" s="109">
        <f t="shared" si="975"/>
        <v>20</v>
      </c>
      <c r="K2013" s="109">
        <f t="shared" si="965"/>
        <v>17</v>
      </c>
      <c r="L2013" s="8">
        <f t="shared" si="976"/>
        <v>1.00242462</v>
      </c>
      <c r="M2013" s="110">
        <f t="shared" si="962"/>
        <v>1.00285311</v>
      </c>
      <c r="N2013" s="110">
        <f t="shared" si="957"/>
        <v>1.5482840618599201</v>
      </c>
      <c r="O2013" s="103">
        <f t="shared" si="961"/>
        <v>1.5520380600000001</v>
      </c>
      <c r="P2013" s="103">
        <f t="shared" si="969"/>
        <v>12.56427515</v>
      </c>
      <c r="Q2013" s="11">
        <f t="shared" si="982"/>
        <v>0</v>
      </c>
      <c r="R2013" s="30">
        <f t="shared" si="963"/>
        <v>0</v>
      </c>
      <c r="S2013" s="103">
        <f t="shared" si="964"/>
        <v>0</v>
      </c>
      <c r="T2013" s="113">
        <f t="shared" si="977"/>
        <v>0.1</v>
      </c>
      <c r="U2013" s="111">
        <f t="shared" si="958"/>
        <v>17</v>
      </c>
      <c r="V2013" s="111">
        <v>252</v>
      </c>
      <c r="W2013" s="110">
        <f t="shared" si="970"/>
        <v>1.00645037</v>
      </c>
      <c r="X2013" s="103">
        <f t="shared" si="971"/>
        <v>8.104422E-2</v>
      </c>
      <c r="Y2013" s="103">
        <f t="shared" si="972"/>
        <v>0</v>
      </c>
      <c r="Z2013" s="114" t="str">
        <f t="shared" si="980"/>
        <v>A+J=</v>
      </c>
      <c r="AA2013" s="108">
        <f t="shared" si="981"/>
        <v>46132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2">
        <f t="shared" si="973"/>
        <v>46128</v>
      </c>
      <c r="B2014" s="103">
        <f t="shared" si="966"/>
        <v>12.6519051</v>
      </c>
      <c r="C2014" s="103">
        <f t="shared" si="978"/>
        <v>8.09533959</v>
      </c>
      <c r="D2014" s="104">
        <f t="shared" si="974"/>
        <v>1143.3130000000001</v>
      </c>
      <c r="E2014" s="105">
        <f t="shared" si="959"/>
        <v>1146.575</v>
      </c>
      <c r="F2014" s="106">
        <f t="shared" si="960"/>
        <v>46073</v>
      </c>
      <c r="G2014" s="107">
        <f t="shared" si="967"/>
        <v>2.8531119649648495E-3</v>
      </c>
      <c r="H2014" s="108">
        <f t="shared" si="979"/>
        <v>46132</v>
      </c>
      <c r="I2014" s="108">
        <f t="shared" si="968"/>
        <v>46132</v>
      </c>
      <c r="J2014" s="109">
        <f t="shared" si="975"/>
        <v>20</v>
      </c>
      <c r="K2014" s="109">
        <f t="shared" si="965"/>
        <v>18</v>
      </c>
      <c r="L2014" s="8">
        <f t="shared" si="976"/>
        <v>1.00256743</v>
      </c>
      <c r="M2014" s="110">
        <f t="shared" si="962"/>
        <v>1.00285311</v>
      </c>
      <c r="N2014" s="110">
        <f t="shared" si="957"/>
        <v>1.5482840618599201</v>
      </c>
      <c r="O2014" s="103">
        <f t="shared" si="961"/>
        <v>1.5522591699999999</v>
      </c>
      <c r="P2014" s="103">
        <f t="shared" si="969"/>
        <v>12.56606511</v>
      </c>
      <c r="Q2014" s="11">
        <f t="shared" si="982"/>
        <v>0</v>
      </c>
      <c r="R2014" s="30">
        <f t="shared" si="963"/>
        <v>0</v>
      </c>
      <c r="S2014" s="103">
        <f t="shared" si="964"/>
        <v>0</v>
      </c>
      <c r="T2014" s="113">
        <f t="shared" si="977"/>
        <v>0.1</v>
      </c>
      <c r="U2014" s="111">
        <f t="shared" si="958"/>
        <v>18</v>
      </c>
      <c r="V2014" s="111">
        <v>252</v>
      </c>
      <c r="W2014" s="110">
        <f t="shared" si="970"/>
        <v>1.006831096</v>
      </c>
      <c r="X2014" s="103">
        <f t="shared" si="971"/>
        <v>8.5839990000000005E-2</v>
      </c>
      <c r="Y2014" s="103">
        <f t="shared" si="972"/>
        <v>0</v>
      </c>
      <c r="Z2014" s="114" t="str">
        <f t="shared" si="980"/>
        <v>A+J=</v>
      </c>
      <c r="AA2014" s="108">
        <f t="shared" si="981"/>
        <v>46132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2">
        <f t="shared" si="973"/>
        <v>46129</v>
      </c>
      <c r="B2015" s="103">
        <f t="shared" si="966"/>
        <v>12.658494260000001</v>
      </c>
      <c r="C2015" s="103">
        <f t="shared" si="978"/>
        <v>8.09533959</v>
      </c>
      <c r="D2015" s="104">
        <f t="shared" si="974"/>
        <v>1143.3130000000001</v>
      </c>
      <c r="E2015" s="105">
        <f t="shared" si="959"/>
        <v>1146.575</v>
      </c>
      <c r="F2015" s="106">
        <f t="shared" si="960"/>
        <v>46073</v>
      </c>
      <c r="G2015" s="107">
        <f t="shared" si="967"/>
        <v>2.8531119649648495E-3</v>
      </c>
      <c r="H2015" s="108">
        <f t="shared" si="979"/>
        <v>46132</v>
      </c>
      <c r="I2015" s="108">
        <f t="shared" si="968"/>
        <v>46132</v>
      </c>
      <c r="J2015" s="109">
        <f t="shared" si="975"/>
        <v>20</v>
      </c>
      <c r="K2015" s="109">
        <f t="shared" si="965"/>
        <v>19</v>
      </c>
      <c r="L2015" s="8">
        <f t="shared" si="976"/>
        <v>1.00271026</v>
      </c>
      <c r="M2015" s="110">
        <f t="shared" si="962"/>
        <v>1.00285311</v>
      </c>
      <c r="N2015" s="110">
        <f t="shared" ref="N2015:N2078" si="983">IF(I2015&gt;I2014,N2014*M2015,N2014)</f>
        <v>1.5482840618599201</v>
      </c>
      <c r="O2015" s="103">
        <f t="shared" si="961"/>
        <v>1.55248031</v>
      </c>
      <c r="P2015" s="103">
        <f t="shared" si="969"/>
        <v>12.567855310000001</v>
      </c>
      <c r="Q2015" s="11">
        <f t="shared" si="982"/>
        <v>0</v>
      </c>
      <c r="R2015" s="30">
        <f t="shared" si="963"/>
        <v>0</v>
      </c>
      <c r="S2015" s="103">
        <f t="shared" si="964"/>
        <v>0</v>
      </c>
      <c r="T2015" s="113">
        <f t="shared" si="977"/>
        <v>0.1</v>
      </c>
      <c r="U2015" s="111">
        <f t="shared" si="958"/>
        <v>19</v>
      </c>
      <c r="V2015" s="111">
        <v>252</v>
      </c>
      <c r="W2015" s="110">
        <f t="shared" si="970"/>
        <v>1.0072119669999999</v>
      </c>
      <c r="X2015" s="103">
        <f t="shared" si="971"/>
        <v>9.0638949999999996E-2</v>
      </c>
      <c r="Y2015" s="103">
        <f t="shared" si="972"/>
        <v>0</v>
      </c>
      <c r="Z2015" s="114" t="str">
        <f t="shared" si="980"/>
        <v>A+J=</v>
      </c>
      <c r="AA2015" s="108">
        <f t="shared" si="981"/>
        <v>46132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2">
        <f t="shared" si="973"/>
        <v>46130</v>
      </c>
      <c r="B2016" s="103">
        <f t="shared" si="966"/>
        <v>12.66508685</v>
      </c>
      <c r="C2016" s="103">
        <f t="shared" si="978"/>
        <v>8.09533959</v>
      </c>
      <c r="D2016" s="104">
        <f t="shared" si="974"/>
        <v>1143.3130000000001</v>
      </c>
      <c r="E2016" s="105">
        <f t="shared" si="959"/>
        <v>1146.575</v>
      </c>
      <c r="F2016" s="106">
        <f t="shared" si="960"/>
        <v>46073</v>
      </c>
      <c r="G2016" s="107">
        <f t="shared" si="967"/>
        <v>2.8531119649648495E-3</v>
      </c>
      <c r="H2016" s="108">
        <f t="shared" si="979"/>
        <v>46132</v>
      </c>
      <c r="I2016" s="108">
        <f t="shared" si="968"/>
        <v>46132</v>
      </c>
      <c r="J2016" s="109">
        <f t="shared" si="975"/>
        <v>20</v>
      </c>
      <c r="K2016" s="109">
        <f t="shared" si="965"/>
        <v>20</v>
      </c>
      <c r="L2016" s="8">
        <f t="shared" si="976"/>
        <v>1.00285311</v>
      </c>
      <c r="M2016" s="110">
        <f t="shared" si="962"/>
        <v>1.00285311</v>
      </c>
      <c r="N2016" s="110">
        <f t="shared" si="983"/>
        <v>1.5482840618599201</v>
      </c>
      <c r="O2016" s="103">
        <f t="shared" si="961"/>
        <v>1.5527014800000001</v>
      </c>
      <c r="P2016" s="103">
        <f t="shared" si="969"/>
        <v>12.56964576</v>
      </c>
      <c r="Q2016" s="11">
        <f t="shared" si="982"/>
        <v>0</v>
      </c>
      <c r="R2016" s="30">
        <f t="shared" si="963"/>
        <v>0</v>
      </c>
      <c r="S2016" s="103">
        <f t="shared" si="964"/>
        <v>0</v>
      </c>
      <c r="T2016" s="113">
        <f t="shared" si="977"/>
        <v>0.1</v>
      </c>
      <c r="U2016" s="111">
        <f t="shared" si="958"/>
        <v>20</v>
      </c>
      <c r="V2016" s="111">
        <v>252</v>
      </c>
      <c r="W2016" s="110">
        <f t="shared" si="970"/>
        <v>1.007592982</v>
      </c>
      <c r="X2016" s="103">
        <f t="shared" si="971"/>
        <v>9.5441090000000006E-2</v>
      </c>
      <c r="Y2016" s="103">
        <f t="shared" si="972"/>
        <v>0</v>
      </c>
      <c r="Z2016" s="114" t="str">
        <f t="shared" si="980"/>
        <v>A+J=</v>
      </c>
      <c r="AA2016" s="108">
        <f t="shared" si="981"/>
        <v>46132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2">
        <f t="shared" si="973"/>
        <v>46131</v>
      </c>
      <c r="B2017" s="103">
        <f t="shared" si="966"/>
        <v>12.66508685</v>
      </c>
      <c r="C2017" s="103">
        <f t="shared" si="978"/>
        <v>8.09533959</v>
      </c>
      <c r="D2017" s="104">
        <f t="shared" si="974"/>
        <v>1143.3130000000001</v>
      </c>
      <c r="E2017" s="105">
        <f t="shared" si="959"/>
        <v>1146.575</v>
      </c>
      <c r="F2017" s="106">
        <f t="shared" si="960"/>
        <v>46073</v>
      </c>
      <c r="G2017" s="107">
        <f t="shared" si="967"/>
        <v>2.8531119649648495E-3</v>
      </c>
      <c r="H2017" s="108">
        <f t="shared" si="979"/>
        <v>46132</v>
      </c>
      <c r="I2017" s="108">
        <f t="shared" si="968"/>
        <v>46132</v>
      </c>
      <c r="J2017" s="109">
        <f t="shared" si="975"/>
        <v>20</v>
      </c>
      <c r="K2017" s="109">
        <f t="shared" si="965"/>
        <v>20</v>
      </c>
      <c r="L2017" s="8">
        <f t="shared" si="976"/>
        <v>1.00285311</v>
      </c>
      <c r="M2017" s="110">
        <f t="shared" si="962"/>
        <v>1.00285311</v>
      </c>
      <c r="N2017" s="110">
        <f t="shared" si="983"/>
        <v>1.5482840618599201</v>
      </c>
      <c r="O2017" s="103">
        <f t="shared" si="961"/>
        <v>1.5527014800000001</v>
      </c>
      <c r="P2017" s="103">
        <f t="shared" si="969"/>
        <v>12.56964576</v>
      </c>
      <c r="Q2017" s="11">
        <f t="shared" si="982"/>
        <v>0</v>
      </c>
      <c r="R2017" s="30">
        <f t="shared" si="963"/>
        <v>0</v>
      </c>
      <c r="S2017" s="103">
        <f t="shared" si="964"/>
        <v>0</v>
      </c>
      <c r="T2017" s="113">
        <f t="shared" si="977"/>
        <v>0.1</v>
      </c>
      <c r="U2017" s="111">
        <f t="shared" si="958"/>
        <v>20</v>
      </c>
      <c r="V2017" s="111">
        <v>252</v>
      </c>
      <c r="W2017" s="110">
        <f t="shared" si="970"/>
        <v>1.007592982</v>
      </c>
      <c r="X2017" s="103">
        <f t="shared" si="971"/>
        <v>9.5441090000000006E-2</v>
      </c>
      <c r="Y2017" s="103">
        <f t="shared" si="972"/>
        <v>0</v>
      </c>
      <c r="Z2017" s="114" t="str">
        <f t="shared" si="980"/>
        <v>A+J=</v>
      </c>
      <c r="AA2017" s="108">
        <f t="shared" si="981"/>
        <v>46132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2">
        <f t="shared" si="973"/>
        <v>46132</v>
      </c>
      <c r="B2018" s="103">
        <f t="shared" si="966"/>
        <v>12.66508685</v>
      </c>
      <c r="C2018" s="103">
        <f t="shared" si="978"/>
        <v>8.09533959</v>
      </c>
      <c r="D2018" s="104">
        <f t="shared" si="974"/>
        <v>1143.3130000000001</v>
      </c>
      <c r="E2018" s="105">
        <f t="shared" si="959"/>
        <v>1146.575</v>
      </c>
      <c r="F2018" s="106">
        <f t="shared" si="960"/>
        <v>46073</v>
      </c>
      <c r="G2018" s="107">
        <f t="shared" si="967"/>
        <v>2.8531119649648495E-3</v>
      </c>
      <c r="H2018" s="108">
        <f t="shared" si="979"/>
        <v>46162</v>
      </c>
      <c r="I2018" s="108">
        <f t="shared" si="968"/>
        <v>46132</v>
      </c>
      <c r="J2018" s="109">
        <f t="shared" si="975"/>
        <v>20</v>
      </c>
      <c r="K2018" s="109">
        <f t="shared" si="965"/>
        <v>20</v>
      </c>
      <c r="L2018" s="8">
        <f t="shared" si="976"/>
        <v>1.00285311</v>
      </c>
      <c r="M2018" s="110">
        <f t="shared" si="962"/>
        <v>1.00285311</v>
      </c>
      <c r="N2018" s="110">
        <f t="shared" si="983"/>
        <v>1.5482840618599201</v>
      </c>
      <c r="O2018" s="103">
        <f t="shared" si="961"/>
        <v>1.5527014800000001</v>
      </c>
      <c r="P2018" s="103">
        <f t="shared" si="969"/>
        <v>12.56964576</v>
      </c>
      <c r="Q2018" s="11">
        <f t="shared" si="982"/>
        <v>66</v>
      </c>
      <c r="R2018" s="30">
        <f t="shared" si="963"/>
        <v>0.219748</v>
      </c>
      <c r="S2018" s="103">
        <f t="shared" si="964"/>
        <v>2.7621545099999998</v>
      </c>
      <c r="T2018" s="113">
        <f t="shared" si="977"/>
        <v>0.1</v>
      </c>
      <c r="U2018" s="111">
        <f t="shared" si="958"/>
        <v>20</v>
      </c>
      <c r="V2018" s="111">
        <v>252</v>
      </c>
      <c r="W2018" s="110">
        <f t="shared" si="970"/>
        <v>1.007592982</v>
      </c>
      <c r="X2018" s="103">
        <f t="shared" si="971"/>
        <v>9.5441090000000006E-2</v>
      </c>
      <c r="Y2018" s="103">
        <f t="shared" si="972"/>
        <v>2.8575955999999998</v>
      </c>
      <c r="Z2018" s="114" t="str">
        <f t="shared" si="980"/>
        <v>A+J=</v>
      </c>
      <c r="AA2018" s="108">
        <f t="shared" si="981"/>
        <v>46132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2">
        <f t="shared" si="973"/>
        <v>46133</v>
      </c>
      <c r="B2019" s="103">
        <f t="shared" si="966"/>
        <v>9.8125990000000005</v>
      </c>
      <c r="C2019" s="103">
        <f t="shared" si="978"/>
        <v>6.3164049100000002</v>
      </c>
      <c r="D2019" s="104">
        <f t="shared" si="974"/>
        <v>1143.3130000000001</v>
      </c>
      <c r="E2019" s="105">
        <f t="shared" si="959"/>
        <v>1146.575</v>
      </c>
      <c r="F2019" s="106">
        <f t="shared" si="960"/>
        <v>46101</v>
      </c>
      <c r="G2019" s="107">
        <f t="shared" si="967"/>
        <v>2.8531119649648495E-3</v>
      </c>
      <c r="H2019" s="108">
        <f t="shared" si="979"/>
        <v>46162</v>
      </c>
      <c r="I2019" s="108">
        <f t="shared" si="968"/>
        <v>46162</v>
      </c>
      <c r="J2019" s="109">
        <f t="shared" si="975"/>
        <v>20</v>
      </c>
      <c r="K2019" s="109">
        <f t="shared" si="965"/>
        <v>1</v>
      </c>
      <c r="L2019" s="8">
        <f t="shared" si="976"/>
        <v>1.00014246</v>
      </c>
      <c r="M2019" s="110">
        <f t="shared" si="962"/>
        <v>1.00285311</v>
      </c>
      <c r="N2019" s="110">
        <f t="shared" si="983"/>
        <v>1.5527014865996531</v>
      </c>
      <c r="O2019" s="103">
        <f t="shared" si="961"/>
        <v>1.55292268</v>
      </c>
      <c r="P2019" s="103">
        <f t="shared" si="969"/>
        <v>9.8088884400000005</v>
      </c>
      <c r="Q2019" s="11">
        <f t="shared" si="982"/>
        <v>0</v>
      </c>
      <c r="R2019" s="30">
        <f t="shared" si="963"/>
        <v>0</v>
      </c>
      <c r="S2019" s="103">
        <f t="shared" si="964"/>
        <v>0</v>
      </c>
      <c r="T2019" s="113">
        <f t="shared" si="977"/>
        <v>0.1</v>
      </c>
      <c r="U2019" s="111">
        <f t="shared" si="958"/>
        <v>1</v>
      </c>
      <c r="V2019" s="111">
        <v>252</v>
      </c>
      <c r="W2019" s="110">
        <f t="shared" si="970"/>
        <v>1.0003782859999999</v>
      </c>
      <c r="X2019" s="103">
        <f t="shared" si="971"/>
        <v>3.7105599999999999E-3</v>
      </c>
      <c r="Y2019" s="103">
        <f t="shared" si="972"/>
        <v>0</v>
      </c>
      <c r="Z2019" s="114" t="str">
        <f t="shared" si="980"/>
        <v>A+J=</v>
      </c>
      <c r="AA2019" s="108">
        <f t="shared" si="981"/>
        <v>46162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2">
        <f t="shared" si="973"/>
        <v>46134</v>
      </c>
      <c r="B2020" s="103">
        <f t="shared" si="966"/>
        <v>9.8125990000000005</v>
      </c>
      <c r="C2020" s="103">
        <f t="shared" si="978"/>
        <v>6.3164049100000002</v>
      </c>
      <c r="D2020" s="104">
        <f t="shared" si="974"/>
        <v>1143.3130000000001</v>
      </c>
      <c r="E2020" s="105">
        <f t="shared" si="959"/>
        <v>1146.575</v>
      </c>
      <c r="F2020" s="106">
        <f t="shared" si="960"/>
        <v>46101</v>
      </c>
      <c r="G2020" s="107">
        <f t="shared" si="967"/>
        <v>2.8531119649648495E-3</v>
      </c>
      <c r="H2020" s="108">
        <f t="shared" si="979"/>
        <v>46162</v>
      </c>
      <c r="I2020" s="108">
        <f t="shared" si="968"/>
        <v>46162</v>
      </c>
      <c r="J2020" s="109">
        <f t="shared" si="975"/>
        <v>20</v>
      </c>
      <c r="K2020" s="109">
        <f t="shared" si="965"/>
        <v>1</v>
      </c>
      <c r="L2020" s="8">
        <f t="shared" si="976"/>
        <v>1.00014246</v>
      </c>
      <c r="M2020" s="110">
        <f t="shared" si="962"/>
        <v>1.00285311</v>
      </c>
      <c r="N2020" s="110">
        <f t="shared" si="983"/>
        <v>1.5527014865996531</v>
      </c>
      <c r="O2020" s="103">
        <f t="shared" si="961"/>
        <v>1.55292268</v>
      </c>
      <c r="P2020" s="103">
        <f t="shared" si="969"/>
        <v>9.8088884400000005</v>
      </c>
      <c r="Q2020" s="11">
        <f t="shared" si="982"/>
        <v>0</v>
      </c>
      <c r="R2020" s="30">
        <f t="shared" si="963"/>
        <v>0</v>
      </c>
      <c r="S2020" s="103">
        <f t="shared" si="964"/>
        <v>0</v>
      </c>
      <c r="T2020" s="113">
        <f t="shared" si="977"/>
        <v>0.1</v>
      </c>
      <c r="U2020" s="111">
        <f t="shared" si="958"/>
        <v>1</v>
      </c>
      <c r="V2020" s="111">
        <v>252</v>
      </c>
      <c r="W2020" s="110">
        <f t="shared" si="970"/>
        <v>1.0003782859999999</v>
      </c>
      <c r="X2020" s="103">
        <f t="shared" si="971"/>
        <v>3.7105599999999999E-3</v>
      </c>
      <c r="Y2020" s="103">
        <f t="shared" si="972"/>
        <v>0</v>
      </c>
      <c r="Z2020" s="114" t="str">
        <f t="shared" si="980"/>
        <v>A+J=</v>
      </c>
      <c r="AA2020" s="108">
        <f t="shared" si="981"/>
        <v>46162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2">
        <f t="shared" si="973"/>
        <v>46135</v>
      </c>
      <c r="B2021" s="103">
        <f t="shared" si="966"/>
        <v>9.8177094099999991</v>
      </c>
      <c r="C2021" s="103">
        <f t="shared" si="978"/>
        <v>6.3164049100000002</v>
      </c>
      <c r="D2021" s="104">
        <f t="shared" si="974"/>
        <v>1143.3130000000001</v>
      </c>
      <c r="E2021" s="105">
        <f t="shared" si="959"/>
        <v>1146.575</v>
      </c>
      <c r="F2021" s="106">
        <f t="shared" si="960"/>
        <v>46101</v>
      </c>
      <c r="G2021" s="107">
        <f t="shared" si="967"/>
        <v>2.8531119649648495E-3</v>
      </c>
      <c r="H2021" s="108">
        <f t="shared" si="979"/>
        <v>46162</v>
      </c>
      <c r="I2021" s="108">
        <f t="shared" si="968"/>
        <v>46162</v>
      </c>
      <c r="J2021" s="109">
        <f t="shared" si="975"/>
        <v>20</v>
      </c>
      <c r="K2021" s="109">
        <f t="shared" si="965"/>
        <v>2</v>
      </c>
      <c r="L2021" s="8">
        <f t="shared" si="976"/>
        <v>1.00028494</v>
      </c>
      <c r="M2021" s="110">
        <f t="shared" si="962"/>
        <v>1.00285311</v>
      </c>
      <c r="N2021" s="110">
        <f t="shared" si="983"/>
        <v>1.5527014865996531</v>
      </c>
      <c r="O2021" s="103">
        <f t="shared" si="961"/>
        <v>1.55314391</v>
      </c>
      <c r="P2021" s="103">
        <f t="shared" si="969"/>
        <v>9.8102858099999999</v>
      </c>
      <c r="Q2021" s="11">
        <f t="shared" si="982"/>
        <v>0</v>
      </c>
      <c r="R2021" s="30">
        <f t="shared" si="963"/>
        <v>0</v>
      </c>
      <c r="S2021" s="103">
        <f t="shared" si="964"/>
        <v>0</v>
      </c>
      <c r="T2021" s="113">
        <f t="shared" si="977"/>
        <v>0.1</v>
      </c>
      <c r="U2021" s="111">
        <f t="shared" ref="U2021:U2084" si="984">IF(Q2020&gt;0,1,IF(K2021=K2020,U2020,U2020+1))</f>
        <v>2</v>
      </c>
      <c r="V2021" s="111">
        <v>252</v>
      </c>
      <c r="W2021" s="110">
        <f t="shared" si="970"/>
        <v>1.0007567159999999</v>
      </c>
      <c r="X2021" s="103">
        <f t="shared" si="971"/>
        <v>7.4235999999999998E-3</v>
      </c>
      <c r="Y2021" s="103">
        <f t="shared" si="972"/>
        <v>0</v>
      </c>
      <c r="Z2021" s="114" t="str">
        <f t="shared" si="980"/>
        <v>A+J=</v>
      </c>
      <c r="AA2021" s="108">
        <f t="shared" si="981"/>
        <v>46162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2">
        <f t="shared" si="973"/>
        <v>46136</v>
      </c>
      <c r="B2022" s="103">
        <f t="shared" si="966"/>
        <v>9.8228224700000002</v>
      </c>
      <c r="C2022" s="103">
        <f t="shared" si="978"/>
        <v>6.3164049100000002</v>
      </c>
      <c r="D2022" s="104">
        <f t="shared" si="974"/>
        <v>1143.3130000000001</v>
      </c>
      <c r="E2022" s="105">
        <f t="shared" si="959"/>
        <v>1146.575</v>
      </c>
      <c r="F2022" s="106">
        <f t="shared" si="960"/>
        <v>46101</v>
      </c>
      <c r="G2022" s="107">
        <f t="shared" si="967"/>
        <v>2.8531119649648495E-3</v>
      </c>
      <c r="H2022" s="108">
        <f t="shared" si="979"/>
        <v>46162</v>
      </c>
      <c r="I2022" s="108">
        <f t="shared" si="968"/>
        <v>46162</v>
      </c>
      <c r="J2022" s="109">
        <f t="shared" si="975"/>
        <v>20</v>
      </c>
      <c r="K2022" s="109">
        <f t="shared" si="965"/>
        <v>3</v>
      </c>
      <c r="L2022" s="8">
        <f t="shared" si="976"/>
        <v>1.0004274399999999</v>
      </c>
      <c r="M2022" s="110">
        <f t="shared" si="962"/>
        <v>1.00285311</v>
      </c>
      <c r="N2022" s="110">
        <f t="shared" si="983"/>
        <v>1.5527014865996531</v>
      </c>
      <c r="O2022" s="103">
        <f t="shared" si="961"/>
        <v>1.55336517</v>
      </c>
      <c r="P2022" s="103">
        <f t="shared" si="969"/>
        <v>9.8116833799999998</v>
      </c>
      <c r="Q2022" s="11">
        <f t="shared" si="982"/>
        <v>0</v>
      </c>
      <c r="R2022" s="30">
        <f t="shared" si="963"/>
        <v>0</v>
      </c>
      <c r="S2022" s="103">
        <f t="shared" si="964"/>
        <v>0</v>
      </c>
      <c r="T2022" s="113">
        <f t="shared" si="977"/>
        <v>0.1</v>
      </c>
      <c r="U2022" s="111">
        <f t="shared" si="984"/>
        <v>3</v>
      </c>
      <c r="V2022" s="111">
        <v>252</v>
      </c>
      <c r="W2022" s="110">
        <f t="shared" si="970"/>
        <v>1.001135289</v>
      </c>
      <c r="X2022" s="103">
        <f t="shared" si="971"/>
        <v>1.1139090000000001E-2</v>
      </c>
      <c r="Y2022" s="103">
        <f t="shared" si="972"/>
        <v>0</v>
      </c>
      <c r="Z2022" s="114" t="str">
        <f t="shared" si="980"/>
        <v>A+J=</v>
      </c>
      <c r="AA2022" s="108">
        <f t="shared" si="981"/>
        <v>46162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2">
        <f t="shared" si="973"/>
        <v>46137</v>
      </c>
      <c r="B2023" s="103">
        <f t="shared" si="966"/>
        <v>9.827938249999999</v>
      </c>
      <c r="C2023" s="103">
        <f t="shared" si="978"/>
        <v>6.3164049100000002</v>
      </c>
      <c r="D2023" s="104">
        <f t="shared" si="974"/>
        <v>1143.3130000000001</v>
      </c>
      <c r="E2023" s="105">
        <f t="shared" si="959"/>
        <v>1146.575</v>
      </c>
      <c r="F2023" s="106">
        <f t="shared" si="960"/>
        <v>46101</v>
      </c>
      <c r="G2023" s="107">
        <f t="shared" si="967"/>
        <v>2.8531119649648495E-3</v>
      </c>
      <c r="H2023" s="108">
        <f t="shared" si="979"/>
        <v>46162</v>
      </c>
      <c r="I2023" s="108">
        <f t="shared" si="968"/>
        <v>46162</v>
      </c>
      <c r="J2023" s="109">
        <f t="shared" si="975"/>
        <v>20</v>
      </c>
      <c r="K2023" s="109">
        <f t="shared" si="965"/>
        <v>4</v>
      </c>
      <c r="L2023" s="8">
        <f t="shared" si="976"/>
        <v>1.0005699699999999</v>
      </c>
      <c r="M2023" s="110">
        <f t="shared" si="962"/>
        <v>1.00285311</v>
      </c>
      <c r="N2023" s="110">
        <f t="shared" si="983"/>
        <v>1.5527014865996531</v>
      </c>
      <c r="O2023" s="103">
        <f t="shared" si="961"/>
        <v>1.5535864699999999</v>
      </c>
      <c r="P2023" s="103">
        <f t="shared" si="969"/>
        <v>9.8130811999999992</v>
      </c>
      <c r="Q2023" s="11">
        <f t="shared" si="982"/>
        <v>0</v>
      </c>
      <c r="R2023" s="30">
        <f t="shared" si="963"/>
        <v>0</v>
      </c>
      <c r="S2023" s="103">
        <f t="shared" si="964"/>
        <v>0</v>
      </c>
      <c r="T2023" s="113">
        <f t="shared" si="977"/>
        <v>0.1</v>
      </c>
      <c r="U2023" s="111">
        <f t="shared" si="984"/>
        <v>4</v>
      </c>
      <c r="V2023" s="111">
        <v>252</v>
      </c>
      <c r="W2023" s="110">
        <f t="shared" si="970"/>
        <v>1.001514005</v>
      </c>
      <c r="X2023" s="103">
        <f t="shared" si="971"/>
        <v>1.485705E-2</v>
      </c>
      <c r="Y2023" s="103">
        <f t="shared" si="972"/>
        <v>0</v>
      </c>
      <c r="Z2023" s="114" t="str">
        <f t="shared" si="980"/>
        <v>A+J=</v>
      </c>
      <c r="AA2023" s="108">
        <f t="shared" si="981"/>
        <v>46162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2">
        <f t="shared" si="973"/>
        <v>46138</v>
      </c>
      <c r="B2024" s="103">
        <f t="shared" si="966"/>
        <v>9.827938249999999</v>
      </c>
      <c r="C2024" s="103">
        <f t="shared" si="978"/>
        <v>6.3164049100000002</v>
      </c>
      <c r="D2024" s="104">
        <f t="shared" si="974"/>
        <v>1143.3130000000001</v>
      </c>
      <c r="E2024" s="105">
        <f t="shared" ref="E2024:E2087" si="985">IF($K2024=1,VLOOKUP($A2023,$AO$10:$AS$165,4),E2023)</f>
        <v>1146.575</v>
      </c>
      <c r="F2024" s="106">
        <f t="shared" ref="F2024:F2087" si="986">IF($K2024=1,VLOOKUP($A2023,$AO$10:$AS$165,5),F2023)</f>
        <v>46101</v>
      </c>
      <c r="G2024" s="107">
        <f t="shared" si="967"/>
        <v>2.8531119649648495E-3</v>
      </c>
      <c r="H2024" s="108">
        <f t="shared" si="979"/>
        <v>46162</v>
      </c>
      <c r="I2024" s="108">
        <f t="shared" si="968"/>
        <v>46162</v>
      </c>
      <c r="J2024" s="109">
        <f t="shared" si="975"/>
        <v>20</v>
      </c>
      <c r="K2024" s="109">
        <f t="shared" si="965"/>
        <v>4</v>
      </c>
      <c r="L2024" s="8">
        <f t="shared" si="976"/>
        <v>1.0005699699999999</v>
      </c>
      <c r="M2024" s="110">
        <f t="shared" si="962"/>
        <v>1.00285311</v>
      </c>
      <c r="N2024" s="110">
        <f t="shared" si="983"/>
        <v>1.5527014865996531</v>
      </c>
      <c r="O2024" s="103">
        <f t="shared" si="961"/>
        <v>1.5535864699999999</v>
      </c>
      <c r="P2024" s="103">
        <f t="shared" si="969"/>
        <v>9.8130811999999992</v>
      </c>
      <c r="Q2024" s="11">
        <f t="shared" si="982"/>
        <v>0</v>
      </c>
      <c r="R2024" s="30">
        <f t="shared" si="963"/>
        <v>0</v>
      </c>
      <c r="S2024" s="103">
        <f t="shared" si="964"/>
        <v>0</v>
      </c>
      <c r="T2024" s="113">
        <f t="shared" si="977"/>
        <v>0.1</v>
      </c>
      <c r="U2024" s="111">
        <f t="shared" si="984"/>
        <v>4</v>
      </c>
      <c r="V2024" s="111">
        <v>252</v>
      </c>
      <c r="W2024" s="110">
        <f t="shared" si="970"/>
        <v>1.001514005</v>
      </c>
      <c r="X2024" s="103">
        <f t="shared" si="971"/>
        <v>1.485705E-2</v>
      </c>
      <c r="Y2024" s="103">
        <f t="shared" si="972"/>
        <v>0</v>
      </c>
      <c r="Z2024" s="114" t="str">
        <f t="shared" si="980"/>
        <v>A+J=</v>
      </c>
      <c r="AA2024" s="108">
        <f t="shared" si="981"/>
        <v>46162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2">
        <f t="shared" si="973"/>
        <v>46139</v>
      </c>
      <c r="B2025" s="103">
        <f t="shared" si="966"/>
        <v>9.827938249999999</v>
      </c>
      <c r="C2025" s="103">
        <f t="shared" si="978"/>
        <v>6.3164049100000002</v>
      </c>
      <c r="D2025" s="104">
        <f t="shared" si="974"/>
        <v>1143.3130000000001</v>
      </c>
      <c r="E2025" s="105">
        <f t="shared" si="985"/>
        <v>1146.575</v>
      </c>
      <c r="F2025" s="106">
        <f t="shared" si="986"/>
        <v>46101</v>
      </c>
      <c r="G2025" s="107">
        <f t="shared" si="967"/>
        <v>2.8531119649648495E-3</v>
      </c>
      <c r="H2025" s="108">
        <f t="shared" si="979"/>
        <v>46162</v>
      </c>
      <c r="I2025" s="108">
        <f t="shared" si="968"/>
        <v>46162</v>
      </c>
      <c r="J2025" s="109">
        <f t="shared" si="975"/>
        <v>20</v>
      </c>
      <c r="K2025" s="109">
        <f t="shared" si="965"/>
        <v>4</v>
      </c>
      <c r="L2025" s="8">
        <f t="shared" si="976"/>
        <v>1.0005699699999999</v>
      </c>
      <c r="M2025" s="110">
        <f t="shared" si="962"/>
        <v>1.00285311</v>
      </c>
      <c r="N2025" s="110">
        <f t="shared" si="983"/>
        <v>1.5527014865996531</v>
      </c>
      <c r="O2025" s="103">
        <f t="shared" ref="O2025:O2088" si="987">TRUNC(TRUNC((L2025*N2025),15),8)</f>
        <v>1.5535864699999999</v>
      </c>
      <c r="P2025" s="103">
        <f t="shared" si="969"/>
        <v>9.8130811999999992</v>
      </c>
      <c r="Q2025" s="11">
        <f t="shared" si="982"/>
        <v>0</v>
      </c>
      <c r="R2025" s="30">
        <f t="shared" si="963"/>
        <v>0</v>
      </c>
      <c r="S2025" s="103">
        <f t="shared" si="964"/>
        <v>0</v>
      </c>
      <c r="T2025" s="113">
        <f t="shared" si="977"/>
        <v>0.1</v>
      </c>
      <c r="U2025" s="111">
        <f t="shared" si="984"/>
        <v>4</v>
      </c>
      <c r="V2025" s="111">
        <v>252</v>
      </c>
      <c r="W2025" s="110">
        <f t="shared" si="970"/>
        <v>1.001514005</v>
      </c>
      <c r="X2025" s="103">
        <f t="shared" si="971"/>
        <v>1.485705E-2</v>
      </c>
      <c r="Y2025" s="103">
        <f t="shared" si="972"/>
        <v>0</v>
      </c>
      <c r="Z2025" s="114" t="str">
        <f t="shared" si="980"/>
        <v>A+J=</v>
      </c>
      <c r="AA2025" s="108">
        <f t="shared" si="981"/>
        <v>46162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2">
        <f t="shared" si="973"/>
        <v>46140</v>
      </c>
      <c r="B2026" s="103">
        <f t="shared" si="966"/>
        <v>9.8330566800000003</v>
      </c>
      <c r="C2026" s="103">
        <f t="shared" si="978"/>
        <v>6.3164049100000002</v>
      </c>
      <c r="D2026" s="104">
        <f t="shared" si="974"/>
        <v>1143.3130000000001</v>
      </c>
      <c r="E2026" s="105">
        <f t="shared" si="985"/>
        <v>1146.575</v>
      </c>
      <c r="F2026" s="106">
        <f t="shared" si="986"/>
        <v>46101</v>
      </c>
      <c r="G2026" s="107">
        <f t="shared" si="967"/>
        <v>2.8531119649648495E-3</v>
      </c>
      <c r="H2026" s="108">
        <f t="shared" si="979"/>
        <v>46162</v>
      </c>
      <c r="I2026" s="108">
        <f t="shared" si="968"/>
        <v>46162</v>
      </c>
      <c r="J2026" s="109">
        <f t="shared" si="975"/>
        <v>20</v>
      </c>
      <c r="K2026" s="109">
        <f t="shared" si="965"/>
        <v>5</v>
      </c>
      <c r="L2026" s="8">
        <f t="shared" si="976"/>
        <v>1.0007125100000001</v>
      </c>
      <c r="M2026" s="110">
        <f t="shared" ref="M2026:M2089" si="988">IF(I2026&gt;I2025,L2025,M2025)</f>
        <v>1.00285311</v>
      </c>
      <c r="N2026" s="110">
        <f t="shared" si="983"/>
        <v>1.5527014865996531</v>
      </c>
      <c r="O2026" s="103">
        <f t="shared" si="987"/>
        <v>1.5538078</v>
      </c>
      <c r="P2026" s="103">
        <f t="shared" si="969"/>
        <v>9.81447921</v>
      </c>
      <c r="Q2026" s="11">
        <f t="shared" si="982"/>
        <v>0</v>
      </c>
      <c r="R2026" s="30">
        <f t="shared" si="963"/>
        <v>0</v>
      </c>
      <c r="S2026" s="103">
        <f t="shared" si="964"/>
        <v>0</v>
      </c>
      <c r="T2026" s="113">
        <f t="shared" si="977"/>
        <v>0.1</v>
      </c>
      <c r="U2026" s="111">
        <f t="shared" si="984"/>
        <v>5</v>
      </c>
      <c r="V2026" s="111">
        <v>252</v>
      </c>
      <c r="W2026" s="110">
        <f t="shared" si="970"/>
        <v>1.001892864</v>
      </c>
      <c r="X2026" s="103">
        <f t="shared" si="971"/>
        <v>1.8577469999999999E-2</v>
      </c>
      <c r="Y2026" s="103">
        <f t="shared" si="972"/>
        <v>0</v>
      </c>
      <c r="Z2026" s="114" t="str">
        <f t="shared" si="980"/>
        <v>A+J=</v>
      </c>
      <c r="AA2026" s="108">
        <f t="shared" si="981"/>
        <v>46162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2">
        <f t="shared" si="973"/>
        <v>46141</v>
      </c>
      <c r="B2027" s="103">
        <f t="shared" si="966"/>
        <v>9.8381778299999993</v>
      </c>
      <c r="C2027" s="103">
        <f t="shared" si="978"/>
        <v>6.3164049100000002</v>
      </c>
      <c r="D2027" s="104">
        <f t="shared" si="974"/>
        <v>1143.3130000000001</v>
      </c>
      <c r="E2027" s="105">
        <f t="shared" si="985"/>
        <v>1146.575</v>
      </c>
      <c r="F2027" s="106">
        <f t="shared" si="986"/>
        <v>46101</v>
      </c>
      <c r="G2027" s="107">
        <f t="shared" si="967"/>
        <v>2.8531119649648495E-3</v>
      </c>
      <c r="H2027" s="108">
        <f t="shared" si="979"/>
        <v>46162</v>
      </c>
      <c r="I2027" s="108">
        <f t="shared" si="968"/>
        <v>46162</v>
      </c>
      <c r="J2027" s="109">
        <f t="shared" si="975"/>
        <v>20</v>
      </c>
      <c r="K2027" s="109">
        <f t="shared" si="965"/>
        <v>6</v>
      </c>
      <c r="L2027" s="8">
        <f t="shared" si="976"/>
        <v>1.00085508</v>
      </c>
      <c r="M2027" s="110">
        <f t="shared" si="988"/>
        <v>1.00285311</v>
      </c>
      <c r="N2027" s="110">
        <f t="shared" si="983"/>
        <v>1.5527014865996531</v>
      </c>
      <c r="O2027" s="103">
        <f t="shared" si="987"/>
        <v>1.55402917</v>
      </c>
      <c r="P2027" s="103">
        <f t="shared" si="969"/>
        <v>9.8158774700000002</v>
      </c>
      <c r="Q2027" s="11">
        <f t="shared" si="982"/>
        <v>0</v>
      </c>
      <c r="R2027" s="30">
        <f t="shared" ref="R2027:R2090" si="989">IF(Q2027&gt;0,VLOOKUP($A2027,$AD$10:$AI$165,6),0)</f>
        <v>0</v>
      </c>
      <c r="S2027" s="103">
        <f t="shared" ref="S2027:S2090" si="990">IF(R2027&gt;0,TRUNC(R2027*P2027,8),0)</f>
        <v>0</v>
      </c>
      <c r="T2027" s="113">
        <f t="shared" si="977"/>
        <v>0.1</v>
      </c>
      <c r="U2027" s="111">
        <f t="shared" si="984"/>
        <v>6</v>
      </c>
      <c r="V2027" s="111">
        <v>252</v>
      </c>
      <c r="W2027" s="110">
        <f t="shared" si="970"/>
        <v>1.0022718669999999</v>
      </c>
      <c r="X2027" s="103">
        <f t="shared" si="971"/>
        <v>2.2300360000000002E-2</v>
      </c>
      <c r="Y2027" s="103">
        <f t="shared" si="972"/>
        <v>0</v>
      </c>
      <c r="Z2027" s="114" t="str">
        <f t="shared" si="980"/>
        <v>A+J=</v>
      </c>
      <c r="AA2027" s="108">
        <f t="shared" si="981"/>
        <v>46162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2">
        <f t="shared" si="973"/>
        <v>46142</v>
      </c>
      <c r="B2028" s="103">
        <f t="shared" si="966"/>
        <v>9.8433015200000007</v>
      </c>
      <c r="C2028" s="103">
        <f t="shared" si="978"/>
        <v>6.3164049100000002</v>
      </c>
      <c r="D2028" s="104">
        <f t="shared" si="974"/>
        <v>1143.3130000000001</v>
      </c>
      <c r="E2028" s="105">
        <f t="shared" si="985"/>
        <v>1146.575</v>
      </c>
      <c r="F2028" s="106">
        <f t="shared" si="986"/>
        <v>46101</v>
      </c>
      <c r="G2028" s="107">
        <f t="shared" si="967"/>
        <v>2.8531119649648495E-3</v>
      </c>
      <c r="H2028" s="108">
        <f t="shared" si="979"/>
        <v>46162</v>
      </c>
      <c r="I2028" s="108">
        <f t="shared" si="968"/>
        <v>46162</v>
      </c>
      <c r="J2028" s="109">
        <f t="shared" si="975"/>
        <v>20</v>
      </c>
      <c r="K2028" s="109">
        <f t="shared" ref="K2028:K2091" si="991">(J2028-(NETWORKDAYS(A2028,I2028,AD$171:AD$502)-1))</f>
        <v>7</v>
      </c>
      <c r="L2028" s="8">
        <f t="shared" si="976"/>
        <v>1.0009976599999999</v>
      </c>
      <c r="M2028" s="110">
        <f t="shared" si="988"/>
        <v>1.00285311</v>
      </c>
      <c r="N2028" s="110">
        <f t="shared" si="983"/>
        <v>1.5527014865996531</v>
      </c>
      <c r="O2028" s="103">
        <f t="shared" si="987"/>
        <v>1.5542505499999999</v>
      </c>
      <c r="P2028" s="103">
        <f t="shared" si="969"/>
        <v>9.8172758000000009</v>
      </c>
      <c r="Q2028" s="11">
        <f t="shared" si="982"/>
        <v>0</v>
      </c>
      <c r="R2028" s="30">
        <f t="shared" si="989"/>
        <v>0</v>
      </c>
      <c r="S2028" s="103">
        <f t="shared" si="990"/>
        <v>0</v>
      </c>
      <c r="T2028" s="113">
        <f t="shared" si="977"/>
        <v>0.1</v>
      </c>
      <c r="U2028" s="111">
        <f t="shared" si="984"/>
        <v>7</v>
      </c>
      <c r="V2028" s="111">
        <v>252</v>
      </c>
      <c r="W2028" s="110">
        <f t="shared" si="970"/>
        <v>1.0026510129999999</v>
      </c>
      <c r="X2028" s="103">
        <f t="shared" si="971"/>
        <v>2.6025719999999999E-2</v>
      </c>
      <c r="Y2028" s="103">
        <f t="shared" si="972"/>
        <v>0</v>
      </c>
      <c r="Z2028" s="114" t="str">
        <f t="shared" si="980"/>
        <v>A+J=</v>
      </c>
      <c r="AA2028" s="108">
        <f t="shared" si="981"/>
        <v>46162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2">
        <f t="shared" si="973"/>
        <v>46143</v>
      </c>
      <c r="B2029" s="103">
        <f t="shared" si="966"/>
        <v>9.8484278599999993</v>
      </c>
      <c r="C2029" s="103">
        <f t="shared" si="978"/>
        <v>6.3164049100000002</v>
      </c>
      <c r="D2029" s="104">
        <f t="shared" si="974"/>
        <v>1143.3130000000001</v>
      </c>
      <c r="E2029" s="105">
        <f t="shared" si="985"/>
        <v>1146.575</v>
      </c>
      <c r="F2029" s="106">
        <f t="shared" si="986"/>
        <v>46101</v>
      </c>
      <c r="G2029" s="107">
        <f t="shared" si="967"/>
        <v>2.8531119649648495E-3</v>
      </c>
      <c r="H2029" s="108">
        <f t="shared" si="979"/>
        <v>46162</v>
      </c>
      <c r="I2029" s="108">
        <f t="shared" si="968"/>
        <v>46162</v>
      </c>
      <c r="J2029" s="109">
        <f t="shared" si="975"/>
        <v>20</v>
      </c>
      <c r="K2029" s="109">
        <f t="shared" si="991"/>
        <v>8</v>
      </c>
      <c r="L2029" s="8">
        <f t="shared" si="976"/>
        <v>1.0011402599999999</v>
      </c>
      <c r="M2029" s="110">
        <f t="shared" si="988"/>
        <v>1.00285311</v>
      </c>
      <c r="N2029" s="110">
        <f t="shared" si="983"/>
        <v>1.5527014865996531</v>
      </c>
      <c r="O2029" s="103">
        <f t="shared" si="987"/>
        <v>1.5544719600000001</v>
      </c>
      <c r="P2029" s="103">
        <f t="shared" si="969"/>
        <v>9.8186743199999995</v>
      </c>
      <c r="Q2029" s="11">
        <f t="shared" si="982"/>
        <v>0</v>
      </c>
      <c r="R2029" s="30">
        <f t="shared" si="989"/>
        <v>0</v>
      </c>
      <c r="S2029" s="103">
        <f t="shared" si="990"/>
        <v>0</v>
      </c>
      <c r="T2029" s="113">
        <f t="shared" si="977"/>
        <v>0.1</v>
      </c>
      <c r="U2029" s="111">
        <f t="shared" si="984"/>
        <v>8</v>
      </c>
      <c r="V2029" s="111">
        <v>252</v>
      </c>
      <c r="W2029" s="110">
        <f t="shared" si="970"/>
        <v>1.003030302</v>
      </c>
      <c r="X2029" s="103">
        <f t="shared" si="971"/>
        <v>2.9753539999999998E-2</v>
      </c>
      <c r="Y2029" s="103">
        <f t="shared" si="972"/>
        <v>0</v>
      </c>
      <c r="Z2029" s="114" t="str">
        <f t="shared" si="980"/>
        <v>A+J=</v>
      </c>
      <c r="AA2029" s="108">
        <f t="shared" si="981"/>
        <v>46162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2">
        <f t="shared" si="973"/>
        <v>46144</v>
      </c>
      <c r="B2030" s="103">
        <f t="shared" si="966"/>
        <v>9.8484278599999993</v>
      </c>
      <c r="C2030" s="103">
        <f t="shared" si="978"/>
        <v>6.3164049100000002</v>
      </c>
      <c r="D2030" s="104">
        <f t="shared" si="974"/>
        <v>1143.3130000000001</v>
      </c>
      <c r="E2030" s="105">
        <f t="shared" si="985"/>
        <v>1146.575</v>
      </c>
      <c r="F2030" s="106">
        <f t="shared" si="986"/>
        <v>46101</v>
      </c>
      <c r="G2030" s="107">
        <f t="shared" si="967"/>
        <v>2.8531119649648495E-3</v>
      </c>
      <c r="H2030" s="108">
        <f t="shared" si="979"/>
        <v>46162</v>
      </c>
      <c r="I2030" s="108">
        <f t="shared" si="968"/>
        <v>46162</v>
      </c>
      <c r="J2030" s="109">
        <f t="shared" si="975"/>
        <v>20</v>
      </c>
      <c r="K2030" s="109">
        <f t="shared" si="991"/>
        <v>8</v>
      </c>
      <c r="L2030" s="8">
        <f t="shared" si="976"/>
        <v>1.0011402599999999</v>
      </c>
      <c r="M2030" s="110">
        <f t="shared" si="988"/>
        <v>1.00285311</v>
      </c>
      <c r="N2030" s="110">
        <f t="shared" si="983"/>
        <v>1.5527014865996531</v>
      </c>
      <c r="O2030" s="103">
        <f t="shared" si="987"/>
        <v>1.5544719600000001</v>
      </c>
      <c r="P2030" s="103">
        <f t="shared" si="969"/>
        <v>9.8186743199999995</v>
      </c>
      <c r="Q2030" s="11">
        <f t="shared" si="982"/>
        <v>0</v>
      </c>
      <c r="R2030" s="30">
        <f t="shared" si="989"/>
        <v>0</v>
      </c>
      <c r="S2030" s="103">
        <f t="shared" si="990"/>
        <v>0</v>
      </c>
      <c r="T2030" s="113">
        <f t="shared" si="977"/>
        <v>0.1</v>
      </c>
      <c r="U2030" s="111">
        <f t="shared" si="984"/>
        <v>8</v>
      </c>
      <c r="V2030" s="111">
        <v>252</v>
      </c>
      <c r="W2030" s="110">
        <f t="shared" si="970"/>
        <v>1.003030302</v>
      </c>
      <c r="X2030" s="103">
        <f t="shared" si="971"/>
        <v>2.9753539999999998E-2</v>
      </c>
      <c r="Y2030" s="103">
        <f t="shared" si="972"/>
        <v>0</v>
      </c>
      <c r="Z2030" s="114" t="str">
        <f t="shared" si="980"/>
        <v>A+J=</v>
      </c>
      <c r="AA2030" s="108">
        <f t="shared" si="981"/>
        <v>46162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2">
        <f t="shared" si="973"/>
        <v>46145</v>
      </c>
      <c r="B2031" s="103">
        <f t="shared" si="966"/>
        <v>9.8484278599999993</v>
      </c>
      <c r="C2031" s="103">
        <f t="shared" si="978"/>
        <v>6.3164049100000002</v>
      </c>
      <c r="D2031" s="104">
        <f t="shared" si="974"/>
        <v>1143.3130000000001</v>
      </c>
      <c r="E2031" s="105">
        <f t="shared" si="985"/>
        <v>1146.575</v>
      </c>
      <c r="F2031" s="106">
        <f t="shared" si="986"/>
        <v>46101</v>
      </c>
      <c r="G2031" s="107">
        <f t="shared" si="967"/>
        <v>2.8531119649648495E-3</v>
      </c>
      <c r="H2031" s="108">
        <f t="shared" si="979"/>
        <v>46162</v>
      </c>
      <c r="I2031" s="108">
        <f t="shared" si="968"/>
        <v>46162</v>
      </c>
      <c r="J2031" s="109">
        <f t="shared" si="975"/>
        <v>20</v>
      </c>
      <c r="K2031" s="109">
        <f t="shared" si="991"/>
        <v>8</v>
      </c>
      <c r="L2031" s="8">
        <f t="shared" si="976"/>
        <v>1.0011402599999999</v>
      </c>
      <c r="M2031" s="110">
        <f t="shared" si="988"/>
        <v>1.00285311</v>
      </c>
      <c r="N2031" s="110">
        <f t="shared" si="983"/>
        <v>1.5527014865996531</v>
      </c>
      <c r="O2031" s="103">
        <f t="shared" si="987"/>
        <v>1.5544719600000001</v>
      </c>
      <c r="P2031" s="103">
        <f t="shared" si="969"/>
        <v>9.8186743199999995</v>
      </c>
      <c r="Q2031" s="11">
        <f t="shared" si="982"/>
        <v>0</v>
      </c>
      <c r="R2031" s="30">
        <f t="shared" si="989"/>
        <v>0</v>
      </c>
      <c r="S2031" s="103">
        <f t="shared" si="990"/>
        <v>0</v>
      </c>
      <c r="T2031" s="113">
        <f t="shared" si="977"/>
        <v>0.1</v>
      </c>
      <c r="U2031" s="111">
        <f t="shared" si="984"/>
        <v>8</v>
      </c>
      <c r="V2031" s="111">
        <v>252</v>
      </c>
      <c r="W2031" s="110">
        <f t="shared" si="970"/>
        <v>1.003030302</v>
      </c>
      <c r="X2031" s="103">
        <f t="shared" si="971"/>
        <v>2.9753539999999998E-2</v>
      </c>
      <c r="Y2031" s="103">
        <f t="shared" si="972"/>
        <v>0</v>
      </c>
      <c r="Z2031" s="114" t="str">
        <f t="shared" si="980"/>
        <v>A+J=</v>
      </c>
      <c r="AA2031" s="108">
        <f t="shared" si="981"/>
        <v>46162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2">
        <f t="shared" si="973"/>
        <v>46146</v>
      </c>
      <c r="B2032" s="103">
        <f t="shared" si="966"/>
        <v>9.8484278599999993</v>
      </c>
      <c r="C2032" s="103">
        <f t="shared" si="978"/>
        <v>6.3164049100000002</v>
      </c>
      <c r="D2032" s="104">
        <f t="shared" si="974"/>
        <v>1143.3130000000001</v>
      </c>
      <c r="E2032" s="105">
        <f t="shared" si="985"/>
        <v>1146.575</v>
      </c>
      <c r="F2032" s="106">
        <f t="shared" si="986"/>
        <v>46101</v>
      </c>
      <c r="G2032" s="107">
        <f t="shared" si="967"/>
        <v>2.8531119649648495E-3</v>
      </c>
      <c r="H2032" s="108">
        <f t="shared" si="979"/>
        <v>46162</v>
      </c>
      <c r="I2032" s="108">
        <f t="shared" si="968"/>
        <v>46162</v>
      </c>
      <c r="J2032" s="109">
        <f t="shared" si="975"/>
        <v>20</v>
      </c>
      <c r="K2032" s="109">
        <f t="shared" si="991"/>
        <v>8</v>
      </c>
      <c r="L2032" s="8">
        <f t="shared" si="976"/>
        <v>1.0011402599999999</v>
      </c>
      <c r="M2032" s="110">
        <f t="shared" si="988"/>
        <v>1.00285311</v>
      </c>
      <c r="N2032" s="110">
        <f t="shared" si="983"/>
        <v>1.5527014865996531</v>
      </c>
      <c r="O2032" s="103">
        <f t="shared" si="987"/>
        <v>1.5544719600000001</v>
      </c>
      <c r="P2032" s="103">
        <f t="shared" si="969"/>
        <v>9.8186743199999995</v>
      </c>
      <c r="Q2032" s="11">
        <f t="shared" si="982"/>
        <v>0</v>
      </c>
      <c r="R2032" s="30">
        <f t="shared" si="989"/>
        <v>0</v>
      </c>
      <c r="S2032" s="103">
        <f t="shared" si="990"/>
        <v>0</v>
      </c>
      <c r="T2032" s="113">
        <f t="shared" si="977"/>
        <v>0.1</v>
      </c>
      <c r="U2032" s="111">
        <f t="shared" si="984"/>
        <v>8</v>
      </c>
      <c r="V2032" s="111">
        <v>252</v>
      </c>
      <c r="W2032" s="110">
        <f t="shared" si="970"/>
        <v>1.003030302</v>
      </c>
      <c r="X2032" s="103">
        <f t="shared" si="971"/>
        <v>2.9753539999999998E-2</v>
      </c>
      <c r="Y2032" s="103">
        <f t="shared" si="972"/>
        <v>0</v>
      </c>
      <c r="Z2032" s="114" t="str">
        <f t="shared" si="980"/>
        <v>A+J=</v>
      </c>
      <c r="AA2032" s="108">
        <f t="shared" si="981"/>
        <v>46162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2">
        <f t="shared" si="973"/>
        <v>46147</v>
      </c>
      <c r="B2033" s="103">
        <f t="shared" si="966"/>
        <v>9.8535570500000009</v>
      </c>
      <c r="C2033" s="103">
        <f t="shared" si="978"/>
        <v>6.3164049100000002</v>
      </c>
      <c r="D2033" s="104">
        <f t="shared" si="974"/>
        <v>1143.3130000000001</v>
      </c>
      <c r="E2033" s="105">
        <f t="shared" si="985"/>
        <v>1146.575</v>
      </c>
      <c r="F2033" s="106">
        <f t="shared" si="986"/>
        <v>46101</v>
      </c>
      <c r="G2033" s="107">
        <f t="shared" si="967"/>
        <v>2.8531119649648495E-3</v>
      </c>
      <c r="H2033" s="108">
        <f t="shared" si="979"/>
        <v>46162</v>
      </c>
      <c r="I2033" s="108">
        <f t="shared" si="968"/>
        <v>46162</v>
      </c>
      <c r="J2033" s="109">
        <f t="shared" si="975"/>
        <v>20</v>
      </c>
      <c r="K2033" s="109">
        <f t="shared" si="991"/>
        <v>9</v>
      </c>
      <c r="L2033" s="8">
        <f t="shared" si="976"/>
        <v>1.0012828899999999</v>
      </c>
      <c r="M2033" s="110">
        <f t="shared" si="988"/>
        <v>1.00285311</v>
      </c>
      <c r="N2033" s="110">
        <f t="shared" si="983"/>
        <v>1.5527014865996531</v>
      </c>
      <c r="O2033" s="103">
        <f t="shared" si="987"/>
        <v>1.5546934299999999</v>
      </c>
      <c r="P2033" s="103">
        <f t="shared" si="969"/>
        <v>9.8200732100000003</v>
      </c>
      <c r="Q2033" s="11">
        <f t="shared" si="982"/>
        <v>0</v>
      </c>
      <c r="R2033" s="30">
        <f t="shared" si="989"/>
        <v>0</v>
      </c>
      <c r="S2033" s="103">
        <f t="shared" si="990"/>
        <v>0</v>
      </c>
      <c r="T2033" s="113">
        <f t="shared" si="977"/>
        <v>0.1</v>
      </c>
      <c r="U2033" s="111">
        <f t="shared" si="984"/>
        <v>9</v>
      </c>
      <c r="V2033" s="111">
        <v>252</v>
      </c>
      <c r="W2033" s="110">
        <f t="shared" si="970"/>
        <v>1.003409735</v>
      </c>
      <c r="X2033" s="103">
        <f t="shared" si="971"/>
        <v>3.3483840000000001E-2</v>
      </c>
      <c r="Y2033" s="103">
        <f t="shared" si="972"/>
        <v>0</v>
      </c>
      <c r="Z2033" s="114" t="str">
        <f t="shared" si="980"/>
        <v>A+J=</v>
      </c>
      <c r="AA2033" s="108">
        <f t="shared" si="981"/>
        <v>46162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2">
        <f t="shared" si="973"/>
        <v>46148</v>
      </c>
      <c r="B2034" s="103">
        <f t="shared" si="966"/>
        <v>9.8586887099999991</v>
      </c>
      <c r="C2034" s="103">
        <f t="shared" si="978"/>
        <v>6.3164049100000002</v>
      </c>
      <c r="D2034" s="104">
        <f t="shared" si="974"/>
        <v>1143.3130000000001</v>
      </c>
      <c r="E2034" s="105">
        <f t="shared" si="985"/>
        <v>1146.575</v>
      </c>
      <c r="F2034" s="106">
        <f t="shared" si="986"/>
        <v>46101</v>
      </c>
      <c r="G2034" s="107">
        <f t="shared" si="967"/>
        <v>2.8531119649648495E-3</v>
      </c>
      <c r="H2034" s="108">
        <f t="shared" si="979"/>
        <v>46162</v>
      </c>
      <c r="I2034" s="108">
        <f t="shared" si="968"/>
        <v>46162</v>
      </c>
      <c r="J2034" s="109">
        <f t="shared" si="975"/>
        <v>20</v>
      </c>
      <c r="K2034" s="109">
        <f t="shared" si="991"/>
        <v>10</v>
      </c>
      <c r="L2034" s="8">
        <f t="shared" si="976"/>
        <v>1.0014255299999999</v>
      </c>
      <c r="M2034" s="110">
        <f t="shared" si="988"/>
        <v>1.00285311</v>
      </c>
      <c r="N2034" s="110">
        <f t="shared" si="983"/>
        <v>1.5527014865996531</v>
      </c>
      <c r="O2034" s="103">
        <f t="shared" si="987"/>
        <v>1.5549149</v>
      </c>
      <c r="P2034" s="103">
        <f t="shared" si="969"/>
        <v>9.8214720999999994</v>
      </c>
      <c r="Q2034" s="11">
        <f t="shared" si="982"/>
        <v>0</v>
      </c>
      <c r="R2034" s="30">
        <f t="shared" si="989"/>
        <v>0</v>
      </c>
      <c r="S2034" s="103">
        <f t="shared" si="990"/>
        <v>0</v>
      </c>
      <c r="T2034" s="113">
        <f t="shared" si="977"/>
        <v>0.1</v>
      </c>
      <c r="U2034" s="111">
        <f t="shared" si="984"/>
        <v>10</v>
      </c>
      <c r="V2034" s="111">
        <v>252</v>
      </c>
      <c r="W2034" s="110">
        <f t="shared" si="970"/>
        <v>1.003789311</v>
      </c>
      <c r="X2034" s="103">
        <f t="shared" si="971"/>
        <v>3.7216609999999997E-2</v>
      </c>
      <c r="Y2034" s="103">
        <f t="shared" si="972"/>
        <v>0</v>
      </c>
      <c r="Z2034" s="114" t="str">
        <f t="shared" si="980"/>
        <v>A+J=</v>
      </c>
      <c r="AA2034" s="108">
        <f t="shared" si="981"/>
        <v>46162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2">
        <f t="shared" si="973"/>
        <v>46149</v>
      </c>
      <c r="B2035" s="103">
        <f t="shared" si="966"/>
        <v>9.8638232300000013</v>
      </c>
      <c r="C2035" s="103">
        <f t="shared" si="978"/>
        <v>6.3164049100000002</v>
      </c>
      <c r="D2035" s="104">
        <f t="shared" si="974"/>
        <v>1143.3130000000001</v>
      </c>
      <c r="E2035" s="105">
        <f t="shared" si="985"/>
        <v>1146.575</v>
      </c>
      <c r="F2035" s="106">
        <f t="shared" si="986"/>
        <v>46101</v>
      </c>
      <c r="G2035" s="107">
        <f t="shared" si="967"/>
        <v>2.8531119649648495E-3</v>
      </c>
      <c r="H2035" s="108">
        <f t="shared" si="979"/>
        <v>46162</v>
      </c>
      <c r="I2035" s="108">
        <f t="shared" si="968"/>
        <v>46162</v>
      </c>
      <c r="J2035" s="109">
        <f t="shared" si="975"/>
        <v>20</v>
      </c>
      <c r="K2035" s="109">
        <f t="shared" si="991"/>
        <v>11</v>
      </c>
      <c r="L2035" s="8">
        <f t="shared" si="976"/>
        <v>1.0015681999999999</v>
      </c>
      <c r="M2035" s="110">
        <f t="shared" si="988"/>
        <v>1.00285311</v>
      </c>
      <c r="N2035" s="110">
        <f t="shared" si="983"/>
        <v>1.5527014865996531</v>
      </c>
      <c r="O2035" s="103">
        <f t="shared" si="987"/>
        <v>1.5551364299999999</v>
      </c>
      <c r="P2035" s="103">
        <f t="shared" si="969"/>
        <v>9.8228713800000005</v>
      </c>
      <c r="Q2035" s="11">
        <f t="shared" si="982"/>
        <v>0</v>
      </c>
      <c r="R2035" s="30">
        <f t="shared" si="989"/>
        <v>0</v>
      </c>
      <c r="S2035" s="103">
        <f t="shared" si="990"/>
        <v>0</v>
      </c>
      <c r="T2035" s="113">
        <f t="shared" si="977"/>
        <v>0.1</v>
      </c>
      <c r="U2035" s="111">
        <f t="shared" si="984"/>
        <v>11</v>
      </c>
      <c r="V2035" s="111">
        <v>252</v>
      </c>
      <c r="W2035" s="110">
        <f t="shared" si="970"/>
        <v>1.004169031</v>
      </c>
      <c r="X2035" s="103">
        <f t="shared" si="971"/>
        <v>4.0951849999999998E-2</v>
      </c>
      <c r="Y2035" s="103">
        <f t="shared" si="972"/>
        <v>0</v>
      </c>
      <c r="Z2035" s="114" t="str">
        <f t="shared" si="980"/>
        <v>A+J=</v>
      </c>
      <c r="AA2035" s="108">
        <f t="shared" si="981"/>
        <v>46162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2">
        <f t="shared" si="973"/>
        <v>46150</v>
      </c>
      <c r="B2036" s="103">
        <f t="shared" si="966"/>
        <v>9.86896035</v>
      </c>
      <c r="C2036" s="103">
        <f t="shared" si="978"/>
        <v>6.3164049100000002</v>
      </c>
      <c r="D2036" s="104">
        <f t="shared" si="974"/>
        <v>1143.3130000000001</v>
      </c>
      <c r="E2036" s="105">
        <f t="shared" si="985"/>
        <v>1146.575</v>
      </c>
      <c r="F2036" s="106">
        <f t="shared" si="986"/>
        <v>46101</v>
      </c>
      <c r="G2036" s="107">
        <f t="shared" si="967"/>
        <v>2.8531119649648495E-3</v>
      </c>
      <c r="H2036" s="108">
        <f t="shared" si="979"/>
        <v>46162</v>
      </c>
      <c r="I2036" s="108">
        <f t="shared" si="968"/>
        <v>46162</v>
      </c>
      <c r="J2036" s="109">
        <f t="shared" si="975"/>
        <v>20</v>
      </c>
      <c r="K2036" s="109">
        <f t="shared" si="991"/>
        <v>12</v>
      </c>
      <c r="L2036" s="8">
        <f t="shared" si="976"/>
        <v>1.00171089</v>
      </c>
      <c r="M2036" s="110">
        <f t="shared" si="988"/>
        <v>1.00285311</v>
      </c>
      <c r="N2036" s="110">
        <f t="shared" si="983"/>
        <v>1.5527014865996531</v>
      </c>
      <c r="O2036" s="103">
        <f t="shared" si="987"/>
        <v>1.5553579799999999</v>
      </c>
      <c r="P2036" s="103">
        <f t="shared" si="969"/>
        <v>9.8242707800000009</v>
      </c>
      <c r="Q2036" s="11">
        <f t="shared" si="982"/>
        <v>0</v>
      </c>
      <c r="R2036" s="30">
        <f t="shared" si="989"/>
        <v>0</v>
      </c>
      <c r="S2036" s="103">
        <f t="shared" si="990"/>
        <v>0</v>
      </c>
      <c r="T2036" s="113">
        <f t="shared" si="977"/>
        <v>0.1</v>
      </c>
      <c r="U2036" s="111">
        <f t="shared" si="984"/>
        <v>12</v>
      </c>
      <c r="V2036" s="111">
        <v>252</v>
      </c>
      <c r="W2036" s="110">
        <f t="shared" si="970"/>
        <v>1.0045488950000001</v>
      </c>
      <c r="X2036" s="103">
        <f t="shared" si="971"/>
        <v>4.4689569999999998E-2</v>
      </c>
      <c r="Y2036" s="103">
        <f t="shared" si="972"/>
        <v>0</v>
      </c>
      <c r="Z2036" s="114" t="str">
        <f t="shared" si="980"/>
        <v>A+J=</v>
      </c>
      <c r="AA2036" s="108">
        <f t="shared" si="981"/>
        <v>46162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2">
        <f t="shared" si="973"/>
        <v>46151</v>
      </c>
      <c r="B2037" s="103">
        <f t="shared" si="966"/>
        <v>9.87410006</v>
      </c>
      <c r="C2037" s="103">
        <f t="shared" si="978"/>
        <v>6.3164049100000002</v>
      </c>
      <c r="D2037" s="104">
        <f t="shared" si="974"/>
        <v>1143.3130000000001</v>
      </c>
      <c r="E2037" s="105">
        <f t="shared" si="985"/>
        <v>1146.575</v>
      </c>
      <c r="F2037" s="106">
        <f t="shared" si="986"/>
        <v>46101</v>
      </c>
      <c r="G2037" s="107">
        <f t="shared" si="967"/>
        <v>2.8531119649648495E-3</v>
      </c>
      <c r="H2037" s="108">
        <f t="shared" si="979"/>
        <v>46162</v>
      </c>
      <c r="I2037" s="108">
        <f t="shared" si="968"/>
        <v>46162</v>
      </c>
      <c r="J2037" s="109">
        <f t="shared" si="975"/>
        <v>20</v>
      </c>
      <c r="K2037" s="109">
        <f t="shared" si="991"/>
        <v>13</v>
      </c>
      <c r="L2037" s="8">
        <f t="shared" si="976"/>
        <v>1.0018535900000001</v>
      </c>
      <c r="M2037" s="110">
        <f t="shared" si="988"/>
        <v>1.00285311</v>
      </c>
      <c r="N2037" s="110">
        <f t="shared" si="983"/>
        <v>1.5527014865996531</v>
      </c>
      <c r="O2037" s="103">
        <f t="shared" si="987"/>
        <v>1.55557955</v>
      </c>
      <c r="P2037" s="103">
        <f t="shared" si="969"/>
        <v>9.8256703000000005</v>
      </c>
      <c r="Q2037" s="11">
        <f t="shared" si="982"/>
        <v>0</v>
      </c>
      <c r="R2037" s="30">
        <f t="shared" si="989"/>
        <v>0</v>
      </c>
      <c r="S2037" s="103">
        <f t="shared" si="990"/>
        <v>0</v>
      </c>
      <c r="T2037" s="113">
        <f t="shared" si="977"/>
        <v>0.1</v>
      </c>
      <c r="U2037" s="111">
        <f t="shared" si="984"/>
        <v>13</v>
      </c>
      <c r="V2037" s="111">
        <v>252</v>
      </c>
      <c r="W2037" s="110">
        <f t="shared" si="970"/>
        <v>1.0049289020000001</v>
      </c>
      <c r="X2037" s="103">
        <f t="shared" si="971"/>
        <v>4.8429760000000002E-2</v>
      </c>
      <c r="Y2037" s="103">
        <f t="shared" si="972"/>
        <v>0</v>
      </c>
      <c r="Z2037" s="114" t="str">
        <f t="shared" si="980"/>
        <v>A+J=</v>
      </c>
      <c r="AA2037" s="108">
        <f t="shared" si="981"/>
        <v>46162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2">
        <f t="shared" si="973"/>
        <v>46152</v>
      </c>
      <c r="B2038" s="103">
        <f t="shared" si="966"/>
        <v>9.87410006</v>
      </c>
      <c r="C2038" s="103">
        <f t="shared" si="978"/>
        <v>6.3164049100000002</v>
      </c>
      <c r="D2038" s="104">
        <f t="shared" si="974"/>
        <v>1143.3130000000001</v>
      </c>
      <c r="E2038" s="105">
        <f t="shared" si="985"/>
        <v>1146.575</v>
      </c>
      <c r="F2038" s="106">
        <f t="shared" si="986"/>
        <v>46101</v>
      </c>
      <c r="G2038" s="107">
        <f t="shared" si="967"/>
        <v>2.8531119649648495E-3</v>
      </c>
      <c r="H2038" s="108">
        <f t="shared" si="979"/>
        <v>46162</v>
      </c>
      <c r="I2038" s="108">
        <f t="shared" si="968"/>
        <v>46162</v>
      </c>
      <c r="J2038" s="109">
        <f t="shared" si="975"/>
        <v>20</v>
      </c>
      <c r="K2038" s="109">
        <f t="shared" si="991"/>
        <v>13</v>
      </c>
      <c r="L2038" s="8">
        <f t="shared" si="976"/>
        <v>1.0018535900000001</v>
      </c>
      <c r="M2038" s="110">
        <f t="shared" si="988"/>
        <v>1.00285311</v>
      </c>
      <c r="N2038" s="110">
        <f t="shared" si="983"/>
        <v>1.5527014865996531</v>
      </c>
      <c r="O2038" s="103">
        <f t="shared" si="987"/>
        <v>1.55557955</v>
      </c>
      <c r="P2038" s="103">
        <f t="shared" si="969"/>
        <v>9.8256703000000005</v>
      </c>
      <c r="Q2038" s="11">
        <f t="shared" si="982"/>
        <v>0</v>
      </c>
      <c r="R2038" s="30">
        <f t="shared" si="989"/>
        <v>0</v>
      </c>
      <c r="S2038" s="103">
        <f t="shared" si="990"/>
        <v>0</v>
      </c>
      <c r="T2038" s="113">
        <f t="shared" si="977"/>
        <v>0.1</v>
      </c>
      <c r="U2038" s="111">
        <f t="shared" si="984"/>
        <v>13</v>
      </c>
      <c r="V2038" s="111">
        <v>252</v>
      </c>
      <c r="W2038" s="110">
        <f t="shared" si="970"/>
        <v>1.0049289020000001</v>
      </c>
      <c r="X2038" s="103">
        <f t="shared" si="971"/>
        <v>4.8429760000000002E-2</v>
      </c>
      <c r="Y2038" s="103">
        <f t="shared" si="972"/>
        <v>0</v>
      </c>
      <c r="Z2038" s="114" t="str">
        <f t="shared" si="980"/>
        <v>A+J=</v>
      </c>
      <c r="AA2038" s="108">
        <f t="shared" si="981"/>
        <v>46162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2">
        <f t="shared" si="973"/>
        <v>46153</v>
      </c>
      <c r="B2039" s="103">
        <f t="shared" si="966"/>
        <v>9.87410006</v>
      </c>
      <c r="C2039" s="103">
        <f t="shared" si="978"/>
        <v>6.3164049100000002</v>
      </c>
      <c r="D2039" s="104">
        <f t="shared" si="974"/>
        <v>1143.3130000000001</v>
      </c>
      <c r="E2039" s="105">
        <f t="shared" si="985"/>
        <v>1146.575</v>
      </c>
      <c r="F2039" s="106">
        <f t="shared" si="986"/>
        <v>46101</v>
      </c>
      <c r="G2039" s="107">
        <f t="shared" si="967"/>
        <v>2.8531119649648495E-3</v>
      </c>
      <c r="H2039" s="108">
        <f t="shared" si="979"/>
        <v>46162</v>
      </c>
      <c r="I2039" s="108">
        <f t="shared" si="968"/>
        <v>46162</v>
      </c>
      <c r="J2039" s="109">
        <f t="shared" si="975"/>
        <v>20</v>
      </c>
      <c r="K2039" s="109">
        <f t="shared" si="991"/>
        <v>13</v>
      </c>
      <c r="L2039" s="8">
        <f t="shared" si="976"/>
        <v>1.0018535900000001</v>
      </c>
      <c r="M2039" s="110">
        <f t="shared" si="988"/>
        <v>1.00285311</v>
      </c>
      <c r="N2039" s="110">
        <f t="shared" si="983"/>
        <v>1.5527014865996531</v>
      </c>
      <c r="O2039" s="103">
        <f t="shared" si="987"/>
        <v>1.55557955</v>
      </c>
      <c r="P2039" s="103">
        <f t="shared" si="969"/>
        <v>9.8256703000000005</v>
      </c>
      <c r="Q2039" s="11">
        <f t="shared" si="982"/>
        <v>0</v>
      </c>
      <c r="R2039" s="30">
        <f t="shared" si="989"/>
        <v>0</v>
      </c>
      <c r="S2039" s="103">
        <f t="shared" si="990"/>
        <v>0</v>
      </c>
      <c r="T2039" s="113">
        <f t="shared" si="977"/>
        <v>0.1</v>
      </c>
      <c r="U2039" s="111">
        <f t="shared" si="984"/>
        <v>13</v>
      </c>
      <c r="V2039" s="111">
        <v>252</v>
      </c>
      <c r="W2039" s="110">
        <f t="shared" si="970"/>
        <v>1.0049289020000001</v>
      </c>
      <c r="X2039" s="103">
        <f t="shared" si="971"/>
        <v>4.8429760000000002E-2</v>
      </c>
      <c r="Y2039" s="103">
        <f t="shared" si="972"/>
        <v>0</v>
      </c>
      <c r="Z2039" s="114" t="str">
        <f t="shared" si="980"/>
        <v>A+J=</v>
      </c>
      <c r="AA2039" s="108">
        <f t="shared" si="981"/>
        <v>46162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2">
        <f t="shared" si="973"/>
        <v>46154</v>
      </c>
      <c r="B2040" s="103">
        <f t="shared" si="966"/>
        <v>9.8792425700000006</v>
      </c>
      <c r="C2040" s="103">
        <f t="shared" si="978"/>
        <v>6.3164049100000002</v>
      </c>
      <c r="D2040" s="104">
        <f t="shared" si="974"/>
        <v>1143.3130000000001</v>
      </c>
      <c r="E2040" s="105">
        <f t="shared" si="985"/>
        <v>1146.575</v>
      </c>
      <c r="F2040" s="106">
        <f t="shared" si="986"/>
        <v>46101</v>
      </c>
      <c r="G2040" s="107">
        <f t="shared" si="967"/>
        <v>2.8531119649648495E-3</v>
      </c>
      <c r="H2040" s="108">
        <f t="shared" si="979"/>
        <v>46162</v>
      </c>
      <c r="I2040" s="108">
        <f t="shared" si="968"/>
        <v>46162</v>
      </c>
      <c r="J2040" s="109">
        <f t="shared" si="975"/>
        <v>20</v>
      </c>
      <c r="K2040" s="109">
        <f t="shared" si="991"/>
        <v>14</v>
      </c>
      <c r="L2040" s="8">
        <f t="shared" si="976"/>
        <v>1.0019963199999999</v>
      </c>
      <c r="M2040" s="110">
        <f t="shared" si="988"/>
        <v>1.00285311</v>
      </c>
      <c r="N2040" s="110">
        <f t="shared" si="983"/>
        <v>1.5527014865996531</v>
      </c>
      <c r="O2040" s="103">
        <f t="shared" si="987"/>
        <v>1.5558011700000001</v>
      </c>
      <c r="P2040" s="103">
        <f t="shared" si="969"/>
        <v>9.82707014</v>
      </c>
      <c r="Q2040" s="11">
        <f t="shared" si="982"/>
        <v>0</v>
      </c>
      <c r="R2040" s="30">
        <f t="shared" si="989"/>
        <v>0</v>
      </c>
      <c r="S2040" s="103">
        <f t="shared" si="990"/>
        <v>0</v>
      </c>
      <c r="T2040" s="113">
        <f t="shared" si="977"/>
        <v>0.1</v>
      </c>
      <c r="U2040" s="111">
        <f t="shared" si="984"/>
        <v>14</v>
      </c>
      <c r="V2040" s="111">
        <v>252</v>
      </c>
      <c r="W2040" s="110">
        <f t="shared" si="970"/>
        <v>1.005309053</v>
      </c>
      <c r="X2040" s="103">
        <f t="shared" si="971"/>
        <v>5.2172429999999999E-2</v>
      </c>
      <c r="Y2040" s="103">
        <f t="shared" si="972"/>
        <v>0</v>
      </c>
      <c r="Z2040" s="114" t="str">
        <f t="shared" si="980"/>
        <v>A+J=</v>
      </c>
      <c r="AA2040" s="108">
        <f t="shared" si="981"/>
        <v>46162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2">
        <f t="shared" si="973"/>
        <v>46155</v>
      </c>
      <c r="B2041" s="103">
        <f t="shared" si="966"/>
        <v>9.8843877599999992</v>
      </c>
      <c r="C2041" s="103">
        <f t="shared" si="978"/>
        <v>6.3164049100000002</v>
      </c>
      <c r="D2041" s="104">
        <f t="shared" si="974"/>
        <v>1143.3130000000001</v>
      </c>
      <c r="E2041" s="105">
        <f t="shared" si="985"/>
        <v>1146.575</v>
      </c>
      <c r="F2041" s="106">
        <f t="shared" si="986"/>
        <v>46101</v>
      </c>
      <c r="G2041" s="107">
        <f t="shared" si="967"/>
        <v>2.8531119649648495E-3</v>
      </c>
      <c r="H2041" s="108">
        <f t="shared" si="979"/>
        <v>46162</v>
      </c>
      <c r="I2041" s="108">
        <f t="shared" si="968"/>
        <v>46162</v>
      </c>
      <c r="J2041" s="109">
        <f t="shared" si="975"/>
        <v>20</v>
      </c>
      <c r="K2041" s="109">
        <f t="shared" si="991"/>
        <v>15</v>
      </c>
      <c r="L2041" s="8">
        <f t="shared" si="976"/>
        <v>1.0021390699999999</v>
      </c>
      <c r="M2041" s="110">
        <f t="shared" si="988"/>
        <v>1.00285311</v>
      </c>
      <c r="N2041" s="110">
        <f t="shared" si="983"/>
        <v>1.5527014865996531</v>
      </c>
      <c r="O2041" s="103">
        <f t="shared" si="987"/>
        <v>1.5560228199999999</v>
      </c>
      <c r="P2041" s="103">
        <f t="shared" si="969"/>
        <v>9.8284701800000001</v>
      </c>
      <c r="Q2041" s="11">
        <f t="shared" si="982"/>
        <v>0</v>
      </c>
      <c r="R2041" s="30">
        <f t="shared" si="989"/>
        <v>0</v>
      </c>
      <c r="S2041" s="103">
        <f t="shared" si="990"/>
        <v>0</v>
      </c>
      <c r="T2041" s="113">
        <f t="shared" si="977"/>
        <v>0.1</v>
      </c>
      <c r="U2041" s="111">
        <f t="shared" si="984"/>
        <v>15</v>
      </c>
      <c r="V2041" s="111">
        <v>252</v>
      </c>
      <c r="W2041" s="110">
        <f t="shared" si="970"/>
        <v>1.005689348</v>
      </c>
      <c r="X2041" s="103">
        <f t="shared" si="971"/>
        <v>5.5917580000000001E-2</v>
      </c>
      <c r="Y2041" s="103">
        <f t="shared" si="972"/>
        <v>0</v>
      </c>
      <c r="Z2041" s="114" t="str">
        <f t="shared" si="980"/>
        <v>A+J=</v>
      </c>
      <c r="AA2041" s="108">
        <f t="shared" si="981"/>
        <v>46162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2">
        <f t="shared" si="973"/>
        <v>46156</v>
      </c>
      <c r="B2042" s="103">
        <f t="shared" si="966"/>
        <v>9.889535480000001</v>
      </c>
      <c r="C2042" s="103">
        <f t="shared" si="978"/>
        <v>6.3164049100000002</v>
      </c>
      <c r="D2042" s="104">
        <f t="shared" si="974"/>
        <v>1143.3130000000001</v>
      </c>
      <c r="E2042" s="105">
        <f t="shared" si="985"/>
        <v>1146.575</v>
      </c>
      <c r="F2042" s="106">
        <f t="shared" si="986"/>
        <v>46101</v>
      </c>
      <c r="G2042" s="107">
        <f t="shared" si="967"/>
        <v>2.8531119649648495E-3</v>
      </c>
      <c r="H2042" s="108">
        <f t="shared" si="979"/>
        <v>46162</v>
      </c>
      <c r="I2042" s="108">
        <f t="shared" si="968"/>
        <v>46162</v>
      </c>
      <c r="J2042" s="109">
        <f t="shared" si="975"/>
        <v>20</v>
      </c>
      <c r="K2042" s="109">
        <f t="shared" si="991"/>
        <v>16</v>
      </c>
      <c r="L2042" s="8">
        <f t="shared" si="976"/>
        <v>1.00228183</v>
      </c>
      <c r="M2042" s="110">
        <f t="shared" si="988"/>
        <v>1.00285311</v>
      </c>
      <c r="N2042" s="110">
        <f t="shared" si="983"/>
        <v>1.5527014865996531</v>
      </c>
      <c r="O2042" s="103">
        <f t="shared" si="987"/>
        <v>1.5562444799999999</v>
      </c>
      <c r="P2042" s="103">
        <f t="shared" si="969"/>
        <v>9.8298702700000007</v>
      </c>
      <c r="Q2042" s="11">
        <f t="shared" si="982"/>
        <v>0</v>
      </c>
      <c r="R2042" s="30">
        <f t="shared" si="989"/>
        <v>0</v>
      </c>
      <c r="S2042" s="103">
        <f t="shared" si="990"/>
        <v>0</v>
      </c>
      <c r="T2042" s="113">
        <f t="shared" si="977"/>
        <v>0.1</v>
      </c>
      <c r="U2042" s="111">
        <f t="shared" si="984"/>
        <v>16</v>
      </c>
      <c r="V2042" s="111">
        <v>252</v>
      </c>
      <c r="W2042" s="110">
        <f t="shared" si="970"/>
        <v>1.0060697869999999</v>
      </c>
      <c r="X2042" s="103">
        <f t="shared" si="971"/>
        <v>5.9665210000000003E-2</v>
      </c>
      <c r="Y2042" s="103">
        <f t="shared" si="972"/>
        <v>0</v>
      </c>
      <c r="Z2042" s="114" t="str">
        <f t="shared" si="980"/>
        <v>A+J=</v>
      </c>
      <c r="AA2042" s="108">
        <f t="shared" si="981"/>
        <v>46162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2">
        <f t="shared" si="973"/>
        <v>46157</v>
      </c>
      <c r="B2043" s="103">
        <f t="shared" si="966"/>
        <v>9.8946860099999991</v>
      </c>
      <c r="C2043" s="103">
        <f t="shared" si="978"/>
        <v>6.3164049100000002</v>
      </c>
      <c r="D2043" s="104">
        <f t="shared" si="974"/>
        <v>1143.3130000000001</v>
      </c>
      <c r="E2043" s="105">
        <f t="shared" si="985"/>
        <v>1146.575</v>
      </c>
      <c r="F2043" s="106">
        <f t="shared" si="986"/>
        <v>46101</v>
      </c>
      <c r="G2043" s="107">
        <f t="shared" si="967"/>
        <v>2.8531119649648495E-3</v>
      </c>
      <c r="H2043" s="108">
        <f t="shared" si="979"/>
        <v>46162</v>
      </c>
      <c r="I2043" s="108">
        <f t="shared" si="968"/>
        <v>46162</v>
      </c>
      <c r="J2043" s="109">
        <f t="shared" si="975"/>
        <v>20</v>
      </c>
      <c r="K2043" s="109">
        <f t="shared" si="991"/>
        <v>17</v>
      </c>
      <c r="L2043" s="8">
        <f t="shared" si="976"/>
        <v>1.00242462</v>
      </c>
      <c r="M2043" s="110">
        <f t="shared" si="988"/>
        <v>1.00285311</v>
      </c>
      <c r="N2043" s="110">
        <f t="shared" si="983"/>
        <v>1.5527014865996531</v>
      </c>
      <c r="O2043" s="103">
        <f t="shared" si="987"/>
        <v>1.5564661900000001</v>
      </c>
      <c r="P2043" s="103">
        <f t="shared" si="969"/>
        <v>9.8312706799999994</v>
      </c>
      <c r="Q2043" s="11">
        <f t="shared" si="982"/>
        <v>0</v>
      </c>
      <c r="R2043" s="30">
        <f t="shared" si="989"/>
        <v>0</v>
      </c>
      <c r="S2043" s="103">
        <f t="shared" si="990"/>
        <v>0</v>
      </c>
      <c r="T2043" s="113">
        <f t="shared" si="977"/>
        <v>0.1</v>
      </c>
      <c r="U2043" s="111">
        <f t="shared" si="984"/>
        <v>17</v>
      </c>
      <c r="V2043" s="111">
        <v>252</v>
      </c>
      <c r="W2043" s="110">
        <f t="shared" si="970"/>
        <v>1.00645037</v>
      </c>
      <c r="X2043" s="103">
        <f t="shared" si="971"/>
        <v>6.3415330000000006E-2</v>
      </c>
      <c r="Y2043" s="103">
        <f t="shared" si="972"/>
        <v>0</v>
      </c>
      <c r="Z2043" s="114" t="str">
        <f t="shared" si="980"/>
        <v>A+J=</v>
      </c>
      <c r="AA2043" s="108">
        <f t="shared" si="981"/>
        <v>46162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2">
        <f t="shared" si="973"/>
        <v>46158</v>
      </c>
      <c r="B2044" s="103">
        <f t="shared" si="966"/>
        <v>9.8998391999999988</v>
      </c>
      <c r="C2044" s="103">
        <f t="shared" si="978"/>
        <v>6.3164049100000002</v>
      </c>
      <c r="D2044" s="104">
        <f t="shared" si="974"/>
        <v>1143.3130000000001</v>
      </c>
      <c r="E2044" s="105">
        <f t="shared" si="985"/>
        <v>1146.575</v>
      </c>
      <c r="F2044" s="106">
        <f t="shared" si="986"/>
        <v>46101</v>
      </c>
      <c r="G2044" s="107">
        <f t="shared" si="967"/>
        <v>2.8531119649648495E-3</v>
      </c>
      <c r="H2044" s="108">
        <f t="shared" si="979"/>
        <v>46162</v>
      </c>
      <c r="I2044" s="108">
        <f t="shared" si="968"/>
        <v>46162</v>
      </c>
      <c r="J2044" s="109">
        <f t="shared" si="975"/>
        <v>20</v>
      </c>
      <c r="K2044" s="109">
        <f t="shared" si="991"/>
        <v>18</v>
      </c>
      <c r="L2044" s="8">
        <f t="shared" si="976"/>
        <v>1.00256743</v>
      </c>
      <c r="M2044" s="110">
        <f t="shared" si="988"/>
        <v>1.00285311</v>
      </c>
      <c r="N2044" s="110">
        <f t="shared" si="983"/>
        <v>1.5527014865996531</v>
      </c>
      <c r="O2044" s="103">
        <f t="shared" si="987"/>
        <v>1.5566879300000001</v>
      </c>
      <c r="P2044" s="103">
        <f t="shared" si="969"/>
        <v>9.8326712799999996</v>
      </c>
      <c r="Q2044" s="11">
        <f t="shared" si="982"/>
        <v>0</v>
      </c>
      <c r="R2044" s="30">
        <f t="shared" si="989"/>
        <v>0</v>
      </c>
      <c r="S2044" s="103">
        <f t="shared" si="990"/>
        <v>0</v>
      </c>
      <c r="T2044" s="113">
        <f t="shared" si="977"/>
        <v>0.1</v>
      </c>
      <c r="U2044" s="111">
        <f t="shared" si="984"/>
        <v>18</v>
      </c>
      <c r="V2044" s="111">
        <v>252</v>
      </c>
      <c r="W2044" s="110">
        <f t="shared" si="970"/>
        <v>1.006831096</v>
      </c>
      <c r="X2044" s="103">
        <f t="shared" si="971"/>
        <v>6.7167920000000006E-2</v>
      </c>
      <c r="Y2044" s="103">
        <f t="shared" si="972"/>
        <v>0</v>
      </c>
      <c r="Z2044" s="114" t="str">
        <f t="shared" si="980"/>
        <v>A+J=</v>
      </c>
      <c r="AA2044" s="108">
        <f t="shared" si="981"/>
        <v>46162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2">
        <f t="shared" si="973"/>
        <v>46159</v>
      </c>
      <c r="B2045" s="103">
        <f t="shared" si="966"/>
        <v>9.8998391999999988</v>
      </c>
      <c r="C2045" s="103">
        <f t="shared" si="978"/>
        <v>6.3164049100000002</v>
      </c>
      <c r="D2045" s="104">
        <f t="shared" si="974"/>
        <v>1143.3130000000001</v>
      </c>
      <c r="E2045" s="105">
        <f t="shared" si="985"/>
        <v>1146.575</v>
      </c>
      <c r="F2045" s="106">
        <f t="shared" si="986"/>
        <v>46101</v>
      </c>
      <c r="G2045" s="107">
        <f t="shared" si="967"/>
        <v>2.8531119649648495E-3</v>
      </c>
      <c r="H2045" s="108">
        <f t="shared" si="979"/>
        <v>46162</v>
      </c>
      <c r="I2045" s="108">
        <f t="shared" si="968"/>
        <v>46162</v>
      </c>
      <c r="J2045" s="109">
        <f t="shared" si="975"/>
        <v>20</v>
      </c>
      <c r="K2045" s="109">
        <f t="shared" si="991"/>
        <v>18</v>
      </c>
      <c r="L2045" s="8">
        <f t="shared" si="976"/>
        <v>1.00256743</v>
      </c>
      <c r="M2045" s="110">
        <f t="shared" si="988"/>
        <v>1.00285311</v>
      </c>
      <c r="N2045" s="110">
        <f t="shared" si="983"/>
        <v>1.5527014865996531</v>
      </c>
      <c r="O2045" s="103">
        <f t="shared" si="987"/>
        <v>1.5566879300000001</v>
      </c>
      <c r="P2045" s="103">
        <f t="shared" si="969"/>
        <v>9.8326712799999996</v>
      </c>
      <c r="Q2045" s="11">
        <f t="shared" si="982"/>
        <v>0</v>
      </c>
      <c r="R2045" s="30">
        <f t="shared" si="989"/>
        <v>0</v>
      </c>
      <c r="S2045" s="103">
        <f t="shared" si="990"/>
        <v>0</v>
      </c>
      <c r="T2045" s="113">
        <f t="shared" si="977"/>
        <v>0.1</v>
      </c>
      <c r="U2045" s="111">
        <f t="shared" si="984"/>
        <v>18</v>
      </c>
      <c r="V2045" s="111">
        <v>252</v>
      </c>
      <c r="W2045" s="110">
        <f t="shared" si="970"/>
        <v>1.006831096</v>
      </c>
      <c r="X2045" s="103">
        <f t="shared" si="971"/>
        <v>6.7167920000000006E-2</v>
      </c>
      <c r="Y2045" s="103">
        <f t="shared" si="972"/>
        <v>0</v>
      </c>
      <c r="Z2045" s="114" t="str">
        <f t="shared" si="980"/>
        <v>A+J=</v>
      </c>
      <c r="AA2045" s="108">
        <f t="shared" si="981"/>
        <v>46162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2">
        <f t="shared" si="973"/>
        <v>46160</v>
      </c>
      <c r="B2046" s="103">
        <f t="shared" si="966"/>
        <v>9.8998391999999988</v>
      </c>
      <c r="C2046" s="103">
        <f t="shared" si="978"/>
        <v>6.3164049100000002</v>
      </c>
      <c r="D2046" s="104">
        <f t="shared" si="974"/>
        <v>1143.3130000000001</v>
      </c>
      <c r="E2046" s="105">
        <f t="shared" si="985"/>
        <v>1146.575</v>
      </c>
      <c r="F2046" s="106">
        <f t="shared" si="986"/>
        <v>46101</v>
      </c>
      <c r="G2046" s="107">
        <f t="shared" si="967"/>
        <v>2.8531119649648495E-3</v>
      </c>
      <c r="H2046" s="108">
        <f t="shared" si="979"/>
        <v>46162</v>
      </c>
      <c r="I2046" s="108">
        <f t="shared" si="968"/>
        <v>46162</v>
      </c>
      <c r="J2046" s="109">
        <f t="shared" si="975"/>
        <v>20</v>
      </c>
      <c r="K2046" s="109">
        <f t="shared" si="991"/>
        <v>18</v>
      </c>
      <c r="L2046" s="8">
        <f t="shared" si="976"/>
        <v>1.00256743</v>
      </c>
      <c r="M2046" s="110">
        <f t="shared" si="988"/>
        <v>1.00285311</v>
      </c>
      <c r="N2046" s="110">
        <f t="shared" si="983"/>
        <v>1.5527014865996531</v>
      </c>
      <c r="O2046" s="103">
        <f t="shared" si="987"/>
        <v>1.5566879300000001</v>
      </c>
      <c r="P2046" s="103">
        <f t="shared" si="969"/>
        <v>9.8326712799999996</v>
      </c>
      <c r="Q2046" s="11">
        <f t="shared" si="982"/>
        <v>0</v>
      </c>
      <c r="R2046" s="30">
        <f t="shared" si="989"/>
        <v>0</v>
      </c>
      <c r="S2046" s="103">
        <f t="shared" si="990"/>
        <v>0</v>
      </c>
      <c r="T2046" s="113">
        <f t="shared" si="977"/>
        <v>0.1</v>
      </c>
      <c r="U2046" s="111">
        <f t="shared" si="984"/>
        <v>18</v>
      </c>
      <c r="V2046" s="111">
        <v>252</v>
      </c>
      <c r="W2046" s="110">
        <f t="shared" si="970"/>
        <v>1.006831096</v>
      </c>
      <c r="X2046" s="103">
        <f t="shared" si="971"/>
        <v>6.7167920000000006E-2</v>
      </c>
      <c r="Y2046" s="103">
        <f t="shared" si="972"/>
        <v>0</v>
      </c>
      <c r="Z2046" s="114" t="str">
        <f t="shared" si="980"/>
        <v>A+J=</v>
      </c>
      <c r="AA2046" s="108">
        <f t="shared" si="981"/>
        <v>46162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2">
        <f t="shared" si="973"/>
        <v>46161</v>
      </c>
      <c r="B2047" s="103">
        <f t="shared" si="966"/>
        <v>9.9049951299999996</v>
      </c>
      <c r="C2047" s="103">
        <f t="shared" si="978"/>
        <v>6.3164049100000002</v>
      </c>
      <c r="D2047" s="104">
        <f t="shared" si="974"/>
        <v>1143.3130000000001</v>
      </c>
      <c r="E2047" s="105">
        <f t="shared" si="985"/>
        <v>1146.575</v>
      </c>
      <c r="F2047" s="106">
        <f t="shared" si="986"/>
        <v>46101</v>
      </c>
      <c r="G2047" s="107">
        <f t="shared" si="967"/>
        <v>2.8531119649648495E-3</v>
      </c>
      <c r="H2047" s="108">
        <f t="shared" si="979"/>
        <v>46162</v>
      </c>
      <c r="I2047" s="108">
        <f t="shared" si="968"/>
        <v>46162</v>
      </c>
      <c r="J2047" s="109">
        <f t="shared" si="975"/>
        <v>20</v>
      </c>
      <c r="K2047" s="109">
        <f t="shared" si="991"/>
        <v>19</v>
      </c>
      <c r="L2047" s="8">
        <f t="shared" si="976"/>
        <v>1.00271026</v>
      </c>
      <c r="M2047" s="110">
        <f t="shared" si="988"/>
        <v>1.00285311</v>
      </c>
      <c r="N2047" s="110">
        <f t="shared" si="983"/>
        <v>1.5527014865996531</v>
      </c>
      <c r="O2047" s="103">
        <f t="shared" si="987"/>
        <v>1.55690971</v>
      </c>
      <c r="P2047" s="103">
        <f t="shared" si="969"/>
        <v>9.8340721299999991</v>
      </c>
      <c r="Q2047" s="11">
        <f t="shared" si="982"/>
        <v>0</v>
      </c>
      <c r="R2047" s="30">
        <f t="shared" si="989"/>
        <v>0</v>
      </c>
      <c r="S2047" s="103">
        <f t="shared" si="990"/>
        <v>0</v>
      </c>
      <c r="T2047" s="113">
        <f t="shared" si="977"/>
        <v>0.1</v>
      </c>
      <c r="U2047" s="111">
        <f t="shared" si="984"/>
        <v>19</v>
      </c>
      <c r="V2047" s="111">
        <v>252</v>
      </c>
      <c r="W2047" s="110">
        <f t="shared" si="970"/>
        <v>1.0072119669999999</v>
      </c>
      <c r="X2047" s="103">
        <f t="shared" si="971"/>
        <v>7.0923E-2</v>
      </c>
      <c r="Y2047" s="103">
        <f t="shared" si="972"/>
        <v>0</v>
      </c>
      <c r="Z2047" s="114" t="str">
        <f t="shared" si="980"/>
        <v>A+J=</v>
      </c>
      <c r="AA2047" s="108">
        <f t="shared" si="981"/>
        <v>46162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2">
        <f t="shared" si="973"/>
        <v>46162</v>
      </c>
      <c r="B2048" s="103">
        <f t="shared" si="966"/>
        <v>9.9101536800000005</v>
      </c>
      <c r="C2048" s="103">
        <f t="shared" si="978"/>
        <v>6.3164049100000002</v>
      </c>
      <c r="D2048" s="104">
        <f t="shared" si="974"/>
        <v>1143.3130000000001</v>
      </c>
      <c r="E2048" s="105">
        <f t="shared" si="985"/>
        <v>1146.575</v>
      </c>
      <c r="F2048" s="106">
        <f t="shared" si="986"/>
        <v>46101</v>
      </c>
      <c r="G2048" s="107">
        <f t="shared" si="967"/>
        <v>2.8531119649648495E-3</v>
      </c>
      <c r="H2048" s="108">
        <f t="shared" si="979"/>
        <v>46195</v>
      </c>
      <c r="I2048" s="108">
        <f t="shared" si="968"/>
        <v>46162</v>
      </c>
      <c r="J2048" s="109">
        <f t="shared" si="975"/>
        <v>20</v>
      </c>
      <c r="K2048" s="109">
        <f t="shared" si="991"/>
        <v>20</v>
      </c>
      <c r="L2048" s="8">
        <f t="shared" si="976"/>
        <v>1.00285311</v>
      </c>
      <c r="M2048" s="110">
        <f t="shared" si="988"/>
        <v>1.00285311</v>
      </c>
      <c r="N2048" s="110">
        <f t="shared" si="983"/>
        <v>1.5527014865996531</v>
      </c>
      <c r="O2048" s="103">
        <f t="shared" si="987"/>
        <v>1.5571315100000001</v>
      </c>
      <c r="P2048" s="103">
        <f t="shared" si="969"/>
        <v>9.8354731100000006</v>
      </c>
      <c r="Q2048" s="11">
        <f t="shared" si="982"/>
        <v>67</v>
      </c>
      <c r="R2048" s="30">
        <f t="shared" si="989"/>
        <v>0.24029799999999998</v>
      </c>
      <c r="S2048" s="103">
        <f t="shared" si="990"/>
        <v>2.3634445099999999</v>
      </c>
      <c r="T2048" s="113">
        <f t="shared" si="977"/>
        <v>0.1</v>
      </c>
      <c r="U2048" s="111">
        <f t="shared" si="984"/>
        <v>20</v>
      </c>
      <c r="V2048" s="111">
        <v>252</v>
      </c>
      <c r="W2048" s="110">
        <f t="shared" si="970"/>
        <v>1.007592982</v>
      </c>
      <c r="X2048" s="103">
        <f t="shared" si="971"/>
        <v>7.4680570000000002E-2</v>
      </c>
      <c r="Y2048" s="103">
        <f t="shared" si="972"/>
        <v>2.4381250799999998</v>
      </c>
      <c r="Z2048" s="114" t="str">
        <f t="shared" si="980"/>
        <v>A+J=</v>
      </c>
      <c r="AA2048" s="108">
        <f t="shared" si="981"/>
        <v>46162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2">
        <f t="shared" si="973"/>
        <v>46163</v>
      </c>
      <c r="B2049" s="103">
        <f t="shared" si="966"/>
        <v>7.4758232100000006</v>
      </c>
      <c r="C2049" s="103">
        <f t="shared" si="978"/>
        <v>4.79858545</v>
      </c>
      <c r="D2049" s="104">
        <f t="shared" si="974"/>
        <v>1143.3130000000001</v>
      </c>
      <c r="E2049" s="105">
        <f t="shared" si="985"/>
        <v>1146.575</v>
      </c>
      <c r="F2049" s="106">
        <f t="shared" si="986"/>
        <v>46132</v>
      </c>
      <c r="G2049" s="107">
        <f t="shared" si="967"/>
        <v>2.8531119649648495E-3</v>
      </c>
      <c r="H2049" s="108">
        <f t="shared" si="979"/>
        <v>46195</v>
      </c>
      <c r="I2049" s="108">
        <f t="shared" si="968"/>
        <v>46195</v>
      </c>
      <c r="J2049" s="109">
        <f t="shared" si="975"/>
        <v>22</v>
      </c>
      <c r="K2049" s="109">
        <f t="shared" si="991"/>
        <v>1</v>
      </c>
      <c r="L2049" s="8">
        <f t="shared" si="976"/>
        <v>1.0001295100000001</v>
      </c>
      <c r="M2049" s="110">
        <f t="shared" si="988"/>
        <v>1.00285311</v>
      </c>
      <c r="N2049" s="110">
        <f t="shared" si="983"/>
        <v>1.5571315147380855</v>
      </c>
      <c r="O2049" s="103">
        <f t="shared" si="987"/>
        <v>1.5573331699999999</v>
      </c>
      <c r="P2049" s="103">
        <f t="shared" si="969"/>
        <v>7.4729962900000002</v>
      </c>
      <c r="Q2049" s="11">
        <f t="shared" si="982"/>
        <v>0</v>
      </c>
      <c r="R2049" s="30">
        <f t="shared" si="989"/>
        <v>0</v>
      </c>
      <c r="S2049" s="103">
        <f t="shared" si="990"/>
        <v>0</v>
      </c>
      <c r="T2049" s="113">
        <f t="shared" si="977"/>
        <v>0.1</v>
      </c>
      <c r="U2049" s="111">
        <f t="shared" si="984"/>
        <v>1</v>
      </c>
      <c r="V2049" s="111">
        <v>252</v>
      </c>
      <c r="W2049" s="110">
        <f t="shared" si="970"/>
        <v>1.0003782859999999</v>
      </c>
      <c r="X2049" s="103">
        <f t="shared" si="971"/>
        <v>2.8269200000000001E-3</v>
      </c>
      <c r="Y2049" s="103">
        <f t="shared" si="972"/>
        <v>0</v>
      </c>
      <c r="Z2049" s="114" t="str">
        <f t="shared" si="980"/>
        <v>A+J=</v>
      </c>
      <c r="AA2049" s="108">
        <f t="shared" si="981"/>
        <v>46195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2">
        <f t="shared" si="973"/>
        <v>46164</v>
      </c>
      <c r="B2050" s="103">
        <f t="shared" si="966"/>
        <v>7.4796197200000005</v>
      </c>
      <c r="C2050" s="103">
        <f t="shared" si="978"/>
        <v>4.79858545</v>
      </c>
      <c r="D2050" s="104">
        <f t="shared" si="974"/>
        <v>1143.3130000000001</v>
      </c>
      <c r="E2050" s="105">
        <f t="shared" si="985"/>
        <v>1146.575</v>
      </c>
      <c r="F2050" s="106">
        <f t="shared" si="986"/>
        <v>46132</v>
      </c>
      <c r="G2050" s="107">
        <f t="shared" si="967"/>
        <v>2.8531119649648495E-3</v>
      </c>
      <c r="H2050" s="108">
        <f t="shared" si="979"/>
        <v>46195</v>
      </c>
      <c r="I2050" s="108">
        <f t="shared" si="968"/>
        <v>46195</v>
      </c>
      <c r="J2050" s="109">
        <f t="shared" si="975"/>
        <v>22</v>
      </c>
      <c r="K2050" s="109">
        <f t="shared" si="991"/>
        <v>2</v>
      </c>
      <c r="L2050" s="8">
        <f t="shared" si="976"/>
        <v>1.00025903</v>
      </c>
      <c r="M2050" s="110">
        <f t="shared" si="988"/>
        <v>1.00285311</v>
      </c>
      <c r="N2050" s="110">
        <f t="shared" si="983"/>
        <v>1.5571315147380855</v>
      </c>
      <c r="O2050" s="103">
        <f t="shared" si="987"/>
        <v>1.5575348499999999</v>
      </c>
      <c r="P2050" s="103">
        <f t="shared" si="969"/>
        <v>7.4739640600000001</v>
      </c>
      <c r="Q2050" s="11">
        <f t="shared" si="982"/>
        <v>0</v>
      </c>
      <c r="R2050" s="30">
        <f t="shared" si="989"/>
        <v>0</v>
      </c>
      <c r="S2050" s="103">
        <f t="shared" si="990"/>
        <v>0</v>
      </c>
      <c r="T2050" s="113">
        <f t="shared" si="977"/>
        <v>0.1</v>
      </c>
      <c r="U2050" s="111">
        <f t="shared" si="984"/>
        <v>2</v>
      </c>
      <c r="V2050" s="111">
        <v>252</v>
      </c>
      <c r="W2050" s="110">
        <f t="shared" si="970"/>
        <v>1.0007567159999999</v>
      </c>
      <c r="X2050" s="103">
        <f t="shared" si="971"/>
        <v>5.6556599999999999E-3</v>
      </c>
      <c r="Y2050" s="103">
        <f t="shared" si="972"/>
        <v>0</v>
      </c>
      <c r="Z2050" s="114" t="str">
        <f t="shared" si="980"/>
        <v>A+J=</v>
      </c>
      <c r="AA2050" s="108">
        <f t="shared" si="981"/>
        <v>46195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2">
        <f t="shared" si="973"/>
        <v>46165</v>
      </c>
      <c r="B2051" s="103">
        <f t="shared" si="966"/>
        <v>7.4834182800000004</v>
      </c>
      <c r="C2051" s="103">
        <f t="shared" si="978"/>
        <v>4.79858545</v>
      </c>
      <c r="D2051" s="104">
        <f t="shared" si="974"/>
        <v>1143.3130000000001</v>
      </c>
      <c r="E2051" s="105">
        <f t="shared" si="985"/>
        <v>1146.575</v>
      </c>
      <c r="F2051" s="106">
        <f t="shared" si="986"/>
        <v>46132</v>
      </c>
      <c r="G2051" s="107">
        <f t="shared" si="967"/>
        <v>2.8531119649648495E-3</v>
      </c>
      <c r="H2051" s="108">
        <f t="shared" si="979"/>
        <v>46195</v>
      </c>
      <c r="I2051" s="108">
        <f t="shared" si="968"/>
        <v>46195</v>
      </c>
      <c r="J2051" s="109">
        <f t="shared" si="975"/>
        <v>22</v>
      </c>
      <c r="K2051" s="109">
        <f t="shared" si="991"/>
        <v>3</v>
      </c>
      <c r="L2051" s="8">
        <f t="shared" si="976"/>
        <v>1.0003885800000001</v>
      </c>
      <c r="M2051" s="110">
        <f t="shared" si="988"/>
        <v>1.00285311</v>
      </c>
      <c r="N2051" s="110">
        <f t="shared" si="983"/>
        <v>1.5571315147380855</v>
      </c>
      <c r="O2051" s="103">
        <f t="shared" si="987"/>
        <v>1.55773658</v>
      </c>
      <c r="P2051" s="103">
        <f t="shared" si="969"/>
        <v>7.4749320800000003</v>
      </c>
      <c r="Q2051" s="11">
        <f t="shared" si="982"/>
        <v>0</v>
      </c>
      <c r="R2051" s="30">
        <f t="shared" si="989"/>
        <v>0</v>
      </c>
      <c r="S2051" s="103">
        <f t="shared" si="990"/>
        <v>0</v>
      </c>
      <c r="T2051" s="113">
        <f t="shared" si="977"/>
        <v>0.1</v>
      </c>
      <c r="U2051" s="111">
        <f t="shared" si="984"/>
        <v>3</v>
      </c>
      <c r="V2051" s="111">
        <v>252</v>
      </c>
      <c r="W2051" s="110">
        <f t="shared" si="970"/>
        <v>1.001135289</v>
      </c>
      <c r="X2051" s="103">
        <f t="shared" si="971"/>
        <v>8.4861999999999993E-3</v>
      </c>
      <c r="Y2051" s="103">
        <f t="shared" si="972"/>
        <v>0</v>
      </c>
      <c r="Z2051" s="114" t="str">
        <f t="shared" si="980"/>
        <v>A+J=</v>
      </c>
      <c r="AA2051" s="108">
        <f t="shared" si="981"/>
        <v>46195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2">
        <f t="shared" si="973"/>
        <v>46166</v>
      </c>
      <c r="B2052" s="103">
        <f t="shared" si="966"/>
        <v>7.4834182800000004</v>
      </c>
      <c r="C2052" s="103">
        <f t="shared" si="978"/>
        <v>4.79858545</v>
      </c>
      <c r="D2052" s="104">
        <f t="shared" si="974"/>
        <v>1143.3130000000001</v>
      </c>
      <c r="E2052" s="105">
        <f t="shared" si="985"/>
        <v>1146.575</v>
      </c>
      <c r="F2052" s="106">
        <f t="shared" si="986"/>
        <v>46132</v>
      </c>
      <c r="G2052" s="107">
        <f t="shared" si="967"/>
        <v>2.8531119649648495E-3</v>
      </c>
      <c r="H2052" s="108">
        <f t="shared" si="979"/>
        <v>46195</v>
      </c>
      <c r="I2052" s="108">
        <f t="shared" si="968"/>
        <v>46195</v>
      </c>
      <c r="J2052" s="109">
        <f t="shared" si="975"/>
        <v>22</v>
      </c>
      <c r="K2052" s="109">
        <f t="shared" si="991"/>
        <v>3</v>
      </c>
      <c r="L2052" s="8">
        <f t="shared" si="976"/>
        <v>1.0003885800000001</v>
      </c>
      <c r="M2052" s="110">
        <f t="shared" si="988"/>
        <v>1.00285311</v>
      </c>
      <c r="N2052" s="110">
        <f t="shared" si="983"/>
        <v>1.5571315147380855</v>
      </c>
      <c r="O2052" s="103">
        <f t="shared" si="987"/>
        <v>1.55773658</v>
      </c>
      <c r="P2052" s="103">
        <f t="shared" si="969"/>
        <v>7.4749320800000003</v>
      </c>
      <c r="Q2052" s="11">
        <f t="shared" si="982"/>
        <v>0</v>
      </c>
      <c r="R2052" s="30">
        <f t="shared" si="989"/>
        <v>0</v>
      </c>
      <c r="S2052" s="103">
        <f t="shared" si="990"/>
        <v>0</v>
      </c>
      <c r="T2052" s="113">
        <f t="shared" si="977"/>
        <v>0.1</v>
      </c>
      <c r="U2052" s="111">
        <f t="shared" si="984"/>
        <v>3</v>
      </c>
      <c r="V2052" s="111">
        <v>252</v>
      </c>
      <c r="W2052" s="110">
        <f t="shared" si="970"/>
        <v>1.001135289</v>
      </c>
      <c r="X2052" s="103">
        <f t="shared" si="971"/>
        <v>8.4861999999999993E-3</v>
      </c>
      <c r="Y2052" s="103">
        <f t="shared" si="972"/>
        <v>0</v>
      </c>
      <c r="Z2052" s="114" t="str">
        <f t="shared" si="980"/>
        <v>A+J=</v>
      </c>
      <c r="AA2052" s="108">
        <f t="shared" si="981"/>
        <v>46195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2">
        <f t="shared" si="973"/>
        <v>46167</v>
      </c>
      <c r="B2053" s="103">
        <f t="shared" si="966"/>
        <v>7.4834182800000004</v>
      </c>
      <c r="C2053" s="103">
        <f t="shared" si="978"/>
        <v>4.79858545</v>
      </c>
      <c r="D2053" s="104">
        <f t="shared" si="974"/>
        <v>1143.3130000000001</v>
      </c>
      <c r="E2053" s="105">
        <f t="shared" si="985"/>
        <v>1146.575</v>
      </c>
      <c r="F2053" s="106">
        <f t="shared" si="986"/>
        <v>46132</v>
      </c>
      <c r="G2053" s="107">
        <f t="shared" si="967"/>
        <v>2.8531119649648495E-3</v>
      </c>
      <c r="H2053" s="108">
        <f t="shared" si="979"/>
        <v>46195</v>
      </c>
      <c r="I2053" s="108">
        <f t="shared" si="968"/>
        <v>46195</v>
      </c>
      <c r="J2053" s="109">
        <f t="shared" si="975"/>
        <v>22</v>
      </c>
      <c r="K2053" s="109">
        <f t="shared" si="991"/>
        <v>3</v>
      </c>
      <c r="L2053" s="8">
        <f t="shared" si="976"/>
        <v>1.0003885800000001</v>
      </c>
      <c r="M2053" s="110">
        <f t="shared" si="988"/>
        <v>1.00285311</v>
      </c>
      <c r="N2053" s="110">
        <f t="shared" si="983"/>
        <v>1.5571315147380855</v>
      </c>
      <c r="O2053" s="103">
        <f t="shared" si="987"/>
        <v>1.55773658</v>
      </c>
      <c r="P2053" s="103">
        <f t="shared" si="969"/>
        <v>7.4749320800000003</v>
      </c>
      <c r="Q2053" s="11">
        <f t="shared" si="982"/>
        <v>0</v>
      </c>
      <c r="R2053" s="30">
        <f t="shared" si="989"/>
        <v>0</v>
      </c>
      <c r="S2053" s="103">
        <f t="shared" si="990"/>
        <v>0</v>
      </c>
      <c r="T2053" s="113">
        <f t="shared" si="977"/>
        <v>0.1</v>
      </c>
      <c r="U2053" s="111">
        <f t="shared" si="984"/>
        <v>3</v>
      </c>
      <c r="V2053" s="111">
        <v>252</v>
      </c>
      <c r="W2053" s="110">
        <f t="shared" si="970"/>
        <v>1.001135289</v>
      </c>
      <c r="X2053" s="103">
        <f t="shared" si="971"/>
        <v>8.4861999999999993E-3</v>
      </c>
      <c r="Y2053" s="103">
        <f t="shared" si="972"/>
        <v>0</v>
      </c>
      <c r="Z2053" s="114" t="str">
        <f t="shared" si="980"/>
        <v>A+J=</v>
      </c>
      <c r="AA2053" s="108">
        <f t="shared" si="981"/>
        <v>46195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2">
        <f t="shared" si="973"/>
        <v>46168</v>
      </c>
      <c r="B2054" s="103">
        <f t="shared" si="966"/>
        <v>7.4872187000000006</v>
      </c>
      <c r="C2054" s="103">
        <f t="shared" si="978"/>
        <v>4.79858545</v>
      </c>
      <c r="D2054" s="104">
        <f t="shared" si="974"/>
        <v>1143.3130000000001</v>
      </c>
      <c r="E2054" s="105">
        <f t="shared" si="985"/>
        <v>1146.575</v>
      </c>
      <c r="F2054" s="106">
        <f t="shared" si="986"/>
        <v>46132</v>
      </c>
      <c r="G2054" s="107">
        <f t="shared" si="967"/>
        <v>2.8531119649648495E-3</v>
      </c>
      <c r="H2054" s="108">
        <f t="shared" si="979"/>
        <v>46195</v>
      </c>
      <c r="I2054" s="108">
        <f t="shared" si="968"/>
        <v>46195</v>
      </c>
      <c r="J2054" s="109">
        <f t="shared" si="975"/>
        <v>22</v>
      </c>
      <c r="K2054" s="109">
        <f t="shared" si="991"/>
        <v>4</v>
      </c>
      <c r="L2054" s="8">
        <f t="shared" si="976"/>
        <v>1.0005181400000001</v>
      </c>
      <c r="M2054" s="110">
        <f t="shared" si="988"/>
        <v>1.00285311</v>
      </c>
      <c r="N2054" s="110">
        <f t="shared" si="983"/>
        <v>1.5571315147380855</v>
      </c>
      <c r="O2054" s="103">
        <f t="shared" si="987"/>
        <v>1.5579383200000001</v>
      </c>
      <c r="P2054" s="103">
        <f t="shared" si="969"/>
        <v>7.4759001500000002</v>
      </c>
      <c r="Q2054" s="11">
        <f t="shared" si="982"/>
        <v>0</v>
      </c>
      <c r="R2054" s="30">
        <f t="shared" si="989"/>
        <v>0</v>
      </c>
      <c r="S2054" s="103">
        <f t="shared" si="990"/>
        <v>0</v>
      </c>
      <c r="T2054" s="113">
        <f t="shared" si="977"/>
        <v>0.1</v>
      </c>
      <c r="U2054" s="111">
        <f t="shared" si="984"/>
        <v>4</v>
      </c>
      <c r="V2054" s="111">
        <v>252</v>
      </c>
      <c r="W2054" s="110">
        <f t="shared" si="970"/>
        <v>1.001514005</v>
      </c>
      <c r="X2054" s="103">
        <f t="shared" si="971"/>
        <v>1.131855E-2</v>
      </c>
      <c r="Y2054" s="103">
        <f t="shared" si="972"/>
        <v>0</v>
      </c>
      <c r="Z2054" s="114" t="str">
        <f t="shared" si="980"/>
        <v>A+J=</v>
      </c>
      <c r="AA2054" s="108">
        <f t="shared" si="981"/>
        <v>46195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2">
        <f t="shared" si="973"/>
        <v>46169</v>
      </c>
      <c r="B2055" s="103">
        <f t="shared" si="966"/>
        <v>7.4910210500000005</v>
      </c>
      <c r="C2055" s="103">
        <f t="shared" si="978"/>
        <v>4.79858545</v>
      </c>
      <c r="D2055" s="104">
        <f t="shared" si="974"/>
        <v>1143.3130000000001</v>
      </c>
      <c r="E2055" s="105">
        <f t="shared" si="985"/>
        <v>1146.575</v>
      </c>
      <c r="F2055" s="106">
        <f t="shared" si="986"/>
        <v>46132</v>
      </c>
      <c r="G2055" s="107">
        <f t="shared" si="967"/>
        <v>2.8531119649648495E-3</v>
      </c>
      <c r="H2055" s="108">
        <f t="shared" si="979"/>
        <v>46195</v>
      </c>
      <c r="I2055" s="108">
        <f t="shared" si="968"/>
        <v>46195</v>
      </c>
      <c r="J2055" s="109">
        <f t="shared" si="975"/>
        <v>22</v>
      </c>
      <c r="K2055" s="109">
        <f t="shared" si="991"/>
        <v>5</v>
      </c>
      <c r="L2055" s="8">
        <f t="shared" si="976"/>
        <v>1.0006477199999999</v>
      </c>
      <c r="M2055" s="110">
        <f t="shared" si="988"/>
        <v>1.00285311</v>
      </c>
      <c r="N2055" s="110">
        <f t="shared" si="983"/>
        <v>1.5571315147380855</v>
      </c>
      <c r="O2055" s="103">
        <f t="shared" si="987"/>
        <v>1.55814009</v>
      </c>
      <c r="P2055" s="103">
        <f t="shared" si="969"/>
        <v>7.4768683600000001</v>
      </c>
      <c r="Q2055" s="11">
        <f t="shared" si="982"/>
        <v>0</v>
      </c>
      <c r="R2055" s="30">
        <f t="shared" si="989"/>
        <v>0</v>
      </c>
      <c r="S2055" s="103">
        <f t="shared" si="990"/>
        <v>0</v>
      </c>
      <c r="T2055" s="113">
        <f t="shared" si="977"/>
        <v>0.1</v>
      </c>
      <c r="U2055" s="111">
        <f t="shared" si="984"/>
        <v>5</v>
      </c>
      <c r="V2055" s="111">
        <v>252</v>
      </c>
      <c r="W2055" s="110">
        <f t="shared" si="970"/>
        <v>1.001892864</v>
      </c>
      <c r="X2055" s="103">
        <f t="shared" si="971"/>
        <v>1.4152690000000001E-2</v>
      </c>
      <c r="Y2055" s="103">
        <f t="shared" si="972"/>
        <v>0</v>
      </c>
      <c r="Z2055" s="114" t="str">
        <f t="shared" si="980"/>
        <v>A+J=</v>
      </c>
      <c r="AA2055" s="108">
        <f t="shared" si="981"/>
        <v>46195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2">
        <f t="shared" si="973"/>
        <v>46170</v>
      </c>
      <c r="B2056" s="103">
        <f t="shared" si="966"/>
        <v>7.4948253200000003</v>
      </c>
      <c r="C2056" s="103">
        <f t="shared" si="978"/>
        <v>4.79858545</v>
      </c>
      <c r="D2056" s="104">
        <f t="shared" si="974"/>
        <v>1143.3130000000001</v>
      </c>
      <c r="E2056" s="105">
        <f t="shared" si="985"/>
        <v>1146.575</v>
      </c>
      <c r="F2056" s="106">
        <f t="shared" si="986"/>
        <v>46132</v>
      </c>
      <c r="G2056" s="107">
        <f t="shared" si="967"/>
        <v>2.8531119649648495E-3</v>
      </c>
      <c r="H2056" s="108">
        <f t="shared" si="979"/>
        <v>46195</v>
      </c>
      <c r="I2056" s="108">
        <f t="shared" si="968"/>
        <v>46195</v>
      </c>
      <c r="J2056" s="109">
        <f t="shared" si="975"/>
        <v>22</v>
      </c>
      <c r="K2056" s="109">
        <f t="shared" si="991"/>
        <v>6</v>
      </c>
      <c r="L2056" s="8">
        <f t="shared" si="976"/>
        <v>1.0007773099999999</v>
      </c>
      <c r="M2056" s="110">
        <f t="shared" si="988"/>
        <v>1.00285311</v>
      </c>
      <c r="N2056" s="110">
        <f t="shared" si="983"/>
        <v>1.5571315147380855</v>
      </c>
      <c r="O2056" s="103">
        <f t="shared" si="987"/>
        <v>1.55834188</v>
      </c>
      <c r="P2056" s="103">
        <f t="shared" si="969"/>
        <v>7.4778366700000003</v>
      </c>
      <c r="Q2056" s="11">
        <f t="shared" si="982"/>
        <v>0</v>
      </c>
      <c r="R2056" s="30">
        <f t="shared" si="989"/>
        <v>0</v>
      </c>
      <c r="S2056" s="103">
        <f t="shared" si="990"/>
        <v>0</v>
      </c>
      <c r="T2056" s="113">
        <f t="shared" si="977"/>
        <v>0.1</v>
      </c>
      <c r="U2056" s="111">
        <f t="shared" si="984"/>
        <v>6</v>
      </c>
      <c r="V2056" s="111">
        <v>252</v>
      </c>
      <c r="W2056" s="110">
        <f t="shared" si="970"/>
        <v>1.0022718669999999</v>
      </c>
      <c r="X2056" s="103">
        <f t="shared" si="971"/>
        <v>1.6988650000000001E-2</v>
      </c>
      <c r="Y2056" s="103">
        <f t="shared" si="972"/>
        <v>0</v>
      </c>
      <c r="Z2056" s="114" t="str">
        <f t="shared" si="980"/>
        <v>A+J=</v>
      </c>
      <c r="AA2056" s="108">
        <f t="shared" si="981"/>
        <v>46195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2">
        <f t="shared" si="973"/>
        <v>46171</v>
      </c>
      <c r="B2057" s="103">
        <f t="shared" si="966"/>
        <v>7.49863152</v>
      </c>
      <c r="C2057" s="103">
        <f t="shared" si="978"/>
        <v>4.79858545</v>
      </c>
      <c r="D2057" s="104">
        <f t="shared" si="974"/>
        <v>1143.3130000000001</v>
      </c>
      <c r="E2057" s="105">
        <f t="shared" si="985"/>
        <v>1146.575</v>
      </c>
      <c r="F2057" s="106">
        <f t="shared" si="986"/>
        <v>46132</v>
      </c>
      <c r="G2057" s="107">
        <f t="shared" si="967"/>
        <v>2.8531119649648495E-3</v>
      </c>
      <c r="H2057" s="108">
        <f t="shared" si="979"/>
        <v>46195</v>
      </c>
      <c r="I2057" s="108">
        <f t="shared" si="968"/>
        <v>46195</v>
      </c>
      <c r="J2057" s="109">
        <f t="shared" si="975"/>
        <v>22</v>
      </c>
      <c r="K2057" s="109">
        <f t="shared" si="991"/>
        <v>7</v>
      </c>
      <c r="L2057" s="8">
        <f t="shared" si="976"/>
        <v>1.00090692</v>
      </c>
      <c r="M2057" s="110">
        <f t="shared" si="988"/>
        <v>1.00285311</v>
      </c>
      <c r="N2057" s="110">
        <f t="shared" si="983"/>
        <v>1.5571315147380855</v>
      </c>
      <c r="O2057" s="103">
        <f t="shared" si="987"/>
        <v>1.5585437</v>
      </c>
      <c r="P2057" s="103">
        <f t="shared" si="969"/>
        <v>7.4788051199999996</v>
      </c>
      <c r="Q2057" s="11">
        <f t="shared" si="982"/>
        <v>0</v>
      </c>
      <c r="R2057" s="30">
        <f t="shared" si="989"/>
        <v>0</v>
      </c>
      <c r="S2057" s="103">
        <f t="shared" si="990"/>
        <v>0</v>
      </c>
      <c r="T2057" s="113">
        <f t="shared" si="977"/>
        <v>0.1</v>
      </c>
      <c r="U2057" s="111">
        <f t="shared" si="984"/>
        <v>7</v>
      </c>
      <c r="V2057" s="111">
        <v>252</v>
      </c>
      <c r="W2057" s="110">
        <f t="shared" si="970"/>
        <v>1.0026510129999999</v>
      </c>
      <c r="X2057" s="103">
        <f t="shared" si="971"/>
        <v>1.9826400000000001E-2</v>
      </c>
      <c r="Y2057" s="103">
        <f t="shared" si="972"/>
        <v>0</v>
      </c>
      <c r="Z2057" s="114" t="str">
        <f t="shared" si="980"/>
        <v>A+J=</v>
      </c>
      <c r="AA2057" s="108">
        <f t="shared" si="981"/>
        <v>46195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2">
        <f t="shared" si="973"/>
        <v>46172</v>
      </c>
      <c r="B2058" s="103">
        <f t="shared" ref="B2058:B2121" si="992">(P2058+X2058)</f>
        <v>7.5024396800000002</v>
      </c>
      <c r="C2058" s="103">
        <f t="shared" si="978"/>
        <v>4.79858545</v>
      </c>
      <c r="D2058" s="104">
        <f t="shared" si="974"/>
        <v>1143.3130000000001</v>
      </c>
      <c r="E2058" s="105">
        <f t="shared" si="985"/>
        <v>1146.575</v>
      </c>
      <c r="F2058" s="106">
        <f t="shared" si="986"/>
        <v>46132</v>
      </c>
      <c r="G2058" s="107">
        <f t="shared" ref="G2058:G2121" si="993">(E2058/D2058)-1</f>
        <v>2.8531119649648495E-3</v>
      </c>
      <c r="H2058" s="108">
        <f t="shared" si="979"/>
        <v>46195</v>
      </c>
      <c r="I2058" s="108">
        <f t="shared" ref="I2058:I2121" si="994">IF(A2058&gt;I2057,H2058,I2057)</f>
        <v>46195</v>
      </c>
      <c r="J2058" s="109">
        <f t="shared" si="975"/>
        <v>22</v>
      </c>
      <c r="K2058" s="109">
        <f t="shared" si="991"/>
        <v>8</v>
      </c>
      <c r="L2058" s="8">
        <f t="shared" si="976"/>
        <v>1.00103655</v>
      </c>
      <c r="M2058" s="110">
        <f t="shared" si="988"/>
        <v>1.00285311</v>
      </c>
      <c r="N2058" s="110">
        <f t="shared" si="983"/>
        <v>1.5571315147380855</v>
      </c>
      <c r="O2058" s="103">
        <f t="shared" si="987"/>
        <v>1.55874555</v>
      </c>
      <c r="P2058" s="103">
        <f t="shared" ref="P2058:P2121" si="995">TRUNC(C2058*O2058,8)</f>
        <v>7.4797737099999999</v>
      </c>
      <c r="Q2058" s="11">
        <f t="shared" si="982"/>
        <v>0</v>
      </c>
      <c r="R2058" s="30">
        <f t="shared" si="989"/>
        <v>0</v>
      </c>
      <c r="S2058" s="103">
        <f t="shared" si="990"/>
        <v>0</v>
      </c>
      <c r="T2058" s="113">
        <f t="shared" si="977"/>
        <v>0.1</v>
      </c>
      <c r="U2058" s="111">
        <f t="shared" si="984"/>
        <v>8</v>
      </c>
      <c r="V2058" s="111">
        <v>252</v>
      </c>
      <c r="W2058" s="110">
        <f t="shared" ref="W2058:W2121" si="996">ROUND((1+T2058)^TRUNC((U2058/V2058),9),9)</f>
        <v>1.003030302</v>
      </c>
      <c r="X2058" s="103">
        <f t="shared" ref="X2058:X2121" si="997">TRUNC((P2058*(W2058-1)),8)</f>
        <v>2.2665970000000001E-2</v>
      </c>
      <c r="Y2058" s="103">
        <f t="shared" ref="Y2058:Y2121" si="998">IF(Q2058&gt;0,S2058+X2058,0)</f>
        <v>0</v>
      </c>
      <c r="Z2058" s="114" t="str">
        <f t="shared" si="980"/>
        <v>A+J=</v>
      </c>
      <c r="AA2058" s="108">
        <f t="shared" si="981"/>
        <v>46195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2">
        <f t="shared" ref="A2059:A2122" si="999">(A2058+1)</f>
        <v>46173</v>
      </c>
      <c r="B2059" s="103">
        <f t="shared" si="992"/>
        <v>7.5024396800000002</v>
      </c>
      <c r="C2059" s="103">
        <f t="shared" si="978"/>
        <v>4.79858545</v>
      </c>
      <c r="D2059" s="104">
        <f t="shared" ref="D2059:D2122" si="1000">IF(E2059=E2058,D2058,E2058)</f>
        <v>1143.3130000000001</v>
      </c>
      <c r="E2059" s="105">
        <f t="shared" si="985"/>
        <v>1146.575</v>
      </c>
      <c r="F2059" s="106">
        <f t="shared" si="986"/>
        <v>46132</v>
      </c>
      <c r="G2059" s="107">
        <f t="shared" si="993"/>
        <v>2.8531119649648495E-3</v>
      </c>
      <c r="H2059" s="108">
        <f t="shared" si="979"/>
        <v>46195</v>
      </c>
      <c r="I2059" s="108">
        <f t="shared" si="994"/>
        <v>46195</v>
      </c>
      <c r="J2059" s="109">
        <f t="shared" ref="J2059:J2122" si="1001">IF(I2059=I2058,J2058,NETWORKDAYS(I2058,I2059,$AD$171:$AD$502)-1)</f>
        <v>22</v>
      </c>
      <c r="K2059" s="109">
        <f t="shared" si="991"/>
        <v>8</v>
      </c>
      <c r="L2059" s="8">
        <f t="shared" ref="L2059:L2122" si="1002">IF(E2059&lt;D2059,1,TRUNC((E2059/D2059)^TRUNC((K2059/J2059),9),8))</f>
        <v>1.00103655</v>
      </c>
      <c r="M2059" s="110">
        <f t="shared" si="988"/>
        <v>1.00285311</v>
      </c>
      <c r="N2059" s="110">
        <f t="shared" si="983"/>
        <v>1.5571315147380855</v>
      </c>
      <c r="O2059" s="103">
        <f t="shared" si="987"/>
        <v>1.55874555</v>
      </c>
      <c r="P2059" s="103">
        <f t="shared" si="995"/>
        <v>7.4797737099999999</v>
      </c>
      <c r="Q2059" s="11">
        <f t="shared" si="982"/>
        <v>0</v>
      </c>
      <c r="R2059" s="30">
        <f t="shared" si="989"/>
        <v>0</v>
      </c>
      <c r="S2059" s="103">
        <f t="shared" si="990"/>
        <v>0</v>
      </c>
      <c r="T2059" s="113">
        <f t="shared" ref="T2059:T2122" si="1003">(T2058)</f>
        <v>0.1</v>
      </c>
      <c r="U2059" s="111">
        <f t="shared" si="984"/>
        <v>8</v>
      </c>
      <c r="V2059" s="111">
        <v>252</v>
      </c>
      <c r="W2059" s="110">
        <f t="shared" si="996"/>
        <v>1.003030302</v>
      </c>
      <c r="X2059" s="103">
        <f t="shared" si="997"/>
        <v>2.2665970000000001E-2</v>
      </c>
      <c r="Y2059" s="103">
        <f t="shared" si="998"/>
        <v>0</v>
      </c>
      <c r="Z2059" s="114" t="str">
        <f t="shared" si="980"/>
        <v>A+J=</v>
      </c>
      <c r="AA2059" s="108">
        <f t="shared" si="981"/>
        <v>46195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2">
        <f t="shared" si="999"/>
        <v>46174</v>
      </c>
      <c r="B2060" s="103">
        <f t="shared" si="992"/>
        <v>7.5024396800000002</v>
      </c>
      <c r="C2060" s="103">
        <f t="shared" ref="C2060:C2123" si="1004">TRUNC(IF(Q2059&gt;0,VLOOKUP(A2059,$AD$12:$AE$165,2),C2059),8)</f>
        <v>4.79858545</v>
      </c>
      <c r="D2060" s="104">
        <f t="shared" si="1000"/>
        <v>1143.3130000000001</v>
      </c>
      <c r="E2060" s="105">
        <f t="shared" si="985"/>
        <v>1146.575</v>
      </c>
      <c r="F2060" s="106">
        <f t="shared" si="986"/>
        <v>46132</v>
      </c>
      <c r="G2060" s="107">
        <f t="shared" si="993"/>
        <v>2.8531119649648495E-3</v>
      </c>
      <c r="H2060" s="108">
        <f t="shared" ref="H2060:H2123" si="1005">IF(DAY(A2060)=H$9,VLOOKUP(A2060,AH$118:AN$450,4),H2059)</f>
        <v>46195</v>
      </c>
      <c r="I2060" s="108">
        <f t="shared" si="994"/>
        <v>46195</v>
      </c>
      <c r="J2060" s="109">
        <f t="shared" si="1001"/>
        <v>22</v>
      </c>
      <c r="K2060" s="109">
        <f t="shared" si="991"/>
        <v>8</v>
      </c>
      <c r="L2060" s="8">
        <f t="shared" si="1002"/>
        <v>1.00103655</v>
      </c>
      <c r="M2060" s="110">
        <f t="shared" si="988"/>
        <v>1.00285311</v>
      </c>
      <c r="N2060" s="110">
        <f t="shared" si="983"/>
        <v>1.5571315147380855</v>
      </c>
      <c r="O2060" s="103">
        <f t="shared" si="987"/>
        <v>1.55874555</v>
      </c>
      <c r="P2060" s="103">
        <f t="shared" si="995"/>
        <v>7.4797737099999999</v>
      </c>
      <c r="Q2060" s="11">
        <f t="shared" si="982"/>
        <v>0</v>
      </c>
      <c r="R2060" s="30">
        <f t="shared" si="989"/>
        <v>0</v>
      </c>
      <c r="S2060" s="103">
        <f t="shared" si="990"/>
        <v>0</v>
      </c>
      <c r="T2060" s="113">
        <f t="shared" si="1003"/>
        <v>0.1</v>
      </c>
      <c r="U2060" s="111">
        <f t="shared" si="984"/>
        <v>8</v>
      </c>
      <c r="V2060" s="111">
        <v>252</v>
      </c>
      <c r="W2060" s="110">
        <f t="shared" si="996"/>
        <v>1.003030302</v>
      </c>
      <c r="X2060" s="103">
        <f t="shared" si="997"/>
        <v>2.2665970000000001E-2</v>
      </c>
      <c r="Y2060" s="103">
        <f t="shared" si="998"/>
        <v>0</v>
      </c>
      <c r="Z2060" s="114" t="str">
        <f t="shared" ref="Z2060:Z2123" si="1006">IF($Q2059&gt;0,VLOOKUP($A2059,$AD$10:$AM$165,9),Z2059)</f>
        <v>A+J=</v>
      </c>
      <c r="AA2060" s="108">
        <f t="shared" ref="AA2060:AA2123" si="1007">IF($Q2059&gt;0,VLOOKUP($A2059,$AD$10:$AM$165,10),AA2059)</f>
        <v>46195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2">
        <f t="shared" si="999"/>
        <v>46175</v>
      </c>
      <c r="B2061" s="103">
        <f t="shared" si="992"/>
        <v>7.5062497399999994</v>
      </c>
      <c r="C2061" s="103">
        <f t="shared" si="1004"/>
        <v>4.79858545</v>
      </c>
      <c r="D2061" s="104">
        <f t="shared" si="1000"/>
        <v>1143.3130000000001</v>
      </c>
      <c r="E2061" s="105">
        <f t="shared" si="985"/>
        <v>1146.575</v>
      </c>
      <c r="F2061" s="106">
        <f t="shared" si="986"/>
        <v>46132</v>
      </c>
      <c r="G2061" s="107">
        <f t="shared" si="993"/>
        <v>2.8531119649648495E-3</v>
      </c>
      <c r="H2061" s="108">
        <f t="shared" si="1005"/>
        <v>46195</v>
      </c>
      <c r="I2061" s="108">
        <f t="shared" si="994"/>
        <v>46195</v>
      </c>
      <c r="J2061" s="109">
        <f t="shared" si="1001"/>
        <v>22</v>
      </c>
      <c r="K2061" s="109">
        <f t="shared" si="991"/>
        <v>9</v>
      </c>
      <c r="L2061" s="8">
        <f t="shared" si="1002"/>
        <v>1.00116619</v>
      </c>
      <c r="M2061" s="110">
        <f t="shared" si="988"/>
        <v>1.00285311</v>
      </c>
      <c r="N2061" s="110">
        <f t="shared" si="983"/>
        <v>1.5571315147380855</v>
      </c>
      <c r="O2061" s="103">
        <f t="shared" si="987"/>
        <v>1.55894742</v>
      </c>
      <c r="P2061" s="103">
        <f t="shared" si="995"/>
        <v>7.4807423999999996</v>
      </c>
      <c r="Q2061" s="11">
        <f t="shared" ref="Q2061:Q2124" si="1008">IF(VLOOKUP(A2061,AD$10:AK$165,8)=VLOOKUP(A2060,AD$10:AK$165,8),0,VLOOKUP(A2061,AD$10:AK$165,8))</f>
        <v>0</v>
      </c>
      <c r="R2061" s="30">
        <f t="shared" si="989"/>
        <v>0</v>
      </c>
      <c r="S2061" s="103">
        <f t="shared" si="990"/>
        <v>0</v>
      </c>
      <c r="T2061" s="113">
        <f t="shared" si="1003"/>
        <v>0.1</v>
      </c>
      <c r="U2061" s="111">
        <f t="shared" si="984"/>
        <v>9</v>
      </c>
      <c r="V2061" s="111">
        <v>252</v>
      </c>
      <c r="W2061" s="110">
        <f t="shared" si="996"/>
        <v>1.003409735</v>
      </c>
      <c r="X2061" s="103">
        <f t="shared" si="997"/>
        <v>2.550734E-2</v>
      </c>
      <c r="Y2061" s="103">
        <f t="shared" si="998"/>
        <v>0</v>
      </c>
      <c r="Z2061" s="114" t="str">
        <f t="shared" si="1006"/>
        <v>A+J=</v>
      </c>
      <c r="AA2061" s="108">
        <f t="shared" si="1007"/>
        <v>46195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2">
        <f t="shared" si="999"/>
        <v>46176</v>
      </c>
      <c r="B2062" s="103">
        <f t="shared" si="992"/>
        <v>7.5100618099999998</v>
      </c>
      <c r="C2062" s="103">
        <f t="shared" si="1004"/>
        <v>4.79858545</v>
      </c>
      <c r="D2062" s="104">
        <f t="shared" si="1000"/>
        <v>1143.3130000000001</v>
      </c>
      <c r="E2062" s="105">
        <f t="shared" si="985"/>
        <v>1146.575</v>
      </c>
      <c r="F2062" s="106">
        <f t="shared" si="986"/>
        <v>46132</v>
      </c>
      <c r="G2062" s="107">
        <f t="shared" si="993"/>
        <v>2.8531119649648495E-3</v>
      </c>
      <c r="H2062" s="108">
        <f t="shared" si="1005"/>
        <v>46195</v>
      </c>
      <c r="I2062" s="108">
        <f t="shared" si="994"/>
        <v>46195</v>
      </c>
      <c r="J2062" s="109">
        <f t="shared" si="1001"/>
        <v>22</v>
      </c>
      <c r="K2062" s="109">
        <f t="shared" si="991"/>
        <v>10</v>
      </c>
      <c r="L2062" s="8">
        <f t="shared" si="1002"/>
        <v>1.0012958599999999</v>
      </c>
      <c r="M2062" s="110">
        <f t="shared" si="988"/>
        <v>1.00285311</v>
      </c>
      <c r="N2062" s="110">
        <f t="shared" si="983"/>
        <v>1.5571315147380855</v>
      </c>
      <c r="O2062" s="103">
        <f t="shared" si="987"/>
        <v>1.5591493299999999</v>
      </c>
      <c r="P2062" s="103">
        <f t="shared" si="995"/>
        <v>7.4817112799999999</v>
      </c>
      <c r="Q2062" s="11">
        <f t="shared" si="1008"/>
        <v>0</v>
      </c>
      <c r="R2062" s="30">
        <f t="shared" si="989"/>
        <v>0</v>
      </c>
      <c r="S2062" s="103">
        <f t="shared" si="990"/>
        <v>0</v>
      </c>
      <c r="T2062" s="113">
        <f t="shared" si="1003"/>
        <v>0.1</v>
      </c>
      <c r="U2062" s="111">
        <f t="shared" si="984"/>
        <v>10</v>
      </c>
      <c r="V2062" s="111">
        <v>252</v>
      </c>
      <c r="W2062" s="110">
        <f t="shared" si="996"/>
        <v>1.003789311</v>
      </c>
      <c r="X2062" s="103">
        <f t="shared" si="997"/>
        <v>2.8350529999999999E-2</v>
      </c>
      <c r="Y2062" s="103">
        <f t="shared" si="998"/>
        <v>0</v>
      </c>
      <c r="Z2062" s="114" t="str">
        <f t="shared" si="1006"/>
        <v>A+J=</v>
      </c>
      <c r="AA2062" s="108">
        <f t="shared" si="1007"/>
        <v>46195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2">
        <f t="shared" si="999"/>
        <v>46177</v>
      </c>
      <c r="B2063" s="103">
        <f t="shared" si="992"/>
        <v>7.5138757299999996</v>
      </c>
      <c r="C2063" s="103">
        <f t="shared" si="1004"/>
        <v>4.79858545</v>
      </c>
      <c r="D2063" s="104">
        <f t="shared" si="1000"/>
        <v>1143.3130000000001</v>
      </c>
      <c r="E2063" s="105">
        <f t="shared" si="985"/>
        <v>1146.575</v>
      </c>
      <c r="F2063" s="106">
        <f t="shared" si="986"/>
        <v>46132</v>
      </c>
      <c r="G2063" s="107">
        <f t="shared" si="993"/>
        <v>2.8531119649648495E-3</v>
      </c>
      <c r="H2063" s="108">
        <f t="shared" si="1005"/>
        <v>46195</v>
      </c>
      <c r="I2063" s="108">
        <f t="shared" si="994"/>
        <v>46195</v>
      </c>
      <c r="J2063" s="109">
        <f t="shared" si="1001"/>
        <v>22</v>
      </c>
      <c r="K2063" s="109">
        <f t="shared" si="991"/>
        <v>11</v>
      </c>
      <c r="L2063" s="8">
        <f t="shared" si="1002"/>
        <v>1.0014255299999999</v>
      </c>
      <c r="M2063" s="110">
        <f t="shared" si="988"/>
        <v>1.00285311</v>
      </c>
      <c r="N2063" s="110">
        <f t="shared" si="983"/>
        <v>1.5571315147380855</v>
      </c>
      <c r="O2063" s="103">
        <f t="shared" si="987"/>
        <v>1.55935125</v>
      </c>
      <c r="P2063" s="103">
        <f t="shared" si="995"/>
        <v>7.4826802099999998</v>
      </c>
      <c r="Q2063" s="11">
        <f t="shared" si="1008"/>
        <v>0</v>
      </c>
      <c r="R2063" s="30">
        <f t="shared" si="989"/>
        <v>0</v>
      </c>
      <c r="S2063" s="103">
        <f t="shared" si="990"/>
        <v>0</v>
      </c>
      <c r="T2063" s="113">
        <f t="shared" si="1003"/>
        <v>0.1</v>
      </c>
      <c r="U2063" s="111">
        <f t="shared" si="984"/>
        <v>11</v>
      </c>
      <c r="V2063" s="111">
        <v>252</v>
      </c>
      <c r="W2063" s="110">
        <f t="shared" si="996"/>
        <v>1.004169031</v>
      </c>
      <c r="X2063" s="103">
        <f t="shared" si="997"/>
        <v>3.1195520000000001E-2</v>
      </c>
      <c r="Y2063" s="103">
        <f t="shared" si="998"/>
        <v>0</v>
      </c>
      <c r="Z2063" s="114" t="str">
        <f t="shared" si="1006"/>
        <v>A+J=</v>
      </c>
      <c r="AA2063" s="108">
        <f t="shared" si="1007"/>
        <v>46195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2">
        <f t="shared" si="999"/>
        <v>46178</v>
      </c>
      <c r="B2064" s="103">
        <f t="shared" si="992"/>
        <v>7.5138757299999996</v>
      </c>
      <c r="C2064" s="103">
        <f t="shared" si="1004"/>
        <v>4.79858545</v>
      </c>
      <c r="D2064" s="104">
        <f t="shared" si="1000"/>
        <v>1143.3130000000001</v>
      </c>
      <c r="E2064" s="105">
        <f t="shared" si="985"/>
        <v>1146.575</v>
      </c>
      <c r="F2064" s="106">
        <f t="shared" si="986"/>
        <v>46132</v>
      </c>
      <c r="G2064" s="107">
        <f t="shared" si="993"/>
        <v>2.8531119649648495E-3</v>
      </c>
      <c r="H2064" s="108">
        <f t="shared" si="1005"/>
        <v>46195</v>
      </c>
      <c r="I2064" s="108">
        <f t="shared" si="994"/>
        <v>46195</v>
      </c>
      <c r="J2064" s="109">
        <f t="shared" si="1001"/>
        <v>22</v>
      </c>
      <c r="K2064" s="109">
        <f t="shared" si="991"/>
        <v>11</v>
      </c>
      <c r="L2064" s="8">
        <f t="shared" si="1002"/>
        <v>1.0014255299999999</v>
      </c>
      <c r="M2064" s="110">
        <f t="shared" si="988"/>
        <v>1.00285311</v>
      </c>
      <c r="N2064" s="110">
        <f t="shared" si="983"/>
        <v>1.5571315147380855</v>
      </c>
      <c r="O2064" s="103">
        <f t="shared" si="987"/>
        <v>1.55935125</v>
      </c>
      <c r="P2064" s="103">
        <f t="shared" si="995"/>
        <v>7.4826802099999998</v>
      </c>
      <c r="Q2064" s="11">
        <f t="shared" si="1008"/>
        <v>0</v>
      </c>
      <c r="R2064" s="30">
        <f t="shared" si="989"/>
        <v>0</v>
      </c>
      <c r="S2064" s="103">
        <f t="shared" si="990"/>
        <v>0</v>
      </c>
      <c r="T2064" s="113">
        <f t="shared" si="1003"/>
        <v>0.1</v>
      </c>
      <c r="U2064" s="111">
        <f t="shared" si="984"/>
        <v>11</v>
      </c>
      <c r="V2064" s="111">
        <v>252</v>
      </c>
      <c r="W2064" s="110">
        <f t="shared" si="996"/>
        <v>1.004169031</v>
      </c>
      <c r="X2064" s="103">
        <f t="shared" si="997"/>
        <v>3.1195520000000001E-2</v>
      </c>
      <c r="Y2064" s="103">
        <f t="shared" si="998"/>
        <v>0</v>
      </c>
      <c r="Z2064" s="114" t="str">
        <f t="shared" si="1006"/>
        <v>A+J=</v>
      </c>
      <c r="AA2064" s="108">
        <f t="shared" si="1007"/>
        <v>46195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2">
        <f t="shared" si="999"/>
        <v>46179</v>
      </c>
      <c r="B2065" s="103">
        <f t="shared" si="992"/>
        <v>7.5176916700000005</v>
      </c>
      <c r="C2065" s="103">
        <f t="shared" si="1004"/>
        <v>4.79858545</v>
      </c>
      <c r="D2065" s="104">
        <f t="shared" si="1000"/>
        <v>1143.3130000000001</v>
      </c>
      <c r="E2065" s="105">
        <f t="shared" si="985"/>
        <v>1146.575</v>
      </c>
      <c r="F2065" s="106">
        <f t="shared" si="986"/>
        <v>46132</v>
      </c>
      <c r="G2065" s="107">
        <f t="shared" si="993"/>
        <v>2.8531119649648495E-3</v>
      </c>
      <c r="H2065" s="108">
        <f t="shared" si="1005"/>
        <v>46195</v>
      </c>
      <c r="I2065" s="108">
        <f t="shared" si="994"/>
        <v>46195</v>
      </c>
      <c r="J2065" s="109">
        <f t="shared" si="1001"/>
        <v>22</v>
      </c>
      <c r="K2065" s="109">
        <f t="shared" si="991"/>
        <v>12</v>
      </c>
      <c r="L2065" s="8">
        <f t="shared" si="1002"/>
        <v>1.0015552299999999</v>
      </c>
      <c r="M2065" s="110">
        <f t="shared" si="988"/>
        <v>1.00285311</v>
      </c>
      <c r="N2065" s="110">
        <f t="shared" si="983"/>
        <v>1.5571315147380855</v>
      </c>
      <c r="O2065" s="103">
        <f t="shared" si="987"/>
        <v>1.55955321</v>
      </c>
      <c r="P2065" s="103">
        <f t="shared" si="995"/>
        <v>7.4836493400000004</v>
      </c>
      <c r="Q2065" s="11">
        <f t="shared" si="1008"/>
        <v>0</v>
      </c>
      <c r="R2065" s="30">
        <f t="shared" si="989"/>
        <v>0</v>
      </c>
      <c r="S2065" s="103">
        <f t="shared" si="990"/>
        <v>0</v>
      </c>
      <c r="T2065" s="113">
        <f t="shared" si="1003"/>
        <v>0.1</v>
      </c>
      <c r="U2065" s="111">
        <f t="shared" si="984"/>
        <v>12</v>
      </c>
      <c r="V2065" s="111">
        <v>252</v>
      </c>
      <c r="W2065" s="110">
        <f t="shared" si="996"/>
        <v>1.0045488950000001</v>
      </c>
      <c r="X2065" s="103">
        <f t="shared" si="997"/>
        <v>3.4042330000000003E-2</v>
      </c>
      <c r="Y2065" s="103">
        <f t="shared" si="998"/>
        <v>0</v>
      </c>
      <c r="Z2065" s="114" t="str">
        <f t="shared" si="1006"/>
        <v>A+J=</v>
      </c>
      <c r="AA2065" s="108">
        <f t="shared" si="1007"/>
        <v>46195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2">
        <f t="shared" si="999"/>
        <v>46180</v>
      </c>
      <c r="B2066" s="103">
        <f t="shared" si="992"/>
        <v>7.5176916700000005</v>
      </c>
      <c r="C2066" s="103">
        <f t="shared" si="1004"/>
        <v>4.79858545</v>
      </c>
      <c r="D2066" s="104">
        <f t="shared" si="1000"/>
        <v>1143.3130000000001</v>
      </c>
      <c r="E2066" s="105">
        <f t="shared" si="985"/>
        <v>1146.575</v>
      </c>
      <c r="F2066" s="106">
        <f t="shared" si="986"/>
        <v>46132</v>
      </c>
      <c r="G2066" s="107">
        <f t="shared" si="993"/>
        <v>2.8531119649648495E-3</v>
      </c>
      <c r="H2066" s="108">
        <f t="shared" si="1005"/>
        <v>46195</v>
      </c>
      <c r="I2066" s="108">
        <f t="shared" si="994"/>
        <v>46195</v>
      </c>
      <c r="J2066" s="109">
        <f t="shared" si="1001"/>
        <v>22</v>
      </c>
      <c r="K2066" s="109">
        <f t="shared" si="991"/>
        <v>12</v>
      </c>
      <c r="L2066" s="8">
        <f t="shared" si="1002"/>
        <v>1.0015552299999999</v>
      </c>
      <c r="M2066" s="110">
        <f t="shared" si="988"/>
        <v>1.00285311</v>
      </c>
      <c r="N2066" s="110">
        <f t="shared" si="983"/>
        <v>1.5571315147380855</v>
      </c>
      <c r="O2066" s="103">
        <f t="shared" si="987"/>
        <v>1.55955321</v>
      </c>
      <c r="P2066" s="103">
        <f t="shared" si="995"/>
        <v>7.4836493400000004</v>
      </c>
      <c r="Q2066" s="11">
        <f t="shared" si="1008"/>
        <v>0</v>
      </c>
      <c r="R2066" s="30">
        <f t="shared" si="989"/>
        <v>0</v>
      </c>
      <c r="S2066" s="103">
        <f t="shared" si="990"/>
        <v>0</v>
      </c>
      <c r="T2066" s="113">
        <f t="shared" si="1003"/>
        <v>0.1</v>
      </c>
      <c r="U2066" s="111">
        <f t="shared" si="984"/>
        <v>12</v>
      </c>
      <c r="V2066" s="111">
        <v>252</v>
      </c>
      <c r="W2066" s="110">
        <f t="shared" si="996"/>
        <v>1.0045488950000001</v>
      </c>
      <c r="X2066" s="103">
        <f t="shared" si="997"/>
        <v>3.4042330000000003E-2</v>
      </c>
      <c r="Y2066" s="103">
        <f t="shared" si="998"/>
        <v>0</v>
      </c>
      <c r="Z2066" s="114" t="str">
        <f t="shared" si="1006"/>
        <v>A+J=</v>
      </c>
      <c r="AA2066" s="108">
        <f t="shared" si="1007"/>
        <v>46195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2">
        <f t="shared" si="999"/>
        <v>46181</v>
      </c>
      <c r="B2067" s="103">
        <f t="shared" si="992"/>
        <v>7.5176916700000005</v>
      </c>
      <c r="C2067" s="103">
        <f t="shared" si="1004"/>
        <v>4.79858545</v>
      </c>
      <c r="D2067" s="104">
        <f t="shared" si="1000"/>
        <v>1143.3130000000001</v>
      </c>
      <c r="E2067" s="105">
        <f t="shared" si="985"/>
        <v>1146.575</v>
      </c>
      <c r="F2067" s="106">
        <f t="shared" si="986"/>
        <v>46132</v>
      </c>
      <c r="G2067" s="107">
        <f t="shared" si="993"/>
        <v>2.8531119649648495E-3</v>
      </c>
      <c r="H2067" s="108">
        <f t="shared" si="1005"/>
        <v>46195</v>
      </c>
      <c r="I2067" s="108">
        <f t="shared" si="994"/>
        <v>46195</v>
      </c>
      <c r="J2067" s="109">
        <f t="shared" si="1001"/>
        <v>22</v>
      </c>
      <c r="K2067" s="109">
        <f t="shared" si="991"/>
        <v>12</v>
      </c>
      <c r="L2067" s="8">
        <f t="shared" si="1002"/>
        <v>1.0015552299999999</v>
      </c>
      <c r="M2067" s="110">
        <f t="shared" si="988"/>
        <v>1.00285311</v>
      </c>
      <c r="N2067" s="110">
        <f t="shared" si="983"/>
        <v>1.5571315147380855</v>
      </c>
      <c r="O2067" s="103">
        <f t="shared" si="987"/>
        <v>1.55955321</v>
      </c>
      <c r="P2067" s="103">
        <f t="shared" si="995"/>
        <v>7.4836493400000004</v>
      </c>
      <c r="Q2067" s="11">
        <f t="shared" si="1008"/>
        <v>0</v>
      </c>
      <c r="R2067" s="30">
        <f t="shared" si="989"/>
        <v>0</v>
      </c>
      <c r="S2067" s="103">
        <f t="shared" si="990"/>
        <v>0</v>
      </c>
      <c r="T2067" s="113">
        <f t="shared" si="1003"/>
        <v>0.1</v>
      </c>
      <c r="U2067" s="111">
        <f t="shared" si="984"/>
        <v>12</v>
      </c>
      <c r="V2067" s="111">
        <v>252</v>
      </c>
      <c r="W2067" s="110">
        <f t="shared" si="996"/>
        <v>1.0045488950000001</v>
      </c>
      <c r="X2067" s="103">
        <f t="shared" si="997"/>
        <v>3.4042330000000003E-2</v>
      </c>
      <c r="Y2067" s="103">
        <f t="shared" si="998"/>
        <v>0</v>
      </c>
      <c r="Z2067" s="114" t="str">
        <f t="shared" si="1006"/>
        <v>A+J=</v>
      </c>
      <c r="AA2067" s="108">
        <f t="shared" si="1007"/>
        <v>46195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2">
        <f t="shared" si="999"/>
        <v>46182</v>
      </c>
      <c r="B2068" s="103">
        <f t="shared" si="992"/>
        <v>7.5215094599999999</v>
      </c>
      <c r="C2068" s="103">
        <f t="shared" si="1004"/>
        <v>4.79858545</v>
      </c>
      <c r="D2068" s="104">
        <f t="shared" si="1000"/>
        <v>1143.3130000000001</v>
      </c>
      <c r="E2068" s="105">
        <f t="shared" si="985"/>
        <v>1146.575</v>
      </c>
      <c r="F2068" s="106">
        <f t="shared" si="986"/>
        <v>46132</v>
      </c>
      <c r="G2068" s="107">
        <f t="shared" si="993"/>
        <v>2.8531119649648495E-3</v>
      </c>
      <c r="H2068" s="108">
        <f t="shared" si="1005"/>
        <v>46195</v>
      </c>
      <c r="I2068" s="108">
        <f t="shared" si="994"/>
        <v>46195</v>
      </c>
      <c r="J2068" s="109">
        <f t="shared" si="1001"/>
        <v>22</v>
      </c>
      <c r="K2068" s="109">
        <f t="shared" si="991"/>
        <v>13</v>
      </c>
      <c r="L2068" s="8">
        <f t="shared" si="1002"/>
        <v>1.0016849400000001</v>
      </c>
      <c r="M2068" s="110">
        <f t="shared" si="988"/>
        <v>1.00285311</v>
      </c>
      <c r="N2068" s="110">
        <f t="shared" si="983"/>
        <v>1.5571315147380855</v>
      </c>
      <c r="O2068" s="103">
        <f t="shared" si="987"/>
        <v>1.55975518</v>
      </c>
      <c r="P2068" s="103">
        <f t="shared" si="995"/>
        <v>7.4846185099999998</v>
      </c>
      <c r="Q2068" s="11">
        <f t="shared" si="1008"/>
        <v>0</v>
      </c>
      <c r="R2068" s="30">
        <f t="shared" si="989"/>
        <v>0</v>
      </c>
      <c r="S2068" s="103">
        <f t="shared" si="990"/>
        <v>0</v>
      </c>
      <c r="T2068" s="113">
        <f t="shared" si="1003"/>
        <v>0.1</v>
      </c>
      <c r="U2068" s="111">
        <f t="shared" si="984"/>
        <v>13</v>
      </c>
      <c r="V2068" s="111">
        <v>252</v>
      </c>
      <c r="W2068" s="110">
        <f t="shared" si="996"/>
        <v>1.0049289020000001</v>
      </c>
      <c r="X2068" s="103">
        <f t="shared" si="997"/>
        <v>3.6890949999999999E-2</v>
      </c>
      <c r="Y2068" s="103">
        <f t="shared" si="998"/>
        <v>0</v>
      </c>
      <c r="Z2068" s="114" t="str">
        <f t="shared" si="1006"/>
        <v>A+J=</v>
      </c>
      <c r="AA2068" s="108">
        <f t="shared" si="1007"/>
        <v>46195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2">
        <f t="shared" si="999"/>
        <v>46183</v>
      </c>
      <c r="B2069" s="103">
        <f t="shared" si="992"/>
        <v>7.5253292499999995</v>
      </c>
      <c r="C2069" s="103">
        <f t="shared" si="1004"/>
        <v>4.79858545</v>
      </c>
      <c r="D2069" s="104">
        <f t="shared" si="1000"/>
        <v>1143.3130000000001</v>
      </c>
      <c r="E2069" s="105">
        <f t="shared" si="985"/>
        <v>1146.575</v>
      </c>
      <c r="F2069" s="106">
        <f t="shared" si="986"/>
        <v>46132</v>
      </c>
      <c r="G2069" s="107">
        <f t="shared" si="993"/>
        <v>2.8531119649648495E-3</v>
      </c>
      <c r="H2069" s="108">
        <f t="shared" si="1005"/>
        <v>46195</v>
      </c>
      <c r="I2069" s="108">
        <f t="shared" si="994"/>
        <v>46195</v>
      </c>
      <c r="J2069" s="109">
        <f t="shared" si="1001"/>
        <v>22</v>
      </c>
      <c r="K2069" s="109">
        <f t="shared" si="991"/>
        <v>14</v>
      </c>
      <c r="L2069" s="8">
        <f t="shared" si="1002"/>
        <v>1.0018146699999999</v>
      </c>
      <c r="M2069" s="110">
        <f t="shared" si="988"/>
        <v>1.00285311</v>
      </c>
      <c r="N2069" s="110">
        <f t="shared" si="983"/>
        <v>1.5571315147380855</v>
      </c>
      <c r="O2069" s="103">
        <f t="shared" si="987"/>
        <v>1.55995719</v>
      </c>
      <c r="P2069" s="103">
        <f t="shared" si="995"/>
        <v>7.4855878699999998</v>
      </c>
      <c r="Q2069" s="11">
        <f t="shared" si="1008"/>
        <v>0</v>
      </c>
      <c r="R2069" s="30">
        <f t="shared" si="989"/>
        <v>0</v>
      </c>
      <c r="S2069" s="103">
        <f t="shared" si="990"/>
        <v>0</v>
      </c>
      <c r="T2069" s="113">
        <f t="shared" si="1003"/>
        <v>0.1</v>
      </c>
      <c r="U2069" s="111">
        <f t="shared" si="984"/>
        <v>14</v>
      </c>
      <c r="V2069" s="111">
        <v>252</v>
      </c>
      <c r="W2069" s="110">
        <f t="shared" si="996"/>
        <v>1.005309053</v>
      </c>
      <c r="X2069" s="103">
        <f t="shared" si="997"/>
        <v>3.974138E-2</v>
      </c>
      <c r="Y2069" s="103">
        <f t="shared" si="998"/>
        <v>0</v>
      </c>
      <c r="Z2069" s="114" t="str">
        <f t="shared" si="1006"/>
        <v>A+J=</v>
      </c>
      <c r="AA2069" s="108">
        <f t="shared" si="1007"/>
        <v>46195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2">
        <f t="shared" si="999"/>
        <v>46184</v>
      </c>
      <c r="B2070" s="103">
        <f t="shared" si="992"/>
        <v>7.5291510099999996</v>
      </c>
      <c r="C2070" s="103">
        <f t="shared" si="1004"/>
        <v>4.79858545</v>
      </c>
      <c r="D2070" s="104">
        <f t="shared" si="1000"/>
        <v>1143.3130000000001</v>
      </c>
      <c r="E2070" s="105">
        <f t="shared" si="985"/>
        <v>1146.575</v>
      </c>
      <c r="F2070" s="106">
        <f t="shared" si="986"/>
        <v>46132</v>
      </c>
      <c r="G2070" s="107">
        <f t="shared" si="993"/>
        <v>2.8531119649648495E-3</v>
      </c>
      <c r="H2070" s="108">
        <f t="shared" si="1005"/>
        <v>46195</v>
      </c>
      <c r="I2070" s="108">
        <f t="shared" si="994"/>
        <v>46195</v>
      </c>
      <c r="J2070" s="109">
        <f t="shared" si="1001"/>
        <v>22</v>
      </c>
      <c r="K2070" s="109">
        <f t="shared" si="991"/>
        <v>15</v>
      </c>
      <c r="L2070" s="8">
        <f t="shared" si="1002"/>
        <v>1.0019444200000001</v>
      </c>
      <c r="M2070" s="110">
        <f t="shared" si="988"/>
        <v>1.00285311</v>
      </c>
      <c r="N2070" s="110">
        <f t="shared" si="983"/>
        <v>1.5571315147380855</v>
      </c>
      <c r="O2070" s="103">
        <f t="shared" si="987"/>
        <v>1.56015923</v>
      </c>
      <c r="P2070" s="103">
        <f t="shared" si="995"/>
        <v>7.4865573799999998</v>
      </c>
      <c r="Q2070" s="11">
        <f t="shared" si="1008"/>
        <v>0</v>
      </c>
      <c r="R2070" s="30">
        <f t="shared" si="989"/>
        <v>0</v>
      </c>
      <c r="S2070" s="103">
        <f t="shared" si="990"/>
        <v>0</v>
      </c>
      <c r="T2070" s="113">
        <f t="shared" si="1003"/>
        <v>0.1</v>
      </c>
      <c r="U2070" s="111">
        <f t="shared" si="984"/>
        <v>15</v>
      </c>
      <c r="V2070" s="111">
        <v>252</v>
      </c>
      <c r="W2070" s="110">
        <f t="shared" si="996"/>
        <v>1.005689348</v>
      </c>
      <c r="X2070" s="103">
        <f t="shared" si="997"/>
        <v>4.259363E-2</v>
      </c>
      <c r="Y2070" s="103">
        <f t="shared" si="998"/>
        <v>0</v>
      </c>
      <c r="Z2070" s="114" t="str">
        <f t="shared" si="1006"/>
        <v>A+J=</v>
      </c>
      <c r="AA2070" s="108">
        <f t="shared" si="1007"/>
        <v>46195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2">
        <f t="shared" si="999"/>
        <v>46185</v>
      </c>
      <c r="B2071" s="103">
        <f t="shared" si="992"/>
        <v>7.5329746199999992</v>
      </c>
      <c r="C2071" s="103">
        <f t="shared" si="1004"/>
        <v>4.79858545</v>
      </c>
      <c r="D2071" s="104">
        <f t="shared" si="1000"/>
        <v>1143.3130000000001</v>
      </c>
      <c r="E2071" s="105">
        <f t="shared" si="985"/>
        <v>1146.575</v>
      </c>
      <c r="F2071" s="106">
        <f t="shared" si="986"/>
        <v>46132</v>
      </c>
      <c r="G2071" s="107">
        <f t="shared" si="993"/>
        <v>2.8531119649648495E-3</v>
      </c>
      <c r="H2071" s="108">
        <f t="shared" si="1005"/>
        <v>46195</v>
      </c>
      <c r="I2071" s="108">
        <f t="shared" si="994"/>
        <v>46195</v>
      </c>
      <c r="J2071" s="109">
        <f t="shared" si="1001"/>
        <v>22</v>
      </c>
      <c r="K2071" s="109">
        <f t="shared" si="991"/>
        <v>16</v>
      </c>
      <c r="L2071" s="8">
        <f t="shared" si="1002"/>
        <v>1.0020741799999999</v>
      </c>
      <c r="M2071" s="110">
        <f t="shared" si="988"/>
        <v>1.00285311</v>
      </c>
      <c r="N2071" s="110">
        <f t="shared" si="983"/>
        <v>1.5571315147380855</v>
      </c>
      <c r="O2071" s="103">
        <f t="shared" si="987"/>
        <v>1.56036128</v>
      </c>
      <c r="P2071" s="103">
        <f t="shared" si="995"/>
        <v>7.4875269299999996</v>
      </c>
      <c r="Q2071" s="11">
        <f t="shared" si="1008"/>
        <v>0</v>
      </c>
      <c r="R2071" s="30">
        <f t="shared" si="989"/>
        <v>0</v>
      </c>
      <c r="S2071" s="103">
        <f t="shared" si="990"/>
        <v>0</v>
      </c>
      <c r="T2071" s="113">
        <f t="shared" si="1003"/>
        <v>0.1</v>
      </c>
      <c r="U2071" s="111">
        <f t="shared" si="984"/>
        <v>16</v>
      </c>
      <c r="V2071" s="111">
        <v>252</v>
      </c>
      <c r="W2071" s="110">
        <f t="shared" si="996"/>
        <v>1.0060697869999999</v>
      </c>
      <c r="X2071" s="103">
        <f t="shared" si="997"/>
        <v>4.5447689999999999E-2</v>
      </c>
      <c r="Y2071" s="103">
        <f t="shared" si="998"/>
        <v>0</v>
      </c>
      <c r="Z2071" s="114" t="str">
        <f t="shared" si="1006"/>
        <v>A+J=</v>
      </c>
      <c r="AA2071" s="108">
        <f t="shared" si="1007"/>
        <v>46195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2">
        <f t="shared" si="999"/>
        <v>46186</v>
      </c>
      <c r="B2072" s="103">
        <f t="shared" si="992"/>
        <v>7.5368002499999998</v>
      </c>
      <c r="C2072" s="103">
        <f t="shared" si="1004"/>
        <v>4.79858545</v>
      </c>
      <c r="D2072" s="104">
        <f t="shared" si="1000"/>
        <v>1143.3130000000001</v>
      </c>
      <c r="E2072" s="105">
        <f t="shared" si="985"/>
        <v>1146.575</v>
      </c>
      <c r="F2072" s="106">
        <f t="shared" si="986"/>
        <v>46132</v>
      </c>
      <c r="G2072" s="107">
        <f t="shared" si="993"/>
        <v>2.8531119649648495E-3</v>
      </c>
      <c r="H2072" s="108">
        <f t="shared" si="1005"/>
        <v>46195</v>
      </c>
      <c r="I2072" s="108">
        <f t="shared" si="994"/>
        <v>46195</v>
      </c>
      <c r="J2072" s="109">
        <f t="shared" si="1001"/>
        <v>22</v>
      </c>
      <c r="K2072" s="109">
        <f t="shared" si="991"/>
        <v>17</v>
      </c>
      <c r="L2072" s="8">
        <f t="shared" si="1002"/>
        <v>1.0022039599999999</v>
      </c>
      <c r="M2072" s="110">
        <f t="shared" si="988"/>
        <v>1.00285311</v>
      </c>
      <c r="N2072" s="110">
        <f t="shared" si="983"/>
        <v>1.5571315147380855</v>
      </c>
      <c r="O2072" s="103">
        <f t="shared" si="987"/>
        <v>1.5605633699999999</v>
      </c>
      <c r="P2072" s="103">
        <f t="shared" si="995"/>
        <v>7.4884966799999999</v>
      </c>
      <c r="Q2072" s="11">
        <f t="shared" si="1008"/>
        <v>0</v>
      </c>
      <c r="R2072" s="30">
        <f t="shared" si="989"/>
        <v>0</v>
      </c>
      <c r="S2072" s="103">
        <f t="shared" si="990"/>
        <v>0</v>
      </c>
      <c r="T2072" s="113">
        <f t="shared" si="1003"/>
        <v>0.1</v>
      </c>
      <c r="U2072" s="111">
        <f t="shared" si="984"/>
        <v>17</v>
      </c>
      <c r="V2072" s="111">
        <v>252</v>
      </c>
      <c r="W2072" s="110">
        <f t="shared" si="996"/>
        <v>1.00645037</v>
      </c>
      <c r="X2072" s="103">
        <f t="shared" si="997"/>
        <v>4.8303569999999997E-2</v>
      </c>
      <c r="Y2072" s="103">
        <f t="shared" si="998"/>
        <v>0</v>
      </c>
      <c r="Z2072" s="114" t="str">
        <f t="shared" si="1006"/>
        <v>A+J=</v>
      </c>
      <c r="AA2072" s="108">
        <f t="shared" si="1007"/>
        <v>46195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2">
        <f t="shared" si="999"/>
        <v>46187</v>
      </c>
      <c r="B2073" s="103">
        <f t="shared" si="992"/>
        <v>7.5368002499999998</v>
      </c>
      <c r="C2073" s="103">
        <f t="shared" si="1004"/>
        <v>4.79858545</v>
      </c>
      <c r="D2073" s="104">
        <f t="shared" si="1000"/>
        <v>1143.3130000000001</v>
      </c>
      <c r="E2073" s="105">
        <f t="shared" si="985"/>
        <v>1146.575</v>
      </c>
      <c r="F2073" s="106">
        <f t="shared" si="986"/>
        <v>46132</v>
      </c>
      <c r="G2073" s="107">
        <f t="shared" si="993"/>
        <v>2.8531119649648495E-3</v>
      </c>
      <c r="H2073" s="108">
        <f t="shared" si="1005"/>
        <v>46195</v>
      </c>
      <c r="I2073" s="108">
        <f t="shared" si="994"/>
        <v>46195</v>
      </c>
      <c r="J2073" s="109">
        <f t="shared" si="1001"/>
        <v>22</v>
      </c>
      <c r="K2073" s="109">
        <f t="shared" si="991"/>
        <v>17</v>
      </c>
      <c r="L2073" s="8">
        <f t="shared" si="1002"/>
        <v>1.0022039599999999</v>
      </c>
      <c r="M2073" s="110">
        <f t="shared" si="988"/>
        <v>1.00285311</v>
      </c>
      <c r="N2073" s="110">
        <f t="shared" si="983"/>
        <v>1.5571315147380855</v>
      </c>
      <c r="O2073" s="103">
        <f t="shared" si="987"/>
        <v>1.5605633699999999</v>
      </c>
      <c r="P2073" s="103">
        <f t="shared" si="995"/>
        <v>7.4884966799999999</v>
      </c>
      <c r="Q2073" s="11">
        <f t="shared" si="1008"/>
        <v>0</v>
      </c>
      <c r="R2073" s="30">
        <f t="shared" si="989"/>
        <v>0</v>
      </c>
      <c r="S2073" s="103">
        <f t="shared" si="990"/>
        <v>0</v>
      </c>
      <c r="T2073" s="113">
        <f t="shared" si="1003"/>
        <v>0.1</v>
      </c>
      <c r="U2073" s="111">
        <f t="shared" si="984"/>
        <v>17</v>
      </c>
      <c r="V2073" s="111">
        <v>252</v>
      </c>
      <c r="W2073" s="110">
        <f t="shared" si="996"/>
        <v>1.00645037</v>
      </c>
      <c r="X2073" s="103">
        <f t="shared" si="997"/>
        <v>4.8303569999999997E-2</v>
      </c>
      <c r="Y2073" s="103">
        <f t="shared" si="998"/>
        <v>0</v>
      </c>
      <c r="Z2073" s="114" t="str">
        <f t="shared" si="1006"/>
        <v>A+J=</v>
      </c>
      <c r="AA2073" s="108">
        <f t="shared" si="1007"/>
        <v>46195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2">
        <f t="shared" si="999"/>
        <v>46188</v>
      </c>
      <c r="B2074" s="103">
        <f t="shared" si="992"/>
        <v>7.5368002499999998</v>
      </c>
      <c r="C2074" s="103">
        <f t="shared" si="1004"/>
        <v>4.79858545</v>
      </c>
      <c r="D2074" s="104">
        <f t="shared" si="1000"/>
        <v>1143.3130000000001</v>
      </c>
      <c r="E2074" s="105">
        <f t="shared" si="985"/>
        <v>1146.575</v>
      </c>
      <c r="F2074" s="106">
        <f t="shared" si="986"/>
        <v>46132</v>
      </c>
      <c r="G2074" s="107">
        <f t="shared" si="993"/>
        <v>2.8531119649648495E-3</v>
      </c>
      <c r="H2074" s="108">
        <f t="shared" si="1005"/>
        <v>46195</v>
      </c>
      <c r="I2074" s="108">
        <f t="shared" si="994"/>
        <v>46195</v>
      </c>
      <c r="J2074" s="109">
        <f t="shared" si="1001"/>
        <v>22</v>
      </c>
      <c r="K2074" s="109">
        <f t="shared" si="991"/>
        <v>17</v>
      </c>
      <c r="L2074" s="8">
        <f t="shared" si="1002"/>
        <v>1.0022039599999999</v>
      </c>
      <c r="M2074" s="110">
        <f t="shared" si="988"/>
        <v>1.00285311</v>
      </c>
      <c r="N2074" s="110">
        <f t="shared" si="983"/>
        <v>1.5571315147380855</v>
      </c>
      <c r="O2074" s="103">
        <f t="shared" si="987"/>
        <v>1.5605633699999999</v>
      </c>
      <c r="P2074" s="103">
        <f t="shared" si="995"/>
        <v>7.4884966799999999</v>
      </c>
      <c r="Q2074" s="11">
        <f t="shared" si="1008"/>
        <v>0</v>
      </c>
      <c r="R2074" s="30">
        <f t="shared" si="989"/>
        <v>0</v>
      </c>
      <c r="S2074" s="103">
        <f t="shared" si="990"/>
        <v>0</v>
      </c>
      <c r="T2074" s="113">
        <f t="shared" si="1003"/>
        <v>0.1</v>
      </c>
      <c r="U2074" s="111">
        <f t="shared" si="984"/>
        <v>17</v>
      </c>
      <c r="V2074" s="111">
        <v>252</v>
      </c>
      <c r="W2074" s="110">
        <f t="shared" si="996"/>
        <v>1.00645037</v>
      </c>
      <c r="X2074" s="103">
        <f t="shared" si="997"/>
        <v>4.8303569999999997E-2</v>
      </c>
      <c r="Y2074" s="103">
        <f t="shared" si="998"/>
        <v>0</v>
      </c>
      <c r="Z2074" s="114" t="str">
        <f t="shared" si="1006"/>
        <v>A+J=</v>
      </c>
      <c r="AA2074" s="108">
        <f t="shared" si="1007"/>
        <v>46195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2">
        <f t="shared" si="999"/>
        <v>46189</v>
      </c>
      <c r="B2075" s="103">
        <f t="shared" si="992"/>
        <v>7.5406277299999998</v>
      </c>
      <c r="C2075" s="103">
        <f t="shared" si="1004"/>
        <v>4.79858545</v>
      </c>
      <c r="D2075" s="104">
        <f t="shared" si="1000"/>
        <v>1143.3130000000001</v>
      </c>
      <c r="E2075" s="105">
        <f t="shared" si="985"/>
        <v>1146.575</v>
      </c>
      <c r="F2075" s="106">
        <f t="shared" si="986"/>
        <v>46132</v>
      </c>
      <c r="G2075" s="107">
        <f t="shared" si="993"/>
        <v>2.8531119649648495E-3</v>
      </c>
      <c r="H2075" s="108">
        <f t="shared" si="1005"/>
        <v>46195</v>
      </c>
      <c r="I2075" s="108">
        <f t="shared" si="994"/>
        <v>46195</v>
      </c>
      <c r="J2075" s="109">
        <f t="shared" si="1001"/>
        <v>22</v>
      </c>
      <c r="K2075" s="109">
        <f t="shared" si="991"/>
        <v>18</v>
      </c>
      <c r="L2075" s="8">
        <f t="shared" si="1002"/>
        <v>1.00233375</v>
      </c>
      <c r="M2075" s="110">
        <f t="shared" si="988"/>
        <v>1.00285311</v>
      </c>
      <c r="N2075" s="110">
        <f t="shared" si="983"/>
        <v>1.5571315147380855</v>
      </c>
      <c r="O2075" s="103">
        <f t="shared" si="987"/>
        <v>1.56076547</v>
      </c>
      <c r="P2075" s="103">
        <f t="shared" si="995"/>
        <v>7.48946647</v>
      </c>
      <c r="Q2075" s="11">
        <f t="shared" si="1008"/>
        <v>0</v>
      </c>
      <c r="R2075" s="30">
        <f t="shared" si="989"/>
        <v>0</v>
      </c>
      <c r="S2075" s="103">
        <f t="shared" si="990"/>
        <v>0</v>
      </c>
      <c r="T2075" s="113">
        <f t="shared" si="1003"/>
        <v>0.1</v>
      </c>
      <c r="U2075" s="111">
        <f t="shared" si="984"/>
        <v>18</v>
      </c>
      <c r="V2075" s="111">
        <v>252</v>
      </c>
      <c r="W2075" s="110">
        <f t="shared" si="996"/>
        <v>1.006831096</v>
      </c>
      <c r="X2075" s="103">
        <f t="shared" si="997"/>
        <v>5.116126E-2</v>
      </c>
      <c r="Y2075" s="103">
        <f t="shared" si="998"/>
        <v>0</v>
      </c>
      <c r="Z2075" s="114" t="str">
        <f t="shared" si="1006"/>
        <v>A+J=</v>
      </c>
      <c r="AA2075" s="108">
        <f t="shared" si="1007"/>
        <v>46195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2">
        <f t="shared" si="999"/>
        <v>46190</v>
      </c>
      <c r="B2076" s="103">
        <f t="shared" si="992"/>
        <v>7.5444572399999998</v>
      </c>
      <c r="C2076" s="103">
        <f t="shared" si="1004"/>
        <v>4.79858545</v>
      </c>
      <c r="D2076" s="104">
        <f t="shared" si="1000"/>
        <v>1143.3130000000001</v>
      </c>
      <c r="E2076" s="105">
        <f t="shared" si="985"/>
        <v>1146.575</v>
      </c>
      <c r="F2076" s="106">
        <f t="shared" si="986"/>
        <v>46132</v>
      </c>
      <c r="G2076" s="107">
        <f t="shared" si="993"/>
        <v>2.8531119649648495E-3</v>
      </c>
      <c r="H2076" s="108">
        <f t="shared" si="1005"/>
        <v>46195</v>
      </c>
      <c r="I2076" s="108">
        <f t="shared" si="994"/>
        <v>46195</v>
      </c>
      <c r="J2076" s="109">
        <f t="shared" si="1001"/>
        <v>22</v>
      </c>
      <c r="K2076" s="109">
        <f t="shared" si="991"/>
        <v>19</v>
      </c>
      <c r="L2076" s="8">
        <f t="shared" si="1002"/>
        <v>1.00246357</v>
      </c>
      <c r="M2076" s="110">
        <f t="shared" si="988"/>
        <v>1.00285311</v>
      </c>
      <c r="N2076" s="110">
        <f t="shared" si="983"/>
        <v>1.5571315147380855</v>
      </c>
      <c r="O2076" s="103">
        <f t="shared" si="987"/>
        <v>1.5609676100000001</v>
      </c>
      <c r="P2076" s="103">
        <f t="shared" si="995"/>
        <v>7.4904364599999997</v>
      </c>
      <c r="Q2076" s="11">
        <f t="shared" si="1008"/>
        <v>0</v>
      </c>
      <c r="R2076" s="30">
        <f t="shared" si="989"/>
        <v>0</v>
      </c>
      <c r="S2076" s="103">
        <f t="shared" si="990"/>
        <v>0</v>
      </c>
      <c r="T2076" s="113">
        <f t="shared" si="1003"/>
        <v>0.1</v>
      </c>
      <c r="U2076" s="111">
        <f t="shared" si="984"/>
        <v>19</v>
      </c>
      <c r="V2076" s="111">
        <v>252</v>
      </c>
      <c r="W2076" s="110">
        <f t="shared" si="996"/>
        <v>1.0072119669999999</v>
      </c>
      <c r="X2076" s="103">
        <f t="shared" si="997"/>
        <v>5.4020779999999997E-2</v>
      </c>
      <c r="Y2076" s="103">
        <f t="shared" si="998"/>
        <v>0</v>
      </c>
      <c r="Z2076" s="114" t="str">
        <f t="shared" si="1006"/>
        <v>A+J=</v>
      </c>
      <c r="AA2076" s="108">
        <f t="shared" si="1007"/>
        <v>46195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2">
        <f t="shared" si="999"/>
        <v>46191</v>
      </c>
      <c r="B2077" s="103">
        <f t="shared" si="992"/>
        <v>7.5482886499999999</v>
      </c>
      <c r="C2077" s="103">
        <f t="shared" si="1004"/>
        <v>4.79858545</v>
      </c>
      <c r="D2077" s="104">
        <f t="shared" si="1000"/>
        <v>1143.3130000000001</v>
      </c>
      <c r="E2077" s="105">
        <f t="shared" si="985"/>
        <v>1146.575</v>
      </c>
      <c r="F2077" s="106">
        <f t="shared" si="986"/>
        <v>46132</v>
      </c>
      <c r="G2077" s="107">
        <f t="shared" si="993"/>
        <v>2.8531119649648495E-3</v>
      </c>
      <c r="H2077" s="108">
        <f t="shared" si="1005"/>
        <v>46195</v>
      </c>
      <c r="I2077" s="108">
        <f t="shared" si="994"/>
        <v>46195</v>
      </c>
      <c r="J2077" s="109">
        <f t="shared" si="1001"/>
        <v>22</v>
      </c>
      <c r="K2077" s="109">
        <f t="shared" si="991"/>
        <v>20</v>
      </c>
      <c r="L2077" s="8">
        <f t="shared" si="1002"/>
        <v>1.0025934000000001</v>
      </c>
      <c r="M2077" s="110">
        <f t="shared" si="988"/>
        <v>1.00285311</v>
      </c>
      <c r="N2077" s="110">
        <f t="shared" si="983"/>
        <v>1.5571315147380855</v>
      </c>
      <c r="O2077" s="103">
        <f t="shared" si="987"/>
        <v>1.56116977</v>
      </c>
      <c r="P2077" s="103">
        <f t="shared" si="995"/>
        <v>7.4914065399999998</v>
      </c>
      <c r="Q2077" s="11">
        <f t="shared" si="1008"/>
        <v>0</v>
      </c>
      <c r="R2077" s="30">
        <f t="shared" si="989"/>
        <v>0</v>
      </c>
      <c r="S2077" s="103">
        <f t="shared" si="990"/>
        <v>0</v>
      </c>
      <c r="T2077" s="113">
        <f t="shared" si="1003"/>
        <v>0.1</v>
      </c>
      <c r="U2077" s="111">
        <f t="shared" si="984"/>
        <v>20</v>
      </c>
      <c r="V2077" s="111">
        <v>252</v>
      </c>
      <c r="W2077" s="110">
        <f t="shared" si="996"/>
        <v>1.007592982</v>
      </c>
      <c r="X2077" s="103">
        <f t="shared" si="997"/>
        <v>5.688211E-2</v>
      </c>
      <c r="Y2077" s="103">
        <f t="shared" si="998"/>
        <v>0</v>
      </c>
      <c r="Z2077" s="114" t="str">
        <f t="shared" si="1006"/>
        <v>A+J=</v>
      </c>
      <c r="AA2077" s="108">
        <f t="shared" si="1007"/>
        <v>46195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2">
        <f t="shared" si="999"/>
        <v>46192</v>
      </c>
      <c r="B2078" s="103">
        <f t="shared" si="992"/>
        <v>7.5521219799999999</v>
      </c>
      <c r="C2078" s="103">
        <f t="shared" si="1004"/>
        <v>4.79858545</v>
      </c>
      <c r="D2078" s="104">
        <f t="shared" si="1000"/>
        <v>1143.3130000000001</v>
      </c>
      <c r="E2078" s="105">
        <f t="shared" si="985"/>
        <v>1146.575</v>
      </c>
      <c r="F2078" s="106">
        <f t="shared" si="986"/>
        <v>46132</v>
      </c>
      <c r="G2078" s="107">
        <f t="shared" si="993"/>
        <v>2.8531119649648495E-3</v>
      </c>
      <c r="H2078" s="108">
        <f t="shared" si="1005"/>
        <v>46195</v>
      </c>
      <c r="I2078" s="108">
        <f t="shared" si="994"/>
        <v>46195</v>
      </c>
      <c r="J2078" s="109">
        <f t="shared" si="1001"/>
        <v>22</v>
      </c>
      <c r="K2078" s="109">
        <f t="shared" si="991"/>
        <v>21</v>
      </c>
      <c r="L2078" s="8">
        <f t="shared" si="1002"/>
        <v>1.0027232399999999</v>
      </c>
      <c r="M2078" s="110">
        <f t="shared" si="988"/>
        <v>1.00285311</v>
      </c>
      <c r="N2078" s="110">
        <f t="shared" si="983"/>
        <v>1.5571315147380855</v>
      </c>
      <c r="O2078" s="103">
        <f t="shared" si="987"/>
        <v>1.5613719500000001</v>
      </c>
      <c r="P2078" s="103">
        <f t="shared" si="995"/>
        <v>7.4923767200000002</v>
      </c>
      <c r="Q2078" s="11">
        <f t="shared" si="1008"/>
        <v>0</v>
      </c>
      <c r="R2078" s="30">
        <f t="shared" si="989"/>
        <v>0</v>
      </c>
      <c r="S2078" s="103">
        <f t="shared" si="990"/>
        <v>0</v>
      </c>
      <c r="T2078" s="113">
        <f t="shared" si="1003"/>
        <v>0.1</v>
      </c>
      <c r="U2078" s="111">
        <f t="shared" si="984"/>
        <v>21</v>
      </c>
      <c r="V2078" s="111">
        <v>252</v>
      </c>
      <c r="W2078" s="110">
        <f t="shared" si="996"/>
        <v>1.00797414</v>
      </c>
      <c r="X2078" s="103">
        <f t="shared" si="997"/>
        <v>5.9745260000000001E-2</v>
      </c>
      <c r="Y2078" s="103">
        <f t="shared" si="998"/>
        <v>0</v>
      </c>
      <c r="Z2078" s="114" t="str">
        <f t="shared" si="1006"/>
        <v>A+J=</v>
      </c>
      <c r="AA2078" s="108">
        <f t="shared" si="1007"/>
        <v>46195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2">
        <f t="shared" si="999"/>
        <v>46193</v>
      </c>
      <c r="B2079" s="103">
        <f t="shared" si="992"/>
        <v>7.5559573599999998</v>
      </c>
      <c r="C2079" s="103">
        <f t="shared" si="1004"/>
        <v>4.79858545</v>
      </c>
      <c r="D2079" s="104">
        <f t="shared" si="1000"/>
        <v>1143.3130000000001</v>
      </c>
      <c r="E2079" s="105">
        <f t="shared" si="985"/>
        <v>1146.575</v>
      </c>
      <c r="F2079" s="106">
        <f t="shared" si="986"/>
        <v>46132</v>
      </c>
      <c r="G2079" s="107">
        <f t="shared" si="993"/>
        <v>2.8531119649648495E-3</v>
      </c>
      <c r="H2079" s="108">
        <f t="shared" si="1005"/>
        <v>46223</v>
      </c>
      <c r="I2079" s="108">
        <f t="shared" si="994"/>
        <v>46195</v>
      </c>
      <c r="J2079" s="109">
        <f t="shared" si="1001"/>
        <v>22</v>
      </c>
      <c r="K2079" s="109">
        <f t="shared" si="991"/>
        <v>22</v>
      </c>
      <c r="L2079" s="8">
        <f t="shared" si="1002"/>
        <v>1.00285311</v>
      </c>
      <c r="M2079" s="110">
        <f t="shared" si="988"/>
        <v>1.00285311</v>
      </c>
      <c r="N2079" s="110">
        <f t="shared" ref="N2079:N2142" si="1009">IF(I2079&gt;I2078,N2078*M2079,N2078)</f>
        <v>1.5571315147380855</v>
      </c>
      <c r="O2079" s="103">
        <f t="shared" si="987"/>
        <v>1.56157418</v>
      </c>
      <c r="P2079" s="103">
        <f t="shared" si="995"/>
        <v>7.4933471300000001</v>
      </c>
      <c r="Q2079" s="11">
        <f t="shared" si="1008"/>
        <v>0</v>
      </c>
      <c r="R2079" s="30">
        <f t="shared" si="989"/>
        <v>0</v>
      </c>
      <c r="S2079" s="103">
        <f t="shared" si="990"/>
        <v>0</v>
      </c>
      <c r="T2079" s="113">
        <f t="shared" si="1003"/>
        <v>0.1</v>
      </c>
      <c r="U2079" s="111">
        <f t="shared" si="984"/>
        <v>22</v>
      </c>
      <c r="V2079" s="111">
        <v>252</v>
      </c>
      <c r="W2079" s="110">
        <f t="shared" si="996"/>
        <v>1.0083554429999999</v>
      </c>
      <c r="X2079" s="103">
        <f t="shared" si="997"/>
        <v>6.2610230000000003E-2</v>
      </c>
      <c r="Y2079" s="103">
        <f t="shared" si="998"/>
        <v>0</v>
      </c>
      <c r="Z2079" s="114" t="str">
        <f t="shared" si="1006"/>
        <v>A+J=</v>
      </c>
      <c r="AA2079" s="108">
        <f t="shared" si="1007"/>
        <v>46195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2">
        <f t="shared" si="999"/>
        <v>46194</v>
      </c>
      <c r="B2080" s="103">
        <f t="shared" si="992"/>
        <v>7.5559573599999998</v>
      </c>
      <c r="C2080" s="103">
        <f t="shared" si="1004"/>
        <v>4.79858545</v>
      </c>
      <c r="D2080" s="104">
        <f t="shared" si="1000"/>
        <v>1143.3130000000001</v>
      </c>
      <c r="E2080" s="105">
        <f t="shared" si="985"/>
        <v>1146.575</v>
      </c>
      <c r="F2080" s="106">
        <f t="shared" si="986"/>
        <v>46132</v>
      </c>
      <c r="G2080" s="107">
        <f t="shared" si="993"/>
        <v>2.8531119649648495E-3</v>
      </c>
      <c r="H2080" s="108">
        <f t="shared" si="1005"/>
        <v>46223</v>
      </c>
      <c r="I2080" s="108">
        <f t="shared" si="994"/>
        <v>46195</v>
      </c>
      <c r="J2080" s="109">
        <f t="shared" si="1001"/>
        <v>22</v>
      </c>
      <c r="K2080" s="109">
        <f t="shared" si="991"/>
        <v>22</v>
      </c>
      <c r="L2080" s="8">
        <f t="shared" si="1002"/>
        <v>1.00285311</v>
      </c>
      <c r="M2080" s="110">
        <f t="shared" si="988"/>
        <v>1.00285311</v>
      </c>
      <c r="N2080" s="110">
        <f t="shared" si="1009"/>
        <v>1.5571315147380855</v>
      </c>
      <c r="O2080" s="103">
        <f t="shared" si="987"/>
        <v>1.56157418</v>
      </c>
      <c r="P2080" s="103">
        <f t="shared" si="995"/>
        <v>7.4933471300000001</v>
      </c>
      <c r="Q2080" s="11">
        <f t="shared" si="1008"/>
        <v>0</v>
      </c>
      <c r="R2080" s="30">
        <f t="shared" si="989"/>
        <v>0</v>
      </c>
      <c r="S2080" s="103">
        <f t="shared" si="990"/>
        <v>0</v>
      </c>
      <c r="T2080" s="113">
        <f t="shared" si="1003"/>
        <v>0.1</v>
      </c>
      <c r="U2080" s="111">
        <f t="shared" si="984"/>
        <v>22</v>
      </c>
      <c r="V2080" s="111">
        <v>252</v>
      </c>
      <c r="W2080" s="110">
        <f t="shared" si="996"/>
        <v>1.0083554429999999</v>
      </c>
      <c r="X2080" s="103">
        <f t="shared" si="997"/>
        <v>6.2610230000000003E-2</v>
      </c>
      <c r="Y2080" s="103">
        <f t="shared" si="998"/>
        <v>0</v>
      </c>
      <c r="Z2080" s="114" t="str">
        <f t="shared" si="1006"/>
        <v>A+J=</v>
      </c>
      <c r="AA2080" s="108">
        <f t="shared" si="1007"/>
        <v>46195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2">
        <f t="shared" si="999"/>
        <v>46195</v>
      </c>
      <c r="B2081" s="103">
        <f t="shared" si="992"/>
        <v>7.5559573599999998</v>
      </c>
      <c r="C2081" s="103">
        <f t="shared" si="1004"/>
        <v>4.79858545</v>
      </c>
      <c r="D2081" s="104">
        <f t="shared" si="1000"/>
        <v>1143.3130000000001</v>
      </c>
      <c r="E2081" s="105">
        <f t="shared" si="985"/>
        <v>1146.575</v>
      </c>
      <c r="F2081" s="106">
        <f t="shared" si="986"/>
        <v>46132</v>
      </c>
      <c r="G2081" s="107">
        <f t="shared" si="993"/>
        <v>2.8531119649648495E-3</v>
      </c>
      <c r="H2081" s="108">
        <f t="shared" si="1005"/>
        <v>46223</v>
      </c>
      <c r="I2081" s="108">
        <f t="shared" si="994"/>
        <v>46195</v>
      </c>
      <c r="J2081" s="109">
        <f t="shared" si="1001"/>
        <v>22</v>
      </c>
      <c r="K2081" s="109">
        <f t="shared" si="991"/>
        <v>22</v>
      </c>
      <c r="L2081" s="8">
        <f t="shared" si="1002"/>
        <v>1.00285311</v>
      </c>
      <c r="M2081" s="110">
        <f t="shared" si="988"/>
        <v>1.00285311</v>
      </c>
      <c r="N2081" s="110">
        <f t="shared" si="1009"/>
        <v>1.5571315147380855</v>
      </c>
      <c r="O2081" s="103">
        <f t="shared" si="987"/>
        <v>1.56157418</v>
      </c>
      <c r="P2081" s="103">
        <f t="shared" si="995"/>
        <v>7.4933471300000001</v>
      </c>
      <c r="Q2081" s="11">
        <f t="shared" si="1008"/>
        <v>68</v>
      </c>
      <c r="R2081" s="30">
        <f t="shared" si="989"/>
        <v>0.27613099999999996</v>
      </c>
      <c r="S2081" s="103">
        <f t="shared" si="990"/>
        <v>2.0691454299999998</v>
      </c>
      <c r="T2081" s="113">
        <f t="shared" si="1003"/>
        <v>0.1</v>
      </c>
      <c r="U2081" s="111">
        <f t="shared" si="984"/>
        <v>22</v>
      </c>
      <c r="V2081" s="111">
        <v>252</v>
      </c>
      <c r="W2081" s="110">
        <f t="shared" si="996"/>
        <v>1.0083554429999999</v>
      </c>
      <c r="X2081" s="103">
        <f t="shared" si="997"/>
        <v>6.2610230000000003E-2</v>
      </c>
      <c r="Y2081" s="103">
        <f t="shared" si="998"/>
        <v>2.1317556600000001</v>
      </c>
      <c r="Z2081" s="114" t="str">
        <f t="shared" si="1006"/>
        <v>A+J=</v>
      </c>
      <c r="AA2081" s="108">
        <f t="shared" si="1007"/>
        <v>46195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2">
        <f t="shared" si="999"/>
        <v>46196</v>
      </c>
      <c r="B2082" s="103">
        <f t="shared" si="992"/>
        <v>5.4270266199999995</v>
      </c>
      <c r="C2082" s="103">
        <f t="shared" si="1004"/>
        <v>3.4735472600000001</v>
      </c>
      <c r="D2082" s="104">
        <f t="shared" si="1000"/>
        <v>1143.3130000000001</v>
      </c>
      <c r="E2082" s="105">
        <f t="shared" si="985"/>
        <v>1146.575</v>
      </c>
      <c r="F2082" s="106">
        <f t="shared" si="986"/>
        <v>46164</v>
      </c>
      <c r="G2082" s="107">
        <f t="shared" si="993"/>
        <v>2.8531119649648495E-3</v>
      </c>
      <c r="H2082" s="108">
        <f t="shared" si="1005"/>
        <v>46223</v>
      </c>
      <c r="I2082" s="108">
        <f t="shared" si="994"/>
        <v>46223</v>
      </c>
      <c r="J2082" s="109">
        <f t="shared" si="1001"/>
        <v>20</v>
      </c>
      <c r="K2082" s="109">
        <f t="shared" si="991"/>
        <v>1</v>
      </c>
      <c r="L2082" s="8">
        <f t="shared" si="1002"/>
        <v>1.00014246</v>
      </c>
      <c r="M2082" s="110">
        <f t="shared" si="988"/>
        <v>1.00285311</v>
      </c>
      <c r="N2082" s="110">
        <f t="shared" si="1009"/>
        <v>1.5615741822340998</v>
      </c>
      <c r="O2082" s="103">
        <f t="shared" si="987"/>
        <v>1.5617966400000001</v>
      </c>
      <c r="P2082" s="103">
        <f t="shared" si="995"/>
        <v>5.4249744299999998</v>
      </c>
      <c r="Q2082" s="11">
        <f t="shared" si="1008"/>
        <v>0</v>
      </c>
      <c r="R2082" s="30">
        <f t="shared" si="989"/>
        <v>0</v>
      </c>
      <c r="S2082" s="103">
        <f t="shared" si="990"/>
        <v>0</v>
      </c>
      <c r="T2082" s="113">
        <f t="shared" si="1003"/>
        <v>0.1</v>
      </c>
      <c r="U2082" s="111">
        <f t="shared" si="984"/>
        <v>1</v>
      </c>
      <c r="V2082" s="111">
        <v>252</v>
      </c>
      <c r="W2082" s="110">
        <f t="shared" si="996"/>
        <v>1.0003782859999999</v>
      </c>
      <c r="X2082" s="103">
        <f t="shared" si="997"/>
        <v>2.0521900000000002E-3</v>
      </c>
      <c r="Y2082" s="103">
        <f t="shared" si="998"/>
        <v>0</v>
      </c>
      <c r="Z2082" s="114" t="str">
        <f t="shared" si="1006"/>
        <v>A+J=</v>
      </c>
      <c r="AA2082" s="108">
        <f t="shared" si="1007"/>
        <v>46223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2">
        <f t="shared" si="999"/>
        <v>46197</v>
      </c>
      <c r="B2083" s="103">
        <f t="shared" si="992"/>
        <v>5.4298529999999996</v>
      </c>
      <c r="C2083" s="103">
        <f t="shared" si="1004"/>
        <v>3.4735472600000001</v>
      </c>
      <c r="D2083" s="104">
        <f t="shared" si="1000"/>
        <v>1143.3130000000001</v>
      </c>
      <c r="E2083" s="105">
        <f t="shared" si="985"/>
        <v>1146.575</v>
      </c>
      <c r="F2083" s="106">
        <f t="shared" si="986"/>
        <v>46164</v>
      </c>
      <c r="G2083" s="107">
        <f t="shared" si="993"/>
        <v>2.8531119649648495E-3</v>
      </c>
      <c r="H2083" s="108">
        <f t="shared" si="1005"/>
        <v>46223</v>
      </c>
      <c r="I2083" s="108">
        <f t="shared" si="994"/>
        <v>46223</v>
      </c>
      <c r="J2083" s="109">
        <f t="shared" si="1001"/>
        <v>20</v>
      </c>
      <c r="K2083" s="109">
        <f t="shared" si="991"/>
        <v>2</v>
      </c>
      <c r="L2083" s="8">
        <f t="shared" si="1002"/>
        <v>1.00028494</v>
      </c>
      <c r="M2083" s="110">
        <f t="shared" si="988"/>
        <v>1.00285311</v>
      </c>
      <c r="N2083" s="110">
        <f t="shared" si="1009"/>
        <v>1.5615741822340998</v>
      </c>
      <c r="O2083" s="103">
        <f t="shared" si="987"/>
        <v>1.5620191299999999</v>
      </c>
      <c r="P2083" s="103">
        <f t="shared" si="995"/>
        <v>5.4257472599999996</v>
      </c>
      <c r="Q2083" s="11">
        <f t="shared" si="1008"/>
        <v>0</v>
      </c>
      <c r="R2083" s="30">
        <f t="shared" si="989"/>
        <v>0</v>
      </c>
      <c r="S2083" s="103">
        <f t="shared" si="990"/>
        <v>0</v>
      </c>
      <c r="T2083" s="113">
        <f t="shared" si="1003"/>
        <v>0.1</v>
      </c>
      <c r="U2083" s="111">
        <f t="shared" si="984"/>
        <v>2</v>
      </c>
      <c r="V2083" s="111">
        <v>252</v>
      </c>
      <c r="W2083" s="110">
        <f t="shared" si="996"/>
        <v>1.0007567159999999</v>
      </c>
      <c r="X2083" s="103">
        <f t="shared" si="997"/>
        <v>4.1057400000000001E-3</v>
      </c>
      <c r="Y2083" s="103">
        <f t="shared" si="998"/>
        <v>0</v>
      </c>
      <c r="Z2083" s="114" t="str">
        <f t="shared" si="1006"/>
        <v>A+J=</v>
      </c>
      <c r="AA2083" s="108">
        <f t="shared" si="1007"/>
        <v>46223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2">
        <f t="shared" si="999"/>
        <v>46198</v>
      </c>
      <c r="B2084" s="103">
        <f t="shared" si="992"/>
        <v>5.4326808900000003</v>
      </c>
      <c r="C2084" s="103">
        <f t="shared" si="1004"/>
        <v>3.4735472600000001</v>
      </c>
      <c r="D2084" s="104">
        <f t="shared" si="1000"/>
        <v>1143.3130000000001</v>
      </c>
      <c r="E2084" s="105">
        <f t="shared" si="985"/>
        <v>1146.575</v>
      </c>
      <c r="F2084" s="106">
        <f t="shared" si="986"/>
        <v>46164</v>
      </c>
      <c r="G2084" s="107">
        <f t="shared" si="993"/>
        <v>2.8531119649648495E-3</v>
      </c>
      <c r="H2084" s="108">
        <f t="shared" si="1005"/>
        <v>46223</v>
      </c>
      <c r="I2084" s="108">
        <f t="shared" si="994"/>
        <v>46223</v>
      </c>
      <c r="J2084" s="109">
        <f t="shared" si="1001"/>
        <v>20</v>
      </c>
      <c r="K2084" s="109">
        <f t="shared" si="991"/>
        <v>3</v>
      </c>
      <c r="L2084" s="8">
        <f t="shared" si="1002"/>
        <v>1.0004274399999999</v>
      </c>
      <c r="M2084" s="110">
        <f t="shared" si="988"/>
        <v>1.00285311</v>
      </c>
      <c r="N2084" s="110">
        <f t="shared" si="1009"/>
        <v>1.5615741822340998</v>
      </c>
      <c r="O2084" s="103">
        <f t="shared" si="987"/>
        <v>1.56224166</v>
      </c>
      <c r="P2084" s="103">
        <f t="shared" si="995"/>
        <v>5.4265202300000004</v>
      </c>
      <c r="Q2084" s="11">
        <f t="shared" si="1008"/>
        <v>0</v>
      </c>
      <c r="R2084" s="30">
        <f t="shared" si="989"/>
        <v>0</v>
      </c>
      <c r="S2084" s="103">
        <f t="shared" si="990"/>
        <v>0</v>
      </c>
      <c r="T2084" s="113">
        <f t="shared" si="1003"/>
        <v>0.1</v>
      </c>
      <c r="U2084" s="111">
        <f t="shared" si="984"/>
        <v>3</v>
      </c>
      <c r="V2084" s="111">
        <v>252</v>
      </c>
      <c r="W2084" s="110">
        <f t="shared" si="996"/>
        <v>1.001135289</v>
      </c>
      <c r="X2084" s="103">
        <f t="shared" si="997"/>
        <v>6.1606600000000001E-3</v>
      </c>
      <c r="Y2084" s="103">
        <f t="shared" si="998"/>
        <v>0</v>
      </c>
      <c r="Z2084" s="114" t="str">
        <f t="shared" si="1006"/>
        <v>A+J=</v>
      </c>
      <c r="AA2084" s="108">
        <f t="shared" si="1007"/>
        <v>46223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2">
        <f t="shared" si="999"/>
        <v>46199</v>
      </c>
      <c r="B2085" s="103">
        <f t="shared" si="992"/>
        <v>5.4355102799999999</v>
      </c>
      <c r="C2085" s="103">
        <f t="shared" si="1004"/>
        <v>3.4735472600000001</v>
      </c>
      <c r="D2085" s="104">
        <f t="shared" si="1000"/>
        <v>1143.3130000000001</v>
      </c>
      <c r="E2085" s="105">
        <f t="shared" si="985"/>
        <v>1146.575</v>
      </c>
      <c r="F2085" s="106">
        <f t="shared" si="986"/>
        <v>46164</v>
      </c>
      <c r="G2085" s="107">
        <f t="shared" si="993"/>
        <v>2.8531119649648495E-3</v>
      </c>
      <c r="H2085" s="108">
        <f t="shared" si="1005"/>
        <v>46223</v>
      </c>
      <c r="I2085" s="108">
        <f t="shared" si="994"/>
        <v>46223</v>
      </c>
      <c r="J2085" s="109">
        <f t="shared" si="1001"/>
        <v>20</v>
      </c>
      <c r="K2085" s="109">
        <f t="shared" si="991"/>
        <v>4</v>
      </c>
      <c r="L2085" s="8">
        <f t="shared" si="1002"/>
        <v>1.0005699699999999</v>
      </c>
      <c r="M2085" s="110">
        <f t="shared" si="988"/>
        <v>1.00285311</v>
      </c>
      <c r="N2085" s="110">
        <f t="shared" si="1009"/>
        <v>1.5615741822340998</v>
      </c>
      <c r="O2085" s="103">
        <f t="shared" si="987"/>
        <v>1.56246423</v>
      </c>
      <c r="P2085" s="103">
        <f t="shared" si="995"/>
        <v>5.4272933400000003</v>
      </c>
      <c r="Q2085" s="11">
        <f t="shared" si="1008"/>
        <v>0</v>
      </c>
      <c r="R2085" s="30">
        <f t="shared" si="989"/>
        <v>0</v>
      </c>
      <c r="S2085" s="103">
        <f t="shared" si="990"/>
        <v>0</v>
      </c>
      <c r="T2085" s="113">
        <f t="shared" si="1003"/>
        <v>0.1</v>
      </c>
      <c r="U2085" s="111">
        <f t="shared" ref="U2085:U2148" si="1010">IF(Q2084&gt;0,1,IF(K2085=K2084,U2084,U2084+1))</f>
        <v>4</v>
      </c>
      <c r="V2085" s="111">
        <v>252</v>
      </c>
      <c r="W2085" s="110">
        <f t="shared" si="996"/>
        <v>1.001514005</v>
      </c>
      <c r="X2085" s="103">
        <f t="shared" si="997"/>
        <v>8.2169400000000007E-3</v>
      </c>
      <c r="Y2085" s="103">
        <f t="shared" si="998"/>
        <v>0</v>
      </c>
      <c r="Z2085" s="114" t="str">
        <f t="shared" si="1006"/>
        <v>A+J=</v>
      </c>
      <c r="AA2085" s="108">
        <f t="shared" si="1007"/>
        <v>46223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2">
        <f t="shared" si="999"/>
        <v>46200</v>
      </c>
      <c r="B2086" s="103">
        <f t="shared" si="992"/>
        <v>5.4383410699999999</v>
      </c>
      <c r="C2086" s="103">
        <f t="shared" si="1004"/>
        <v>3.4735472600000001</v>
      </c>
      <c r="D2086" s="104">
        <f t="shared" si="1000"/>
        <v>1143.3130000000001</v>
      </c>
      <c r="E2086" s="105">
        <f t="shared" si="985"/>
        <v>1146.575</v>
      </c>
      <c r="F2086" s="106">
        <f t="shared" si="986"/>
        <v>46164</v>
      </c>
      <c r="G2086" s="107">
        <f t="shared" si="993"/>
        <v>2.8531119649648495E-3</v>
      </c>
      <c r="H2086" s="108">
        <f t="shared" si="1005"/>
        <v>46223</v>
      </c>
      <c r="I2086" s="108">
        <f t="shared" si="994"/>
        <v>46223</v>
      </c>
      <c r="J2086" s="109">
        <f t="shared" si="1001"/>
        <v>20</v>
      </c>
      <c r="K2086" s="109">
        <f t="shared" si="991"/>
        <v>5</v>
      </c>
      <c r="L2086" s="8">
        <f t="shared" si="1002"/>
        <v>1.0007125100000001</v>
      </c>
      <c r="M2086" s="110">
        <f t="shared" si="988"/>
        <v>1.00285311</v>
      </c>
      <c r="N2086" s="110">
        <f t="shared" si="1009"/>
        <v>1.5615741822340998</v>
      </c>
      <c r="O2086" s="103">
        <f t="shared" si="987"/>
        <v>1.56268681</v>
      </c>
      <c r="P2086" s="103">
        <f t="shared" si="995"/>
        <v>5.42806648</v>
      </c>
      <c r="Q2086" s="11">
        <f t="shared" si="1008"/>
        <v>0</v>
      </c>
      <c r="R2086" s="30">
        <f t="shared" si="989"/>
        <v>0</v>
      </c>
      <c r="S2086" s="103">
        <f t="shared" si="990"/>
        <v>0</v>
      </c>
      <c r="T2086" s="113">
        <f t="shared" si="1003"/>
        <v>0.1</v>
      </c>
      <c r="U2086" s="111">
        <f t="shared" si="1010"/>
        <v>5</v>
      </c>
      <c r="V2086" s="111">
        <v>252</v>
      </c>
      <c r="W2086" s="110">
        <f t="shared" si="996"/>
        <v>1.001892864</v>
      </c>
      <c r="X2086" s="103">
        <f t="shared" si="997"/>
        <v>1.027459E-2</v>
      </c>
      <c r="Y2086" s="103">
        <f t="shared" si="998"/>
        <v>0</v>
      </c>
      <c r="Z2086" s="114" t="str">
        <f t="shared" si="1006"/>
        <v>A+J=</v>
      </c>
      <c r="AA2086" s="108">
        <f t="shared" si="1007"/>
        <v>46223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2">
        <f t="shared" si="999"/>
        <v>46201</v>
      </c>
      <c r="B2087" s="103">
        <f t="shared" si="992"/>
        <v>5.4383410699999999</v>
      </c>
      <c r="C2087" s="103">
        <f t="shared" si="1004"/>
        <v>3.4735472600000001</v>
      </c>
      <c r="D2087" s="104">
        <f t="shared" si="1000"/>
        <v>1143.3130000000001</v>
      </c>
      <c r="E2087" s="105">
        <f t="shared" si="985"/>
        <v>1146.575</v>
      </c>
      <c r="F2087" s="106">
        <f t="shared" si="986"/>
        <v>46164</v>
      </c>
      <c r="G2087" s="107">
        <f t="shared" si="993"/>
        <v>2.8531119649648495E-3</v>
      </c>
      <c r="H2087" s="108">
        <f t="shared" si="1005"/>
        <v>46223</v>
      </c>
      <c r="I2087" s="108">
        <f t="shared" si="994"/>
        <v>46223</v>
      </c>
      <c r="J2087" s="109">
        <f t="shared" si="1001"/>
        <v>20</v>
      </c>
      <c r="K2087" s="109">
        <f t="shared" si="991"/>
        <v>5</v>
      </c>
      <c r="L2087" s="8">
        <f t="shared" si="1002"/>
        <v>1.0007125100000001</v>
      </c>
      <c r="M2087" s="110">
        <f t="shared" si="988"/>
        <v>1.00285311</v>
      </c>
      <c r="N2087" s="110">
        <f t="shared" si="1009"/>
        <v>1.5615741822340998</v>
      </c>
      <c r="O2087" s="103">
        <f t="shared" si="987"/>
        <v>1.56268681</v>
      </c>
      <c r="P2087" s="103">
        <f t="shared" si="995"/>
        <v>5.42806648</v>
      </c>
      <c r="Q2087" s="11">
        <f t="shared" si="1008"/>
        <v>0</v>
      </c>
      <c r="R2087" s="30">
        <f t="shared" si="989"/>
        <v>0</v>
      </c>
      <c r="S2087" s="103">
        <f t="shared" si="990"/>
        <v>0</v>
      </c>
      <c r="T2087" s="113">
        <f t="shared" si="1003"/>
        <v>0.1</v>
      </c>
      <c r="U2087" s="111">
        <f t="shared" si="1010"/>
        <v>5</v>
      </c>
      <c r="V2087" s="111">
        <v>252</v>
      </c>
      <c r="W2087" s="110">
        <f t="shared" si="996"/>
        <v>1.001892864</v>
      </c>
      <c r="X2087" s="103">
        <f t="shared" si="997"/>
        <v>1.027459E-2</v>
      </c>
      <c r="Y2087" s="103">
        <f t="shared" si="998"/>
        <v>0</v>
      </c>
      <c r="Z2087" s="114" t="str">
        <f t="shared" si="1006"/>
        <v>A+J=</v>
      </c>
      <c r="AA2087" s="108">
        <f t="shared" si="1007"/>
        <v>46223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2">
        <f t="shared" si="999"/>
        <v>46202</v>
      </c>
      <c r="B2088" s="103">
        <f t="shared" si="992"/>
        <v>5.4383410699999999</v>
      </c>
      <c r="C2088" s="103">
        <f t="shared" si="1004"/>
        <v>3.4735472600000001</v>
      </c>
      <c r="D2088" s="104">
        <f t="shared" si="1000"/>
        <v>1143.3130000000001</v>
      </c>
      <c r="E2088" s="105">
        <f t="shared" ref="E2088:E2151" si="1011">IF($K2088=1,VLOOKUP($A2087,$AO$10:$AS$165,4),E2087)</f>
        <v>1146.575</v>
      </c>
      <c r="F2088" s="106">
        <f t="shared" ref="F2088:F2151" si="1012">IF($K2088=1,VLOOKUP($A2087,$AO$10:$AS$165,5),F2087)</f>
        <v>46164</v>
      </c>
      <c r="G2088" s="107">
        <f t="shared" si="993"/>
        <v>2.8531119649648495E-3</v>
      </c>
      <c r="H2088" s="108">
        <f t="shared" si="1005"/>
        <v>46223</v>
      </c>
      <c r="I2088" s="108">
        <f t="shared" si="994"/>
        <v>46223</v>
      </c>
      <c r="J2088" s="109">
        <f t="shared" si="1001"/>
        <v>20</v>
      </c>
      <c r="K2088" s="109">
        <f t="shared" si="991"/>
        <v>5</v>
      </c>
      <c r="L2088" s="8">
        <f t="shared" si="1002"/>
        <v>1.0007125100000001</v>
      </c>
      <c r="M2088" s="110">
        <f t="shared" si="988"/>
        <v>1.00285311</v>
      </c>
      <c r="N2088" s="110">
        <f t="shared" si="1009"/>
        <v>1.5615741822340998</v>
      </c>
      <c r="O2088" s="103">
        <f t="shared" si="987"/>
        <v>1.56268681</v>
      </c>
      <c r="P2088" s="103">
        <f t="shared" si="995"/>
        <v>5.42806648</v>
      </c>
      <c r="Q2088" s="11">
        <f t="shared" si="1008"/>
        <v>0</v>
      </c>
      <c r="R2088" s="30">
        <f t="shared" si="989"/>
        <v>0</v>
      </c>
      <c r="S2088" s="103">
        <f t="shared" si="990"/>
        <v>0</v>
      </c>
      <c r="T2088" s="113">
        <f t="shared" si="1003"/>
        <v>0.1</v>
      </c>
      <c r="U2088" s="111">
        <f t="shared" si="1010"/>
        <v>5</v>
      </c>
      <c r="V2088" s="111">
        <v>252</v>
      </c>
      <c r="W2088" s="110">
        <f t="shared" si="996"/>
        <v>1.001892864</v>
      </c>
      <c r="X2088" s="103">
        <f t="shared" si="997"/>
        <v>1.027459E-2</v>
      </c>
      <c r="Y2088" s="103">
        <f t="shared" si="998"/>
        <v>0</v>
      </c>
      <c r="Z2088" s="114" t="str">
        <f t="shared" si="1006"/>
        <v>A+J=</v>
      </c>
      <c r="AA2088" s="108">
        <f t="shared" si="1007"/>
        <v>46223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2">
        <f t="shared" si="999"/>
        <v>46203</v>
      </c>
      <c r="B2089" s="103">
        <f t="shared" si="992"/>
        <v>5.4411734300000001</v>
      </c>
      <c r="C2089" s="103">
        <f t="shared" si="1004"/>
        <v>3.4735472600000001</v>
      </c>
      <c r="D2089" s="104">
        <f t="shared" si="1000"/>
        <v>1143.3130000000001</v>
      </c>
      <c r="E2089" s="105">
        <f t="shared" si="1011"/>
        <v>1146.575</v>
      </c>
      <c r="F2089" s="106">
        <f t="shared" si="1012"/>
        <v>46164</v>
      </c>
      <c r="G2089" s="107">
        <f t="shared" si="993"/>
        <v>2.8531119649648495E-3</v>
      </c>
      <c r="H2089" s="108">
        <f t="shared" si="1005"/>
        <v>46223</v>
      </c>
      <c r="I2089" s="108">
        <f t="shared" si="994"/>
        <v>46223</v>
      </c>
      <c r="J2089" s="109">
        <f t="shared" si="1001"/>
        <v>20</v>
      </c>
      <c r="K2089" s="109">
        <f t="shared" si="991"/>
        <v>6</v>
      </c>
      <c r="L2089" s="8">
        <f t="shared" si="1002"/>
        <v>1.00085508</v>
      </c>
      <c r="M2089" s="110">
        <f t="shared" si="988"/>
        <v>1.00285311</v>
      </c>
      <c r="N2089" s="110">
        <f t="shared" si="1009"/>
        <v>1.5615741822340998</v>
      </c>
      <c r="O2089" s="103">
        <f t="shared" ref="O2089:O2152" si="1013">TRUNC(TRUNC((L2089*N2089),15),8)</f>
        <v>1.56290945</v>
      </c>
      <c r="P2089" s="103">
        <f t="shared" si="995"/>
        <v>5.4288398300000003</v>
      </c>
      <c r="Q2089" s="11">
        <f t="shared" si="1008"/>
        <v>0</v>
      </c>
      <c r="R2089" s="30">
        <f t="shared" si="989"/>
        <v>0</v>
      </c>
      <c r="S2089" s="103">
        <f t="shared" si="990"/>
        <v>0</v>
      </c>
      <c r="T2089" s="113">
        <f t="shared" si="1003"/>
        <v>0.1</v>
      </c>
      <c r="U2089" s="111">
        <f t="shared" si="1010"/>
        <v>6</v>
      </c>
      <c r="V2089" s="111">
        <v>252</v>
      </c>
      <c r="W2089" s="110">
        <f t="shared" si="996"/>
        <v>1.0022718669999999</v>
      </c>
      <c r="X2089" s="103">
        <f t="shared" si="997"/>
        <v>1.23336E-2</v>
      </c>
      <c r="Y2089" s="103">
        <f t="shared" si="998"/>
        <v>0</v>
      </c>
      <c r="Z2089" s="114" t="str">
        <f t="shared" si="1006"/>
        <v>A+J=</v>
      </c>
      <c r="AA2089" s="108">
        <f t="shared" si="1007"/>
        <v>46223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2">
        <f t="shared" si="999"/>
        <v>46204</v>
      </c>
      <c r="B2090" s="103">
        <f t="shared" si="992"/>
        <v>5.4440071900000007</v>
      </c>
      <c r="C2090" s="103">
        <f t="shared" si="1004"/>
        <v>3.4735472600000001</v>
      </c>
      <c r="D2090" s="104">
        <f t="shared" si="1000"/>
        <v>1143.3130000000001</v>
      </c>
      <c r="E2090" s="105">
        <f t="shared" si="1011"/>
        <v>1146.575</v>
      </c>
      <c r="F2090" s="106">
        <f t="shared" si="1012"/>
        <v>46164</v>
      </c>
      <c r="G2090" s="107">
        <f t="shared" si="993"/>
        <v>2.8531119649648495E-3</v>
      </c>
      <c r="H2090" s="108">
        <f t="shared" si="1005"/>
        <v>46223</v>
      </c>
      <c r="I2090" s="108">
        <f t="shared" si="994"/>
        <v>46223</v>
      </c>
      <c r="J2090" s="109">
        <f t="shared" si="1001"/>
        <v>20</v>
      </c>
      <c r="K2090" s="109">
        <f t="shared" si="991"/>
        <v>7</v>
      </c>
      <c r="L2090" s="8">
        <f t="shared" si="1002"/>
        <v>1.0009976599999999</v>
      </c>
      <c r="M2090" s="110">
        <f t="shared" ref="M2090:M2153" si="1014">IF(I2090&gt;I2089,L2089,M2089)</f>
        <v>1.00285311</v>
      </c>
      <c r="N2090" s="110">
        <f t="shared" si="1009"/>
        <v>1.5615741822340998</v>
      </c>
      <c r="O2090" s="103">
        <f t="shared" si="1013"/>
        <v>1.5631321</v>
      </c>
      <c r="P2090" s="103">
        <f t="shared" si="995"/>
        <v>5.4296132200000002</v>
      </c>
      <c r="Q2090" s="11">
        <f t="shared" si="1008"/>
        <v>0</v>
      </c>
      <c r="R2090" s="30">
        <f t="shared" si="989"/>
        <v>0</v>
      </c>
      <c r="S2090" s="103">
        <f t="shared" si="990"/>
        <v>0</v>
      </c>
      <c r="T2090" s="113">
        <f t="shared" si="1003"/>
        <v>0.1</v>
      </c>
      <c r="U2090" s="111">
        <f t="shared" si="1010"/>
        <v>7</v>
      </c>
      <c r="V2090" s="111">
        <v>252</v>
      </c>
      <c r="W2090" s="110">
        <f t="shared" si="996"/>
        <v>1.0026510129999999</v>
      </c>
      <c r="X2090" s="103">
        <f t="shared" si="997"/>
        <v>1.4393970000000001E-2</v>
      </c>
      <c r="Y2090" s="103">
        <f t="shared" si="998"/>
        <v>0</v>
      </c>
      <c r="Z2090" s="114" t="str">
        <f t="shared" si="1006"/>
        <v>A+J=</v>
      </c>
      <c r="AA2090" s="108">
        <f t="shared" si="1007"/>
        <v>46223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2">
        <f t="shared" si="999"/>
        <v>46205</v>
      </c>
      <c r="B2091" s="103">
        <f t="shared" si="992"/>
        <v>5.4468424199999994</v>
      </c>
      <c r="C2091" s="103">
        <f t="shared" si="1004"/>
        <v>3.4735472600000001</v>
      </c>
      <c r="D2091" s="104">
        <f t="shared" si="1000"/>
        <v>1143.3130000000001</v>
      </c>
      <c r="E2091" s="105">
        <f t="shared" si="1011"/>
        <v>1146.575</v>
      </c>
      <c r="F2091" s="106">
        <f t="shared" si="1012"/>
        <v>46164</v>
      </c>
      <c r="G2091" s="107">
        <f t="shared" si="993"/>
        <v>2.8531119649648495E-3</v>
      </c>
      <c r="H2091" s="108">
        <f t="shared" si="1005"/>
        <v>46223</v>
      </c>
      <c r="I2091" s="108">
        <f t="shared" si="994"/>
        <v>46223</v>
      </c>
      <c r="J2091" s="109">
        <f t="shared" si="1001"/>
        <v>20</v>
      </c>
      <c r="K2091" s="109">
        <f t="shared" si="991"/>
        <v>8</v>
      </c>
      <c r="L2091" s="8">
        <f t="shared" si="1002"/>
        <v>1.0011402599999999</v>
      </c>
      <c r="M2091" s="110">
        <f t="shared" si="1014"/>
        <v>1.00285311</v>
      </c>
      <c r="N2091" s="110">
        <f t="shared" si="1009"/>
        <v>1.5615741822340998</v>
      </c>
      <c r="O2091" s="103">
        <f t="shared" si="1013"/>
        <v>1.5633547800000001</v>
      </c>
      <c r="P2091" s="103">
        <f t="shared" si="995"/>
        <v>5.4303867099999996</v>
      </c>
      <c r="Q2091" s="11">
        <f t="shared" si="1008"/>
        <v>0</v>
      </c>
      <c r="R2091" s="30">
        <f t="shared" ref="R2091:R2154" si="1015">IF(Q2091&gt;0,VLOOKUP($A2091,$AD$10:$AI$165,6),0)</f>
        <v>0</v>
      </c>
      <c r="S2091" s="103">
        <f t="shared" ref="S2091:S2154" si="1016">IF(R2091&gt;0,TRUNC(R2091*P2091,8),0)</f>
        <v>0</v>
      </c>
      <c r="T2091" s="113">
        <f t="shared" si="1003"/>
        <v>0.1</v>
      </c>
      <c r="U2091" s="111">
        <f t="shared" si="1010"/>
        <v>8</v>
      </c>
      <c r="V2091" s="111">
        <v>252</v>
      </c>
      <c r="W2091" s="110">
        <f t="shared" si="996"/>
        <v>1.003030302</v>
      </c>
      <c r="X2091" s="103">
        <f t="shared" si="997"/>
        <v>1.6455709999999998E-2</v>
      </c>
      <c r="Y2091" s="103">
        <f t="shared" si="998"/>
        <v>0</v>
      </c>
      <c r="Z2091" s="114" t="str">
        <f t="shared" si="1006"/>
        <v>A+J=</v>
      </c>
      <c r="AA2091" s="108">
        <f t="shared" si="1007"/>
        <v>46223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2">
        <f t="shared" si="999"/>
        <v>46206</v>
      </c>
      <c r="B2092" s="103">
        <f t="shared" si="992"/>
        <v>5.4496791799999995</v>
      </c>
      <c r="C2092" s="103">
        <f t="shared" si="1004"/>
        <v>3.4735472600000001</v>
      </c>
      <c r="D2092" s="104">
        <f t="shared" si="1000"/>
        <v>1143.3130000000001</v>
      </c>
      <c r="E2092" s="105">
        <f t="shared" si="1011"/>
        <v>1146.575</v>
      </c>
      <c r="F2092" s="106">
        <f t="shared" si="1012"/>
        <v>46164</v>
      </c>
      <c r="G2092" s="107">
        <f t="shared" si="993"/>
        <v>2.8531119649648495E-3</v>
      </c>
      <c r="H2092" s="108">
        <f t="shared" si="1005"/>
        <v>46223</v>
      </c>
      <c r="I2092" s="108">
        <f t="shared" si="994"/>
        <v>46223</v>
      </c>
      <c r="J2092" s="109">
        <f t="shared" si="1001"/>
        <v>20</v>
      </c>
      <c r="K2092" s="109">
        <f t="shared" ref="K2092:K2155" si="1017">(J2092-(NETWORKDAYS(A2092,I2092,AD$171:AD$502)-1))</f>
        <v>9</v>
      </c>
      <c r="L2092" s="8">
        <f t="shared" si="1002"/>
        <v>1.0012828899999999</v>
      </c>
      <c r="M2092" s="110">
        <f t="shared" si="1014"/>
        <v>1.00285311</v>
      </c>
      <c r="N2092" s="110">
        <f t="shared" si="1009"/>
        <v>1.5615741822340998</v>
      </c>
      <c r="O2092" s="103">
        <f t="shared" si="1013"/>
        <v>1.56357751</v>
      </c>
      <c r="P2092" s="103">
        <f t="shared" si="995"/>
        <v>5.4311603699999997</v>
      </c>
      <c r="Q2092" s="11">
        <f t="shared" si="1008"/>
        <v>0</v>
      </c>
      <c r="R2092" s="30">
        <f t="shared" si="1015"/>
        <v>0</v>
      </c>
      <c r="S2092" s="103">
        <f t="shared" si="1016"/>
        <v>0</v>
      </c>
      <c r="T2092" s="113">
        <f t="shared" si="1003"/>
        <v>0.1</v>
      </c>
      <c r="U2092" s="111">
        <f t="shared" si="1010"/>
        <v>9</v>
      </c>
      <c r="V2092" s="111">
        <v>252</v>
      </c>
      <c r="W2092" s="110">
        <f t="shared" si="996"/>
        <v>1.003409735</v>
      </c>
      <c r="X2092" s="103">
        <f t="shared" si="997"/>
        <v>1.851881E-2</v>
      </c>
      <c r="Y2092" s="103">
        <f t="shared" si="998"/>
        <v>0</v>
      </c>
      <c r="Z2092" s="114" t="str">
        <f t="shared" si="1006"/>
        <v>A+J=</v>
      </c>
      <c r="AA2092" s="108">
        <f t="shared" si="1007"/>
        <v>46223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2">
        <f t="shared" si="999"/>
        <v>46207</v>
      </c>
      <c r="B2093" s="103">
        <f t="shared" si="992"/>
        <v>5.4525173499999999</v>
      </c>
      <c r="C2093" s="103">
        <f t="shared" si="1004"/>
        <v>3.4735472600000001</v>
      </c>
      <c r="D2093" s="104">
        <f t="shared" si="1000"/>
        <v>1143.3130000000001</v>
      </c>
      <c r="E2093" s="105">
        <f t="shared" si="1011"/>
        <v>1146.575</v>
      </c>
      <c r="F2093" s="106">
        <f t="shared" si="1012"/>
        <v>46164</v>
      </c>
      <c r="G2093" s="107">
        <f t="shared" si="993"/>
        <v>2.8531119649648495E-3</v>
      </c>
      <c r="H2093" s="108">
        <f t="shared" si="1005"/>
        <v>46223</v>
      </c>
      <c r="I2093" s="108">
        <f t="shared" si="994"/>
        <v>46223</v>
      </c>
      <c r="J2093" s="109">
        <f t="shared" si="1001"/>
        <v>20</v>
      </c>
      <c r="K2093" s="109">
        <f t="shared" si="1017"/>
        <v>10</v>
      </c>
      <c r="L2093" s="8">
        <f t="shared" si="1002"/>
        <v>1.0014255299999999</v>
      </c>
      <c r="M2093" s="110">
        <f t="shared" si="1014"/>
        <v>1.00285311</v>
      </c>
      <c r="N2093" s="110">
        <f t="shared" si="1009"/>
        <v>1.5615741822340998</v>
      </c>
      <c r="O2093" s="103">
        <f t="shared" si="1013"/>
        <v>1.5638002499999999</v>
      </c>
      <c r="P2093" s="103">
        <f t="shared" si="995"/>
        <v>5.4319340699999996</v>
      </c>
      <c r="Q2093" s="11">
        <f t="shared" si="1008"/>
        <v>0</v>
      </c>
      <c r="R2093" s="30">
        <f t="shared" si="1015"/>
        <v>0</v>
      </c>
      <c r="S2093" s="103">
        <f t="shared" si="1016"/>
        <v>0</v>
      </c>
      <c r="T2093" s="113">
        <f t="shared" si="1003"/>
        <v>0.1</v>
      </c>
      <c r="U2093" s="111">
        <f t="shared" si="1010"/>
        <v>10</v>
      </c>
      <c r="V2093" s="111">
        <v>252</v>
      </c>
      <c r="W2093" s="110">
        <f t="shared" si="996"/>
        <v>1.003789311</v>
      </c>
      <c r="X2093" s="103">
        <f t="shared" si="997"/>
        <v>2.0583279999999999E-2</v>
      </c>
      <c r="Y2093" s="103">
        <f t="shared" si="998"/>
        <v>0</v>
      </c>
      <c r="Z2093" s="114" t="str">
        <f t="shared" si="1006"/>
        <v>A+J=</v>
      </c>
      <c r="AA2093" s="108">
        <f t="shared" si="1007"/>
        <v>46223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2">
        <f t="shared" si="999"/>
        <v>46208</v>
      </c>
      <c r="B2094" s="103">
        <f t="shared" si="992"/>
        <v>5.4525173499999999</v>
      </c>
      <c r="C2094" s="103">
        <f t="shared" si="1004"/>
        <v>3.4735472600000001</v>
      </c>
      <c r="D2094" s="104">
        <f t="shared" si="1000"/>
        <v>1143.3130000000001</v>
      </c>
      <c r="E2094" s="105">
        <f t="shared" si="1011"/>
        <v>1146.575</v>
      </c>
      <c r="F2094" s="106">
        <f t="shared" si="1012"/>
        <v>46164</v>
      </c>
      <c r="G2094" s="107">
        <f t="shared" si="993"/>
        <v>2.8531119649648495E-3</v>
      </c>
      <c r="H2094" s="108">
        <f t="shared" si="1005"/>
        <v>46223</v>
      </c>
      <c r="I2094" s="108">
        <f t="shared" si="994"/>
        <v>46223</v>
      </c>
      <c r="J2094" s="109">
        <f t="shared" si="1001"/>
        <v>20</v>
      </c>
      <c r="K2094" s="109">
        <f t="shared" si="1017"/>
        <v>10</v>
      </c>
      <c r="L2094" s="8">
        <f t="shared" si="1002"/>
        <v>1.0014255299999999</v>
      </c>
      <c r="M2094" s="110">
        <f t="shared" si="1014"/>
        <v>1.00285311</v>
      </c>
      <c r="N2094" s="110">
        <f t="shared" si="1009"/>
        <v>1.5615741822340998</v>
      </c>
      <c r="O2094" s="103">
        <f t="shared" si="1013"/>
        <v>1.5638002499999999</v>
      </c>
      <c r="P2094" s="103">
        <f t="shared" si="995"/>
        <v>5.4319340699999996</v>
      </c>
      <c r="Q2094" s="11">
        <f t="shared" si="1008"/>
        <v>0</v>
      </c>
      <c r="R2094" s="30">
        <f t="shared" si="1015"/>
        <v>0</v>
      </c>
      <c r="S2094" s="103">
        <f t="shared" si="1016"/>
        <v>0</v>
      </c>
      <c r="T2094" s="113">
        <f t="shared" si="1003"/>
        <v>0.1</v>
      </c>
      <c r="U2094" s="111">
        <f t="shared" si="1010"/>
        <v>10</v>
      </c>
      <c r="V2094" s="111">
        <v>252</v>
      </c>
      <c r="W2094" s="110">
        <f t="shared" si="996"/>
        <v>1.003789311</v>
      </c>
      <c r="X2094" s="103">
        <f t="shared" si="997"/>
        <v>2.0583279999999999E-2</v>
      </c>
      <c r="Y2094" s="103">
        <f t="shared" si="998"/>
        <v>0</v>
      </c>
      <c r="Z2094" s="114" t="str">
        <f t="shared" si="1006"/>
        <v>A+J=</v>
      </c>
      <c r="AA2094" s="108">
        <f t="shared" si="1007"/>
        <v>46223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2">
        <f t="shared" si="999"/>
        <v>46209</v>
      </c>
      <c r="B2095" s="103">
        <f t="shared" si="992"/>
        <v>5.4525173499999999</v>
      </c>
      <c r="C2095" s="103">
        <f t="shared" si="1004"/>
        <v>3.4735472600000001</v>
      </c>
      <c r="D2095" s="104">
        <f t="shared" si="1000"/>
        <v>1143.3130000000001</v>
      </c>
      <c r="E2095" s="105">
        <f t="shared" si="1011"/>
        <v>1146.575</v>
      </c>
      <c r="F2095" s="106">
        <f t="shared" si="1012"/>
        <v>46164</v>
      </c>
      <c r="G2095" s="107">
        <f t="shared" si="993"/>
        <v>2.8531119649648495E-3</v>
      </c>
      <c r="H2095" s="108">
        <f t="shared" si="1005"/>
        <v>46223</v>
      </c>
      <c r="I2095" s="108">
        <f t="shared" si="994"/>
        <v>46223</v>
      </c>
      <c r="J2095" s="109">
        <f t="shared" si="1001"/>
        <v>20</v>
      </c>
      <c r="K2095" s="109">
        <f t="shared" si="1017"/>
        <v>10</v>
      </c>
      <c r="L2095" s="8">
        <f t="shared" si="1002"/>
        <v>1.0014255299999999</v>
      </c>
      <c r="M2095" s="110">
        <f t="shared" si="1014"/>
        <v>1.00285311</v>
      </c>
      <c r="N2095" s="110">
        <f t="shared" si="1009"/>
        <v>1.5615741822340998</v>
      </c>
      <c r="O2095" s="103">
        <f t="shared" si="1013"/>
        <v>1.5638002499999999</v>
      </c>
      <c r="P2095" s="103">
        <f t="shared" si="995"/>
        <v>5.4319340699999996</v>
      </c>
      <c r="Q2095" s="11">
        <f t="shared" si="1008"/>
        <v>0</v>
      </c>
      <c r="R2095" s="30">
        <f t="shared" si="1015"/>
        <v>0</v>
      </c>
      <c r="S2095" s="103">
        <f t="shared" si="1016"/>
        <v>0</v>
      </c>
      <c r="T2095" s="113">
        <f t="shared" si="1003"/>
        <v>0.1</v>
      </c>
      <c r="U2095" s="111">
        <f t="shared" si="1010"/>
        <v>10</v>
      </c>
      <c r="V2095" s="111">
        <v>252</v>
      </c>
      <c r="W2095" s="110">
        <f t="shared" si="996"/>
        <v>1.003789311</v>
      </c>
      <c r="X2095" s="103">
        <f t="shared" si="997"/>
        <v>2.0583279999999999E-2</v>
      </c>
      <c r="Y2095" s="103">
        <f t="shared" si="998"/>
        <v>0</v>
      </c>
      <c r="Z2095" s="114" t="str">
        <f t="shared" si="1006"/>
        <v>A+J=</v>
      </c>
      <c r="AA2095" s="108">
        <f t="shared" si="1007"/>
        <v>46223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2">
        <f t="shared" si="999"/>
        <v>46210</v>
      </c>
      <c r="B2096" s="103">
        <f t="shared" si="992"/>
        <v>5.4553570599999999</v>
      </c>
      <c r="C2096" s="103">
        <f t="shared" si="1004"/>
        <v>3.4735472600000001</v>
      </c>
      <c r="D2096" s="104">
        <f t="shared" si="1000"/>
        <v>1143.3130000000001</v>
      </c>
      <c r="E2096" s="105">
        <f t="shared" si="1011"/>
        <v>1146.575</v>
      </c>
      <c r="F2096" s="106">
        <f t="shared" si="1012"/>
        <v>46164</v>
      </c>
      <c r="G2096" s="107">
        <f t="shared" si="993"/>
        <v>2.8531119649648495E-3</v>
      </c>
      <c r="H2096" s="108">
        <f t="shared" si="1005"/>
        <v>46223</v>
      </c>
      <c r="I2096" s="108">
        <f t="shared" si="994"/>
        <v>46223</v>
      </c>
      <c r="J2096" s="109">
        <f t="shared" si="1001"/>
        <v>20</v>
      </c>
      <c r="K2096" s="109">
        <f t="shared" si="1017"/>
        <v>11</v>
      </c>
      <c r="L2096" s="8">
        <f t="shared" si="1002"/>
        <v>1.0015681999999999</v>
      </c>
      <c r="M2096" s="110">
        <f t="shared" si="1014"/>
        <v>1.00285311</v>
      </c>
      <c r="N2096" s="110">
        <f t="shared" si="1009"/>
        <v>1.5615741822340998</v>
      </c>
      <c r="O2096" s="103">
        <f t="shared" si="1013"/>
        <v>1.5640230399999999</v>
      </c>
      <c r="P2096" s="103">
        <f t="shared" si="995"/>
        <v>5.4327079400000002</v>
      </c>
      <c r="Q2096" s="11">
        <f t="shared" si="1008"/>
        <v>0</v>
      </c>
      <c r="R2096" s="30">
        <f t="shared" si="1015"/>
        <v>0</v>
      </c>
      <c r="S2096" s="103">
        <f t="shared" si="1016"/>
        <v>0</v>
      </c>
      <c r="T2096" s="113">
        <f t="shared" si="1003"/>
        <v>0.1</v>
      </c>
      <c r="U2096" s="111">
        <f t="shared" si="1010"/>
        <v>11</v>
      </c>
      <c r="V2096" s="111">
        <v>252</v>
      </c>
      <c r="W2096" s="110">
        <f t="shared" si="996"/>
        <v>1.004169031</v>
      </c>
      <c r="X2096" s="103">
        <f t="shared" si="997"/>
        <v>2.2649119999999998E-2</v>
      </c>
      <c r="Y2096" s="103">
        <f t="shared" si="998"/>
        <v>0</v>
      </c>
      <c r="Z2096" s="114" t="str">
        <f t="shared" si="1006"/>
        <v>A+J=</v>
      </c>
      <c r="AA2096" s="108">
        <f t="shared" si="1007"/>
        <v>46223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2">
        <f t="shared" si="999"/>
        <v>46211</v>
      </c>
      <c r="B2097" s="103">
        <f t="shared" si="992"/>
        <v>5.4581982500000006</v>
      </c>
      <c r="C2097" s="103">
        <f t="shared" si="1004"/>
        <v>3.4735472600000001</v>
      </c>
      <c r="D2097" s="104">
        <f t="shared" si="1000"/>
        <v>1143.3130000000001</v>
      </c>
      <c r="E2097" s="105">
        <f t="shared" si="1011"/>
        <v>1146.575</v>
      </c>
      <c r="F2097" s="106">
        <f t="shared" si="1012"/>
        <v>46164</v>
      </c>
      <c r="G2097" s="107">
        <f t="shared" si="993"/>
        <v>2.8531119649648495E-3</v>
      </c>
      <c r="H2097" s="108">
        <f t="shared" si="1005"/>
        <v>46223</v>
      </c>
      <c r="I2097" s="108">
        <f t="shared" si="994"/>
        <v>46223</v>
      </c>
      <c r="J2097" s="109">
        <f t="shared" si="1001"/>
        <v>20</v>
      </c>
      <c r="K2097" s="109">
        <f t="shared" si="1017"/>
        <v>12</v>
      </c>
      <c r="L2097" s="8">
        <f t="shared" si="1002"/>
        <v>1.00171089</v>
      </c>
      <c r="M2097" s="110">
        <f t="shared" si="1014"/>
        <v>1.00285311</v>
      </c>
      <c r="N2097" s="110">
        <f t="shared" si="1009"/>
        <v>1.5615741822340998</v>
      </c>
      <c r="O2097" s="103">
        <f t="shared" si="1013"/>
        <v>1.56424586</v>
      </c>
      <c r="P2097" s="103">
        <f t="shared" si="995"/>
        <v>5.4334819200000002</v>
      </c>
      <c r="Q2097" s="11">
        <f t="shared" si="1008"/>
        <v>0</v>
      </c>
      <c r="R2097" s="30">
        <f t="shared" si="1015"/>
        <v>0</v>
      </c>
      <c r="S2097" s="103">
        <f t="shared" si="1016"/>
        <v>0</v>
      </c>
      <c r="T2097" s="113">
        <f t="shared" si="1003"/>
        <v>0.1</v>
      </c>
      <c r="U2097" s="111">
        <f t="shared" si="1010"/>
        <v>12</v>
      </c>
      <c r="V2097" s="111">
        <v>252</v>
      </c>
      <c r="W2097" s="110">
        <f t="shared" si="996"/>
        <v>1.0045488950000001</v>
      </c>
      <c r="X2097" s="103">
        <f t="shared" si="997"/>
        <v>2.4716330000000002E-2</v>
      </c>
      <c r="Y2097" s="103">
        <f t="shared" si="998"/>
        <v>0</v>
      </c>
      <c r="Z2097" s="114" t="str">
        <f t="shared" si="1006"/>
        <v>A+J=</v>
      </c>
      <c r="AA2097" s="108">
        <f t="shared" si="1007"/>
        <v>46223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2">
        <f t="shared" si="999"/>
        <v>46212</v>
      </c>
      <c r="B2098" s="103">
        <f t="shared" si="992"/>
        <v>5.4610408699999997</v>
      </c>
      <c r="C2098" s="103">
        <f t="shared" si="1004"/>
        <v>3.4735472600000001</v>
      </c>
      <c r="D2098" s="104">
        <f t="shared" si="1000"/>
        <v>1143.3130000000001</v>
      </c>
      <c r="E2098" s="105">
        <f t="shared" si="1011"/>
        <v>1146.575</v>
      </c>
      <c r="F2098" s="106">
        <f t="shared" si="1012"/>
        <v>46164</v>
      </c>
      <c r="G2098" s="107">
        <f t="shared" si="993"/>
        <v>2.8531119649648495E-3</v>
      </c>
      <c r="H2098" s="108">
        <f t="shared" si="1005"/>
        <v>46223</v>
      </c>
      <c r="I2098" s="108">
        <f t="shared" si="994"/>
        <v>46223</v>
      </c>
      <c r="J2098" s="109">
        <f t="shared" si="1001"/>
        <v>20</v>
      </c>
      <c r="K2098" s="109">
        <f t="shared" si="1017"/>
        <v>13</v>
      </c>
      <c r="L2098" s="8">
        <f t="shared" si="1002"/>
        <v>1.0018535900000001</v>
      </c>
      <c r="M2098" s="110">
        <f t="shared" si="1014"/>
        <v>1.00285311</v>
      </c>
      <c r="N2098" s="110">
        <f t="shared" si="1009"/>
        <v>1.5615741822340998</v>
      </c>
      <c r="O2098" s="103">
        <f t="shared" si="1013"/>
        <v>1.5644686999999999</v>
      </c>
      <c r="P2098" s="103">
        <f t="shared" si="995"/>
        <v>5.4342559599999998</v>
      </c>
      <c r="Q2098" s="11">
        <f t="shared" si="1008"/>
        <v>0</v>
      </c>
      <c r="R2098" s="30">
        <f t="shared" si="1015"/>
        <v>0</v>
      </c>
      <c r="S2098" s="103">
        <f t="shared" si="1016"/>
        <v>0</v>
      </c>
      <c r="T2098" s="113">
        <f t="shared" si="1003"/>
        <v>0.1</v>
      </c>
      <c r="U2098" s="111">
        <f t="shared" si="1010"/>
        <v>13</v>
      </c>
      <c r="V2098" s="111">
        <v>252</v>
      </c>
      <c r="W2098" s="110">
        <f t="shared" si="996"/>
        <v>1.0049289020000001</v>
      </c>
      <c r="X2098" s="103">
        <f t="shared" si="997"/>
        <v>2.6784909999999999E-2</v>
      </c>
      <c r="Y2098" s="103">
        <f t="shared" si="998"/>
        <v>0</v>
      </c>
      <c r="Z2098" s="114" t="str">
        <f t="shared" si="1006"/>
        <v>A+J=</v>
      </c>
      <c r="AA2098" s="108">
        <f t="shared" si="1007"/>
        <v>46223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2">
        <f t="shared" si="999"/>
        <v>46213</v>
      </c>
      <c r="B2099" s="103">
        <f t="shared" si="992"/>
        <v>5.4638850100000003</v>
      </c>
      <c r="C2099" s="103">
        <f t="shared" si="1004"/>
        <v>3.4735472600000001</v>
      </c>
      <c r="D2099" s="104">
        <f t="shared" si="1000"/>
        <v>1143.3130000000001</v>
      </c>
      <c r="E2099" s="105">
        <f t="shared" si="1011"/>
        <v>1146.575</v>
      </c>
      <c r="F2099" s="106">
        <f t="shared" si="1012"/>
        <v>46164</v>
      </c>
      <c r="G2099" s="107">
        <f t="shared" si="993"/>
        <v>2.8531119649648495E-3</v>
      </c>
      <c r="H2099" s="108">
        <f t="shared" si="1005"/>
        <v>46223</v>
      </c>
      <c r="I2099" s="108">
        <f t="shared" si="994"/>
        <v>46223</v>
      </c>
      <c r="J2099" s="109">
        <f t="shared" si="1001"/>
        <v>20</v>
      </c>
      <c r="K2099" s="109">
        <f t="shared" si="1017"/>
        <v>14</v>
      </c>
      <c r="L2099" s="8">
        <f t="shared" si="1002"/>
        <v>1.0019963199999999</v>
      </c>
      <c r="M2099" s="110">
        <f t="shared" si="1014"/>
        <v>1.00285311</v>
      </c>
      <c r="N2099" s="110">
        <f t="shared" si="1009"/>
        <v>1.5615741822340998</v>
      </c>
      <c r="O2099" s="103">
        <f t="shared" si="1013"/>
        <v>1.5646915800000001</v>
      </c>
      <c r="P2099" s="103">
        <f t="shared" si="995"/>
        <v>5.4350301500000002</v>
      </c>
      <c r="Q2099" s="11">
        <f t="shared" si="1008"/>
        <v>0</v>
      </c>
      <c r="R2099" s="30">
        <f t="shared" si="1015"/>
        <v>0</v>
      </c>
      <c r="S2099" s="103">
        <f t="shared" si="1016"/>
        <v>0</v>
      </c>
      <c r="T2099" s="113">
        <f t="shared" si="1003"/>
        <v>0.1</v>
      </c>
      <c r="U2099" s="111">
        <f t="shared" si="1010"/>
        <v>14</v>
      </c>
      <c r="V2099" s="111">
        <v>252</v>
      </c>
      <c r="W2099" s="110">
        <f t="shared" si="996"/>
        <v>1.005309053</v>
      </c>
      <c r="X2099" s="103">
        <f t="shared" si="997"/>
        <v>2.885486E-2</v>
      </c>
      <c r="Y2099" s="103">
        <f t="shared" si="998"/>
        <v>0</v>
      </c>
      <c r="Z2099" s="114" t="str">
        <f t="shared" si="1006"/>
        <v>A+J=</v>
      </c>
      <c r="AA2099" s="108">
        <f t="shared" si="1007"/>
        <v>46223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2">
        <f t="shared" si="999"/>
        <v>46214</v>
      </c>
      <c r="B2100" s="103">
        <f t="shared" si="992"/>
        <v>5.4667306099999999</v>
      </c>
      <c r="C2100" s="103">
        <f t="shared" si="1004"/>
        <v>3.4735472600000001</v>
      </c>
      <c r="D2100" s="104">
        <f t="shared" si="1000"/>
        <v>1143.3130000000001</v>
      </c>
      <c r="E2100" s="105">
        <f t="shared" si="1011"/>
        <v>1146.575</v>
      </c>
      <c r="F2100" s="106">
        <f t="shared" si="1012"/>
        <v>46164</v>
      </c>
      <c r="G2100" s="107">
        <f t="shared" si="993"/>
        <v>2.8531119649648495E-3</v>
      </c>
      <c r="H2100" s="108">
        <f t="shared" si="1005"/>
        <v>46223</v>
      </c>
      <c r="I2100" s="108">
        <f t="shared" si="994"/>
        <v>46223</v>
      </c>
      <c r="J2100" s="109">
        <f t="shared" si="1001"/>
        <v>20</v>
      </c>
      <c r="K2100" s="109">
        <f t="shared" si="1017"/>
        <v>15</v>
      </c>
      <c r="L2100" s="8">
        <f t="shared" si="1002"/>
        <v>1.0021390699999999</v>
      </c>
      <c r="M2100" s="110">
        <f t="shared" si="1014"/>
        <v>1.00285311</v>
      </c>
      <c r="N2100" s="110">
        <f t="shared" si="1009"/>
        <v>1.5615741822340998</v>
      </c>
      <c r="O2100" s="103">
        <f t="shared" si="1013"/>
        <v>1.56491449</v>
      </c>
      <c r="P2100" s="103">
        <f t="shared" si="995"/>
        <v>5.4358044300000001</v>
      </c>
      <c r="Q2100" s="11">
        <f t="shared" si="1008"/>
        <v>0</v>
      </c>
      <c r="R2100" s="30">
        <f t="shared" si="1015"/>
        <v>0</v>
      </c>
      <c r="S2100" s="103">
        <f t="shared" si="1016"/>
        <v>0</v>
      </c>
      <c r="T2100" s="113">
        <f t="shared" si="1003"/>
        <v>0.1</v>
      </c>
      <c r="U2100" s="111">
        <f t="shared" si="1010"/>
        <v>15</v>
      </c>
      <c r="V2100" s="111">
        <v>252</v>
      </c>
      <c r="W2100" s="110">
        <f t="shared" si="996"/>
        <v>1.005689348</v>
      </c>
      <c r="X2100" s="103">
        <f t="shared" si="997"/>
        <v>3.0926180000000001E-2</v>
      </c>
      <c r="Y2100" s="103">
        <f t="shared" si="998"/>
        <v>0</v>
      </c>
      <c r="Z2100" s="114" t="str">
        <f t="shared" si="1006"/>
        <v>A+J=</v>
      </c>
      <c r="AA2100" s="108">
        <f t="shared" si="1007"/>
        <v>46223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2">
        <f t="shared" si="999"/>
        <v>46215</v>
      </c>
      <c r="B2101" s="103">
        <f t="shared" si="992"/>
        <v>5.4667306099999999</v>
      </c>
      <c r="C2101" s="103">
        <f t="shared" si="1004"/>
        <v>3.4735472600000001</v>
      </c>
      <c r="D2101" s="104">
        <f t="shared" si="1000"/>
        <v>1143.3130000000001</v>
      </c>
      <c r="E2101" s="105">
        <f t="shared" si="1011"/>
        <v>1146.575</v>
      </c>
      <c r="F2101" s="106">
        <f t="shared" si="1012"/>
        <v>46164</v>
      </c>
      <c r="G2101" s="107">
        <f t="shared" si="993"/>
        <v>2.8531119649648495E-3</v>
      </c>
      <c r="H2101" s="108">
        <f t="shared" si="1005"/>
        <v>46223</v>
      </c>
      <c r="I2101" s="108">
        <f t="shared" si="994"/>
        <v>46223</v>
      </c>
      <c r="J2101" s="109">
        <f t="shared" si="1001"/>
        <v>20</v>
      </c>
      <c r="K2101" s="109">
        <f t="shared" si="1017"/>
        <v>15</v>
      </c>
      <c r="L2101" s="8">
        <f t="shared" si="1002"/>
        <v>1.0021390699999999</v>
      </c>
      <c r="M2101" s="110">
        <f t="shared" si="1014"/>
        <v>1.00285311</v>
      </c>
      <c r="N2101" s="110">
        <f t="shared" si="1009"/>
        <v>1.5615741822340998</v>
      </c>
      <c r="O2101" s="103">
        <f t="shared" si="1013"/>
        <v>1.56491449</v>
      </c>
      <c r="P2101" s="103">
        <f t="shared" si="995"/>
        <v>5.4358044300000001</v>
      </c>
      <c r="Q2101" s="11">
        <f t="shared" si="1008"/>
        <v>0</v>
      </c>
      <c r="R2101" s="30">
        <f t="shared" si="1015"/>
        <v>0</v>
      </c>
      <c r="S2101" s="103">
        <f t="shared" si="1016"/>
        <v>0</v>
      </c>
      <c r="T2101" s="113">
        <f t="shared" si="1003"/>
        <v>0.1</v>
      </c>
      <c r="U2101" s="111">
        <f t="shared" si="1010"/>
        <v>15</v>
      </c>
      <c r="V2101" s="111">
        <v>252</v>
      </c>
      <c r="W2101" s="110">
        <f t="shared" si="996"/>
        <v>1.005689348</v>
      </c>
      <c r="X2101" s="103">
        <f t="shared" si="997"/>
        <v>3.0926180000000001E-2</v>
      </c>
      <c r="Y2101" s="103">
        <f t="shared" si="998"/>
        <v>0</v>
      </c>
      <c r="Z2101" s="114" t="str">
        <f t="shared" si="1006"/>
        <v>A+J=</v>
      </c>
      <c r="AA2101" s="108">
        <f t="shared" si="1007"/>
        <v>46223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2">
        <f t="shared" si="999"/>
        <v>46216</v>
      </c>
      <c r="B2102" s="103">
        <f t="shared" si="992"/>
        <v>5.4667306099999999</v>
      </c>
      <c r="C2102" s="103">
        <f t="shared" si="1004"/>
        <v>3.4735472600000001</v>
      </c>
      <c r="D2102" s="104">
        <f t="shared" si="1000"/>
        <v>1143.3130000000001</v>
      </c>
      <c r="E2102" s="105">
        <f t="shared" si="1011"/>
        <v>1146.575</v>
      </c>
      <c r="F2102" s="106">
        <f t="shared" si="1012"/>
        <v>46164</v>
      </c>
      <c r="G2102" s="107">
        <f t="shared" si="993"/>
        <v>2.8531119649648495E-3</v>
      </c>
      <c r="H2102" s="108">
        <f t="shared" si="1005"/>
        <v>46223</v>
      </c>
      <c r="I2102" s="108">
        <f t="shared" si="994"/>
        <v>46223</v>
      </c>
      <c r="J2102" s="109">
        <f t="shared" si="1001"/>
        <v>20</v>
      </c>
      <c r="K2102" s="109">
        <f t="shared" si="1017"/>
        <v>15</v>
      </c>
      <c r="L2102" s="8">
        <f t="shared" si="1002"/>
        <v>1.0021390699999999</v>
      </c>
      <c r="M2102" s="110">
        <f t="shared" si="1014"/>
        <v>1.00285311</v>
      </c>
      <c r="N2102" s="110">
        <f t="shared" si="1009"/>
        <v>1.5615741822340998</v>
      </c>
      <c r="O2102" s="103">
        <f t="shared" si="1013"/>
        <v>1.56491449</v>
      </c>
      <c r="P2102" s="103">
        <f t="shared" si="995"/>
        <v>5.4358044300000001</v>
      </c>
      <c r="Q2102" s="11">
        <f t="shared" si="1008"/>
        <v>0</v>
      </c>
      <c r="R2102" s="30">
        <f t="shared" si="1015"/>
        <v>0</v>
      </c>
      <c r="S2102" s="103">
        <f t="shared" si="1016"/>
        <v>0</v>
      </c>
      <c r="T2102" s="113">
        <f t="shared" si="1003"/>
        <v>0.1</v>
      </c>
      <c r="U2102" s="111">
        <f t="shared" si="1010"/>
        <v>15</v>
      </c>
      <c r="V2102" s="111">
        <v>252</v>
      </c>
      <c r="W2102" s="110">
        <f t="shared" si="996"/>
        <v>1.005689348</v>
      </c>
      <c r="X2102" s="103">
        <f t="shared" si="997"/>
        <v>3.0926180000000001E-2</v>
      </c>
      <c r="Y2102" s="103">
        <f t="shared" si="998"/>
        <v>0</v>
      </c>
      <c r="Z2102" s="114" t="str">
        <f t="shared" si="1006"/>
        <v>A+J=</v>
      </c>
      <c r="AA2102" s="108">
        <f t="shared" si="1007"/>
        <v>46223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2">
        <f t="shared" si="999"/>
        <v>46217</v>
      </c>
      <c r="B2103" s="103">
        <f t="shared" si="992"/>
        <v>5.4695776600000006</v>
      </c>
      <c r="C2103" s="103">
        <f t="shared" si="1004"/>
        <v>3.4735472600000001</v>
      </c>
      <c r="D2103" s="104">
        <f t="shared" si="1000"/>
        <v>1143.3130000000001</v>
      </c>
      <c r="E2103" s="105">
        <f t="shared" si="1011"/>
        <v>1146.575</v>
      </c>
      <c r="F2103" s="106">
        <f t="shared" si="1012"/>
        <v>46164</v>
      </c>
      <c r="G2103" s="107">
        <f t="shared" si="993"/>
        <v>2.8531119649648495E-3</v>
      </c>
      <c r="H2103" s="108">
        <f t="shared" si="1005"/>
        <v>46223</v>
      </c>
      <c r="I2103" s="108">
        <f t="shared" si="994"/>
        <v>46223</v>
      </c>
      <c r="J2103" s="109">
        <f t="shared" si="1001"/>
        <v>20</v>
      </c>
      <c r="K2103" s="109">
        <f t="shared" si="1017"/>
        <v>16</v>
      </c>
      <c r="L2103" s="8">
        <f t="shared" si="1002"/>
        <v>1.00228183</v>
      </c>
      <c r="M2103" s="110">
        <f t="shared" si="1014"/>
        <v>1.00285311</v>
      </c>
      <c r="N2103" s="110">
        <f t="shared" si="1009"/>
        <v>1.5615741822340998</v>
      </c>
      <c r="O2103" s="103">
        <f t="shared" si="1013"/>
        <v>1.5651374199999999</v>
      </c>
      <c r="P2103" s="103">
        <f t="shared" si="995"/>
        <v>5.4365787900000004</v>
      </c>
      <c r="Q2103" s="11">
        <f t="shared" si="1008"/>
        <v>0</v>
      </c>
      <c r="R2103" s="30">
        <f t="shared" si="1015"/>
        <v>0</v>
      </c>
      <c r="S2103" s="103">
        <f t="shared" si="1016"/>
        <v>0</v>
      </c>
      <c r="T2103" s="113">
        <f t="shared" si="1003"/>
        <v>0.1</v>
      </c>
      <c r="U2103" s="111">
        <f t="shared" si="1010"/>
        <v>16</v>
      </c>
      <c r="V2103" s="111">
        <v>252</v>
      </c>
      <c r="W2103" s="110">
        <f t="shared" si="996"/>
        <v>1.0060697869999999</v>
      </c>
      <c r="X2103" s="103">
        <f t="shared" si="997"/>
        <v>3.299887E-2</v>
      </c>
      <c r="Y2103" s="103">
        <f t="shared" si="998"/>
        <v>0</v>
      </c>
      <c r="Z2103" s="114" t="str">
        <f t="shared" si="1006"/>
        <v>A+J=</v>
      </c>
      <c r="AA2103" s="108">
        <f t="shared" si="1007"/>
        <v>46223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2">
        <f t="shared" si="999"/>
        <v>46218</v>
      </c>
      <c r="B2104" s="103">
        <f t="shared" si="992"/>
        <v>5.4724262599999998</v>
      </c>
      <c r="C2104" s="103">
        <f t="shared" si="1004"/>
        <v>3.4735472600000001</v>
      </c>
      <c r="D2104" s="104">
        <f t="shared" si="1000"/>
        <v>1143.3130000000001</v>
      </c>
      <c r="E2104" s="105">
        <f t="shared" si="1011"/>
        <v>1146.575</v>
      </c>
      <c r="F2104" s="106">
        <f t="shared" si="1012"/>
        <v>46164</v>
      </c>
      <c r="G2104" s="107">
        <f t="shared" si="993"/>
        <v>2.8531119649648495E-3</v>
      </c>
      <c r="H2104" s="108">
        <f t="shared" si="1005"/>
        <v>46223</v>
      </c>
      <c r="I2104" s="108">
        <f t="shared" si="994"/>
        <v>46223</v>
      </c>
      <c r="J2104" s="109">
        <f t="shared" si="1001"/>
        <v>20</v>
      </c>
      <c r="K2104" s="109">
        <f t="shared" si="1017"/>
        <v>17</v>
      </c>
      <c r="L2104" s="8">
        <f t="shared" si="1002"/>
        <v>1.00242462</v>
      </c>
      <c r="M2104" s="110">
        <f t="shared" si="1014"/>
        <v>1.00285311</v>
      </c>
      <c r="N2104" s="110">
        <f t="shared" si="1009"/>
        <v>1.5615741822340998</v>
      </c>
      <c r="O2104" s="103">
        <f t="shared" si="1013"/>
        <v>1.5653604000000001</v>
      </c>
      <c r="P2104" s="103">
        <f t="shared" si="995"/>
        <v>5.4373533199999997</v>
      </c>
      <c r="Q2104" s="11">
        <f t="shared" si="1008"/>
        <v>0</v>
      </c>
      <c r="R2104" s="30">
        <f t="shared" si="1015"/>
        <v>0</v>
      </c>
      <c r="S2104" s="103">
        <f t="shared" si="1016"/>
        <v>0</v>
      </c>
      <c r="T2104" s="113">
        <f t="shared" si="1003"/>
        <v>0.1</v>
      </c>
      <c r="U2104" s="111">
        <f t="shared" si="1010"/>
        <v>17</v>
      </c>
      <c r="V2104" s="111">
        <v>252</v>
      </c>
      <c r="W2104" s="110">
        <f t="shared" si="996"/>
        <v>1.00645037</v>
      </c>
      <c r="X2104" s="103">
        <f t="shared" si="997"/>
        <v>3.5072939999999997E-2</v>
      </c>
      <c r="Y2104" s="103">
        <f t="shared" si="998"/>
        <v>0</v>
      </c>
      <c r="Z2104" s="114" t="str">
        <f t="shared" si="1006"/>
        <v>A+J=</v>
      </c>
      <c r="AA2104" s="108">
        <f t="shared" si="1007"/>
        <v>46223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2">
        <f t="shared" si="999"/>
        <v>46219</v>
      </c>
      <c r="B2105" s="103">
        <f t="shared" si="992"/>
        <v>5.4752763299999998</v>
      </c>
      <c r="C2105" s="103">
        <f t="shared" si="1004"/>
        <v>3.4735472600000001</v>
      </c>
      <c r="D2105" s="104">
        <f t="shared" si="1000"/>
        <v>1143.3130000000001</v>
      </c>
      <c r="E2105" s="105">
        <f t="shared" si="1011"/>
        <v>1146.575</v>
      </c>
      <c r="F2105" s="106">
        <f t="shared" si="1012"/>
        <v>46164</v>
      </c>
      <c r="G2105" s="107">
        <f t="shared" si="993"/>
        <v>2.8531119649648495E-3</v>
      </c>
      <c r="H2105" s="108">
        <f t="shared" si="1005"/>
        <v>46223</v>
      </c>
      <c r="I2105" s="108">
        <f t="shared" si="994"/>
        <v>46223</v>
      </c>
      <c r="J2105" s="109">
        <f t="shared" si="1001"/>
        <v>20</v>
      </c>
      <c r="K2105" s="109">
        <f t="shared" si="1017"/>
        <v>18</v>
      </c>
      <c r="L2105" s="8">
        <f t="shared" si="1002"/>
        <v>1.00256743</v>
      </c>
      <c r="M2105" s="110">
        <f t="shared" si="1014"/>
        <v>1.00285311</v>
      </c>
      <c r="N2105" s="110">
        <f t="shared" si="1009"/>
        <v>1.5615741822340998</v>
      </c>
      <c r="O2105" s="103">
        <f t="shared" si="1013"/>
        <v>1.5655834099999999</v>
      </c>
      <c r="P2105" s="103">
        <f t="shared" si="995"/>
        <v>5.4381279600000001</v>
      </c>
      <c r="Q2105" s="11">
        <f t="shared" si="1008"/>
        <v>0</v>
      </c>
      <c r="R2105" s="30">
        <f t="shared" si="1015"/>
        <v>0</v>
      </c>
      <c r="S2105" s="103">
        <f t="shared" si="1016"/>
        <v>0</v>
      </c>
      <c r="T2105" s="113">
        <f t="shared" si="1003"/>
        <v>0.1</v>
      </c>
      <c r="U2105" s="111">
        <f t="shared" si="1010"/>
        <v>18</v>
      </c>
      <c r="V2105" s="111">
        <v>252</v>
      </c>
      <c r="W2105" s="110">
        <f t="shared" si="996"/>
        <v>1.006831096</v>
      </c>
      <c r="X2105" s="103">
        <f t="shared" si="997"/>
        <v>3.714837E-2</v>
      </c>
      <c r="Y2105" s="103">
        <f t="shared" si="998"/>
        <v>0</v>
      </c>
      <c r="Z2105" s="114" t="str">
        <f t="shared" si="1006"/>
        <v>A+J=</v>
      </c>
      <c r="AA2105" s="108">
        <f t="shared" si="1007"/>
        <v>46223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2">
        <f t="shared" si="999"/>
        <v>46220</v>
      </c>
      <c r="B2106" s="103">
        <f t="shared" si="992"/>
        <v>5.4781278799999997</v>
      </c>
      <c r="C2106" s="103">
        <f t="shared" si="1004"/>
        <v>3.4735472600000001</v>
      </c>
      <c r="D2106" s="104">
        <f t="shared" si="1000"/>
        <v>1143.3130000000001</v>
      </c>
      <c r="E2106" s="105">
        <f t="shared" si="1011"/>
        <v>1146.575</v>
      </c>
      <c r="F2106" s="106">
        <f t="shared" si="1012"/>
        <v>46164</v>
      </c>
      <c r="G2106" s="107">
        <f t="shared" si="993"/>
        <v>2.8531119649648495E-3</v>
      </c>
      <c r="H2106" s="108">
        <f t="shared" si="1005"/>
        <v>46223</v>
      </c>
      <c r="I2106" s="108">
        <f t="shared" si="994"/>
        <v>46223</v>
      </c>
      <c r="J2106" s="109">
        <f t="shared" si="1001"/>
        <v>20</v>
      </c>
      <c r="K2106" s="109">
        <f t="shared" si="1017"/>
        <v>19</v>
      </c>
      <c r="L2106" s="8">
        <f t="shared" si="1002"/>
        <v>1.00271026</v>
      </c>
      <c r="M2106" s="110">
        <f t="shared" si="1014"/>
        <v>1.00285311</v>
      </c>
      <c r="N2106" s="110">
        <f t="shared" si="1009"/>
        <v>1.5615741822340998</v>
      </c>
      <c r="O2106" s="103">
        <f t="shared" si="1013"/>
        <v>1.56580645</v>
      </c>
      <c r="P2106" s="103">
        <f t="shared" si="995"/>
        <v>5.4389026999999999</v>
      </c>
      <c r="Q2106" s="11">
        <f t="shared" si="1008"/>
        <v>0</v>
      </c>
      <c r="R2106" s="30">
        <f t="shared" si="1015"/>
        <v>0</v>
      </c>
      <c r="S2106" s="103">
        <f t="shared" si="1016"/>
        <v>0</v>
      </c>
      <c r="T2106" s="113">
        <f t="shared" si="1003"/>
        <v>0.1</v>
      </c>
      <c r="U2106" s="111">
        <f t="shared" si="1010"/>
        <v>19</v>
      </c>
      <c r="V2106" s="111">
        <v>252</v>
      </c>
      <c r="W2106" s="110">
        <f t="shared" si="996"/>
        <v>1.0072119669999999</v>
      </c>
      <c r="X2106" s="103">
        <f t="shared" si="997"/>
        <v>3.9225179999999998E-2</v>
      </c>
      <c r="Y2106" s="103">
        <f t="shared" si="998"/>
        <v>0</v>
      </c>
      <c r="Z2106" s="114" t="str">
        <f t="shared" si="1006"/>
        <v>A+J=</v>
      </c>
      <c r="AA2106" s="108">
        <f t="shared" si="1007"/>
        <v>46223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2">
        <f t="shared" si="999"/>
        <v>46221</v>
      </c>
      <c r="B2107" s="103">
        <f t="shared" si="992"/>
        <v>5.4809809099999995</v>
      </c>
      <c r="C2107" s="103">
        <f t="shared" si="1004"/>
        <v>3.4735472600000001</v>
      </c>
      <c r="D2107" s="104">
        <f t="shared" si="1000"/>
        <v>1143.3130000000001</v>
      </c>
      <c r="E2107" s="105">
        <f t="shared" si="1011"/>
        <v>1146.575</v>
      </c>
      <c r="F2107" s="106">
        <f t="shared" si="1012"/>
        <v>46164</v>
      </c>
      <c r="G2107" s="107">
        <f t="shared" si="993"/>
        <v>2.8531119649648495E-3</v>
      </c>
      <c r="H2107" s="108">
        <f t="shared" si="1005"/>
        <v>46223</v>
      </c>
      <c r="I2107" s="108">
        <f t="shared" si="994"/>
        <v>46223</v>
      </c>
      <c r="J2107" s="109">
        <f t="shared" si="1001"/>
        <v>20</v>
      </c>
      <c r="K2107" s="109">
        <f t="shared" si="1017"/>
        <v>20</v>
      </c>
      <c r="L2107" s="8">
        <f t="shared" si="1002"/>
        <v>1.00285311</v>
      </c>
      <c r="M2107" s="110">
        <f t="shared" si="1014"/>
        <v>1.00285311</v>
      </c>
      <c r="N2107" s="110">
        <f t="shared" si="1009"/>
        <v>1.5615741822340998</v>
      </c>
      <c r="O2107" s="103">
        <f t="shared" si="1013"/>
        <v>1.5660295200000001</v>
      </c>
      <c r="P2107" s="103">
        <f t="shared" si="995"/>
        <v>5.4396775399999999</v>
      </c>
      <c r="Q2107" s="11">
        <f t="shared" si="1008"/>
        <v>0</v>
      </c>
      <c r="R2107" s="30">
        <f t="shared" si="1015"/>
        <v>0</v>
      </c>
      <c r="S2107" s="103">
        <f t="shared" si="1016"/>
        <v>0</v>
      </c>
      <c r="T2107" s="113">
        <f t="shared" si="1003"/>
        <v>0.1</v>
      </c>
      <c r="U2107" s="111">
        <f t="shared" si="1010"/>
        <v>20</v>
      </c>
      <c r="V2107" s="111">
        <v>252</v>
      </c>
      <c r="W2107" s="110">
        <f t="shared" si="996"/>
        <v>1.007592982</v>
      </c>
      <c r="X2107" s="103">
        <f t="shared" si="997"/>
        <v>4.1303369999999999E-2</v>
      </c>
      <c r="Y2107" s="103">
        <f t="shared" si="998"/>
        <v>0</v>
      </c>
      <c r="Z2107" s="114" t="str">
        <f t="shared" si="1006"/>
        <v>A+J=</v>
      </c>
      <c r="AA2107" s="108">
        <f t="shared" si="1007"/>
        <v>46223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2">
        <f t="shared" si="999"/>
        <v>46222</v>
      </c>
      <c r="B2108" s="103">
        <f t="shared" si="992"/>
        <v>5.4809809099999995</v>
      </c>
      <c r="C2108" s="103">
        <f t="shared" si="1004"/>
        <v>3.4735472600000001</v>
      </c>
      <c r="D2108" s="104">
        <f t="shared" si="1000"/>
        <v>1143.3130000000001</v>
      </c>
      <c r="E2108" s="105">
        <f t="shared" si="1011"/>
        <v>1146.575</v>
      </c>
      <c r="F2108" s="106">
        <f t="shared" si="1012"/>
        <v>46164</v>
      </c>
      <c r="G2108" s="107">
        <f t="shared" si="993"/>
        <v>2.8531119649648495E-3</v>
      </c>
      <c r="H2108" s="108">
        <f t="shared" si="1005"/>
        <v>46223</v>
      </c>
      <c r="I2108" s="108">
        <f t="shared" si="994"/>
        <v>46223</v>
      </c>
      <c r="J2108" s="109">
        <f t="shared" si="1001"/>
        <v>20</v>
      </c>
      <c r="K2108" s="109">
        <f t="shared" si="1017"/>
        <v>20</v>
      </c>
      <c r="L2108" s="8">
        <f t="shared" si="1002"/>
        <v>1.00285311</v>
      </c>
      <c r="M2108" s="110">
        <f t="shared" si="1014"/>
        <v>1.00285311</v>
      </c>
      <c r="N2108" s="110">
        <f t="shared" si="1009"/>
        <v>1.5615741822340998</v>
      </c>
      <c r="O2108" s="103">
        <f t="shared" si="1013"/>
        <v>1.5660295200000001</v>
      </c>
      <c r="P2108" s="103">
        <f t="shared" si="995"/>
        <v>5.4396775399999999</v>
      </c>
      <c r="Q2108" s="11">
        <f t="shared" si="1008"/>
        <v>0</v>
      </c>
      <c r="R2108" s="30">
        <f t="shared" si="1015"/>
        <v>0</v>
      </c>
      <c r="S2108" s="103">
        <f t="shared" si="1016"/>
        <v>0</v>
      </c>
      <c r="T2108" s="113">
        <f t="shared" si="1003"/>
        <v>0.1</v>
      </c>
      <c r="U2108" s="111">
        <f t="shared" si="1010"/>
        <v>20</v>
      </c>
      <c r="V2108" s="111">
        <v>252</v>
      </c>
      <c r="W2108" s="110">
        <f t="shared" si="996"/>
        <v>1.007592982</v>
      </c>
      <c r="X2108" s="103">
        <f t="shared" si="997"/>
        <v>4.1303369999999999E-2</v>
      </c>
      <c r="Y2108" s="103">
        <f t="shared" si="998"/>
        <v>0</v>
      </c>
      <c r="Z2108" s="114" t="str">
        <f t="shared" si="1006"/>
        <v>A+J=</v>
      </c>
      <c r="AA2108" s="108">
        <f t="shared" si="1007"/>
        <v>46223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2">
        <f t="shared" si="999"/>
        <v>46223</v>
      </c>
      <c r="B2109" s="103">
        <f t="shared" si="992"/>
        <v>5.4809809099999995</v>
      </c>
      <c r="C2109" s="103">
        <f t="shared" si="1004"/>
        <v>3.4735472600000001</v>
      </c>
      <c r="D2109" s="104">
        <f t="shared" si="1000"/>
        <v>1143.3130000000001</v>
      </c>
      <c r="E2109" s="105">
        <f t="shared" si="1011"/>
        <v>1146.575</v>
      </c>
      <c r="F2109" s="106">
        <f t="shared" si="1012"/>
        <v>46164</v>
      </c>
      <c r="G2109" s="107">
        <f t="shared" si="993"/>
        <v>2.8531119649648495E-3</v>
      </c>
      <c r="H2109" s="108">
        <f t="shared" si="1005"/>
        <v>46254</v>
      </c>
      <c r="I2109" s="108">
        <f t="shared" si="994"/>
        <v>46223</v>
      </c>
      <c r="J2109" s="109">
        <f t="shared" si="1001"/>
        <v>20</v>
      </c>
      <c r="K2109" s="109">
        <f t="shared" si="1017"/>
        <v>20</v>
      </c>
      <c r="L2109" s="8">
        <f t="shared" si="1002"/>
        <v>1.00285311</v>
      </c>
      <c r="M2109" s="110">
        <f t="shared" si="1014"/>
        <v>1.00285311</v>
      </c>
      <c r="N2109" s="110">
        <f t="shared" si="1009"/>
        <v>1.5615741822340998</v>
      </c>
      <c r="O2109" s="103">
        <f t="shared" si="1013"/>
        <v>1.5660295200000001</v>
      </c>
      <c r="P2109" s="103">
        <f t="shared" si="995"/>
        <v>5.4396775399999999</v>
      </c>
      <c r="Q2109" s="11">
        <f t="shared" si="1008"/>
        <v>69</v>
      </c>
      <c r="R2109" s="30">
        <f t="shared" si="1015"/>
        <v>0.350161</v>
      </c>
      <c r="S2109" s="103">
        <f t="shared" si="1016"/>
        <v>1.90476292</v>
      </c>
      <c r="T2109" s="113">
        <f t="shared" si="1003"/>
        <v>0.1</v>
      </c>
      <c r="U2109" s="111">
        <f t="shared" si="1010"/>
        <v>20</v>
      </c>
      <c r="V2109" s="111">
        <v>252</v>
      </c>
      <c r="W2109" s="110">
        <f t="shared" si="996"/>
        <v>1.007592982</v>
      </c>
      <c r="X2109" s="103">
        <f t="shared" si="997"/>
        <v>4.1303369999999999E-2</v>
      </c>
      <c r="Y2109" s="103">
        <f t="shared" si="998"/>
        <v>1.9460662900000001</v>
      </c>
      <c r="Z2109" s="114" t="str">
        <f t="shared" si="1006"/>
        <v>A+J=</v>
      </c>
      <c r="AA2109" s="108">
        <f t="shared" si="1007"/>
        <v>46223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2">
        <f t="shared" si="999"/>
        <v>46224</v>
      </c>
      <c r="B2110" s="103">
        <f t="shared" si="992"/>
        <v>3.5366898499999997</v>
      </c>
      <c r="C2110" s="103">
        <f t="shared" si="1004"/>
        <v>2.2572464800000001</v>
      </c>
      <c r="D2110" s="104">
        <f t="shared" si="1000"/>
        <v>1143.3130000000001</v>
      </c>
      <c r="E2110" s="105">
        <f t="shared" si="1011"/>
        <v>1146.575</v>
      </c>
      <c r="F2110" s="106">
        <f t="shared" si="1012"/>
        <v>46193</v>
      </c>
      <c r="G2110" s="107">
        <f t="shared" si="993"/>
        <v>2.8531119649648495E-3</v>
      </c>
      <c r="H2110" s="108">
        <f t="shared" si="1005"/>
        <v>46254</v>
      </c>
      <c r="I2110" s="108">
        <f t="shared" si="994"/>
        <v>46254</v>
      </c>
      <c r="J2110" s="109">
        <f t="shared" si="1001"/>
        <v>23</v>
      </c>
      <c r="K2110" s="109">
        <f t="shared" si="1017"/>
        <v>1</v>
      </c>
      <c r="L2110" s="8">
        <f t="shared" si="1002"/>
        <v>1.0001238699999999</v>
      </c>
      <c r="M2110" s="110">
        <f t="shared" si="1014"/>
        <v>1.00285311</v>
      </c>
      <c r="N2110" s="110">
        <f t="shared" si="1009"/>
        <v>1.5660295251491738</v>
      </c>
      <c r="O2110" s="103">
        <f t="shared" si="1013"/>
        <v>1.5662235</v>
      </c>
      <c r="P2110" s="103">
        <f t="shared" si="995"/>
        <v>3.5353524799999998</v>
      </c>
      <c r="Q2110" s="11">
        <f t="shared" si="1008"/>
        <v>0</v>
      </c>
      <c r="R2110" s="30">
        <f t="shared" si="1015"/>
        <v>0</v>
      </c>
      <c r="S2110" s="103">
        <f t="shared" si="1016"/>
        <v>0</v>
      </c>
      <c r="T2110" s="113">
        <f t="shared" si="1003"/>
        <v>0.1</v>
      </c>
      <c r="U2110" s="111">
        <f t="shared" si="1010"/>
        <v>1</v>
      </c>
      <c r="V2110" s="111">
        <v>252</v>
      </c>
      <c r="W2110" s="110">
        <f t="shared" si="996"/>
        <v>1.0003782859999999</v>
      </c>
      <c r="X2110" s="103">
        <f t="shared" si="997"/>
        <v>1.3373700000000001E-3</v>
      </c>
      <c r="Y2110" s="103">
        <f t="shared" si="998"/>
        <v>0</v>
      </c>
      <c r="Z2110" s="114" t="str">
        <f t="shared" si="1006"/>
        <v>A+J=</v>
      </c>
      <c r="AA2110" s="108">
        <f t="shared" si="1007"/>
        <v>46254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2">
        <f t="shared" si="999"/>
        <v>46225</v>
      </c>
      <c r="B2111" s="103">
        <f t="shared" si="992"/>
        <v>3.5384660499999998</v>
      </c>
      <c r="C2111" s="103">
        <f t="shared" si="1004"/>
        <v>2.2572464800000001</v>
      </c>
      <c r="D2111" s="104">
        <f t="shared" si="1000"/>
        <v>1143.3130000000001</v>
      </c>
      <c r="E2111" s="105">
        <f t="shared" si="1011"/>
        <v>1146.575</v>
      </c>
      <c r="F2111" s="106">
        <f t="shared" si="1012"/>
        <v>46193</v>
      </c>
      <c r="G2111" s="107">
        <f t="shared" si="993"/>
        <v>2.8531119649648495E-3</v>
      </c>
      <c r="H2111" s="108">
        <f t="shared" si="1005"/>
        <v>46254</v>
      </c>
      <c r="I2111" s="108">
        <f t="shared" si="994"/>
        <v>46254</v>
      </c>
      <c r="J2111" s="109">
        <f t="shared" si="1001"/>
        <v>23</v>
      </c>
      <c r="K2111" s="109">
        <f t="shared" si="1017"/>
        <v>2</v>
      </c>
      <c r="L2111" s="8">
        <f t="shared" si="1002"/>
        <v>1.0002477700000001</v>
      </c>
      <c r="M2111" s="110">
        <f t="shared" si="1014"/>
        <v>1.00285311</v>
      </c>
      <c r="N2111" s="110">
        <f t="shared" si="1009"/>
        <v>1.5660295251491738</v>
      </c>
      <c r="O2111" s="103">
        <f t="shared" si="1013"/>
        <v>1.56641754</v>
      </c>
      <c r="P2111" s="103">
        <f t="shared" si="995"/>
        <v>3.5357904699999998</v>
      </c>
      <c r="Q2111" s="11">
        <f t="shared" si="1008"/>
        <v>0</v>
      </c>
      <c r="R2111" s="30">
        <f t="shared" si="1015"/>
        <v>0</v>
      </c>
      <c r="S2111" s="103">
        <f t="shared" si="1016"/>
        <v>0</v>
      </c>
      <c r="T2111" s="113">
        <f t="shared" si="1003"/>
        <v>0.1</v>
      </c>
      <c r="U2111" s="111">
        <f t="shared" si="1010"/>
        <v>2</v>
      </c>
      <c r="V2111" s="111">
        <v>252</v>
      </c>
      <c r="W2111" s="110">
        <f t="shared" si="996"/>
        <v>1.0007567159999999</v>
      </c>
      <c r="X2111" s="103">
        <f t="shared" si="997"/>
        <v>2.6755799999999999E-3</v>
      </c>
      <c r="Y2111" s="103">
        <f t="shared" si="998"/>
        <v>0</v>
      </c>
      <c r="Z2111" s="114" t="str">
        <f t="shared" si="1006"/>
        <v>A+J=</v>
      </c>
      <c r="AA2111" s="108">
        <f t="shared" si="1007"/>
        <v>46254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2">
        <f t="shared" si="999"/>
        <v>46226</v>
      </c>
      <c r="B2112" s="103">
        <f t="shared" si="992"/>
        <v>3.54024311</v>
      </c>
      <c r="C2112" s="103">
        <f t="shared" si="1004"/>
        <v>2.2572464800000001</v>
      </c>
      <c r="D2112" s="104">
        <f t="shared" si="1000"/>
        <v>1143.3130000000001</v>
      </c>
      <c r="E2112" s="105">
        <f t="shared" si="1011"/>
        <v>1146.575</v>
      </c>
      <c r="F2112" s="106">
        <f t="shared" si="1012"/>
        <v>46193</v>
      </c>
      <c r="G2112" s="107">
        <f t="shared" si="993"/>
        <v>2.8531119649648495E-3</v>
      </c>
      <c r="H2112" s="108">
        <f t="shared" si="1005"/>
        <v>46254</v>
      </c>
      <c r="I2112" s="108">
        <f t="shared" si="994"/>
        <v>46254</v>
      </c>
      <c r="J2112" s="109">
        <f t="shared" si="1001"/>
        <v>23</v>
      </c>
      <c r="K2112" s="109">
        <f t="shared" si="1017"/>
        <v>3</v>
      </c>
      <c r="L2112" s="8">
        <f t="shared" si="1002"/>
        <v>1.00037168</v>
      </c>
      <c r="M2112" s="110">
        <f t="shared" si="1014"/>
        <v>1.00285311</v>
      </c>
      <c r="N2112" s="110">
        <f t="shared" si="1009"/>
        <v>1.5660295251491738</v>
      </c>
      <c r="O2112" s="103">
        <f t="shared" si="1013"/>
        <v>1.56661158</v>
      </c>
      <c r="P2112" s="103">
        <f t="shared" si="995"/>
        <v>3.5362284700000002</v>
      </c>
      <c r="Q2112" s="11">
        <f t="shared" si="1008"/>
        <v>0</v>
      </c>
      <c r="R2112" s="30">
        <f t="shared" si="1015"/>
        <v>0</v>
      </c>
      <c r="S2112" s="103">
        <f t="shared" si="1016"/>
        <v>0</v>
      </c>
      <c r="T2112" s="113">
        <f t="shared" si="1003"/>
        <v>0.1</v>
      </c>
      <c r="U2112" s="111">
        <f t="shared" si="1010"/>
        <v>3</v>
      </c>
      <c r="V2112" s="111">
        <v>252</v>
      </c>
      <c r="W2112" s="110">
        <f t="shared" si="996"/>
        <v>1.001135289</v>
      </c>
      <c r="X2112" s="103">
        <f t="shared" si="997"/>
        <v>4.0146399999999999E-3</v>
      </c>
      <c r="Y2112" s="103">
        <f t="shared" si="998"/>
        <v>0</v>
      </c>
      <c r="Z2112" s="114" t="str">
        <f t="shared" si="1006"/>
        <v>A+J=</v>
      </c>
      <c r="AA2112" s="108">
        <f t="shared" si="1007"/>
        <v>46254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2">
        <f t="shared" si="999"/>
        <v>46227</v>
      </c>
      <c r="B2113" s="103">
        <f t="shared" si="992"/>
        <v>3.5420210399999998</v>
      </c>
      <c r="C2113" s="103">
        <f t="shared" si="1004"/>
        <v>2.2572464800000001</v>
      </c>
      <c r="D2113" s="104">
        <f t="shared" si="1000"/>
        <v>1143.3130000000001</v>
      </c>
      <c r="E2113" s="105">
        <f t="shared" si="1011"/>
        <v>1146.575</v>
      </c>
      <c r="F2113" s="106">
        <f t="shared" si="1012"/>
        <v>46193</v>
      </c>
      <c r="G2113" s="107">
        <f t="shared" si="993"/>
        <v>2.8531119649648495E-3</v>
      </c>
      <c r="H2113" s="108">
        <f t="shared" si="1005"/>
        <v>46254</v>
      </c>
      <c r="I2113" s="108">
        <f t="shared" si="994"/>
        <v>46254</v>
      </c>
      <c r="J2113" s="109">
        <f t="shared" si="1001"/>
        <v>23</v>
      </c>
      <c r="K2113" s="109">
        <f t="shared" si="1017"/>
        <v>4</v>
      </c>
      <c r="L2113" s="8">
        <f t="shared" si="1002"/>
        <v>1.0004956</v>
      </c>
      <c r="M2113" s="110">
        <f t="shared" si="1014"/>
        <v>1.00285311</v>
      </c>
      <c r="N2113" s="110">
        <f t="shared" si="1009"/>
        <v>1.5660295251491738</v>
      </c>
      <c r="O2113" s="103">
        <f t="shared" si="1013"/>
        <v>1.5668056400000001</v>
      </c>
      <c r="P2113" s="103">
        <f t="shared" si="995"/>
        <v>3.5366665099999999</v>
      </c>
      <c r="Q2113" s="11">
        <f t="shared" si="1008"/>
        <v>0</v>
      </c>
      <c r="R2113" s="30">
        <f t="shared" si="1015"/>
        <v>0</v>
      </c>
      <c r="S2113" s="103">
        <f t="shared" si="1016"/>
        <v>0</v>
      </c>
      <c r="T2113" s="113">
        <f t="shared" si="1003"/>
        <v>0.1</v>
      </c>
      <c r="U2113" s="111">
        <f t="shared" si="1010"/>
        <v>4</v>
      </c>
      <c r="V2113" s="111">
        <v>252</v>
      </c>
      <c r="W2113" s="110">
        <f t="shared" si="996"/>
        <v>1.001514005</v>
      </c>
      <c r="X2113" s="103">
        <f t="shared" si="997"/>
        <v>5.3545299999999997E-3</v>
      </c>
      <c r="Y2113" s="103">
        <f t="shared" si="998"/>
        <v>0</v>
      </c>
      <c r="Z2113" s="114" t="str">
        <f t="shared" si="1006"/>
        <v>A+J=</v>
      </c>
      <c r="AA2113" s="108">
        <f t="shared" si="1007"/>
        <v>46254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2">
        <f t="shared" si="999"/>
        <v>46228</v>
      </c>
      <c r="B2114" s="103">
        <f t="shared" si="992"/>
        <v>3.5437999099999997</v>
      </c>
      <c r="C2114" s="103">
        <f t="shared" si="1004"/>
        <v>2.2572464800000001</v>
      </c>
      <c r="D2114" s="104">
        <f t="shared" si="1000"/>
        <v>1143.3130000000001</v>
      </c>
      <c r="E2114" s="105">
        <f t="shared" si="1011"/>
        <v>1146.575</v>
      </c>
      <c r="F2114" s="106">
        <f t="shared" si="1012"/>
        <v>46193</v>
      </c>
      <c r="G2114" s="107">
        <f t="shared" si="993"/>
        <v>2.8531119649648495E-3</v>
      </c>
      <c r="H2114" s="108">
        <f t="shared" si="1005"/>
        <v>46254</v>
      </c>
      <c r="I2114" s="108">
        <f t="shared" si="994"/>
        <v>46254</v>
      </c>
      <c r="J2114" s="109">
        <f t="shared" si="1001"/>
        <v>23</v>
      </c>
      <c r="K2114" s="109">
        <f t="shared" si="1017"/>
        <v>5</v>
      </c>
      <c r="L2114" s="8">
        <f t="shared" si="1002"/>
        <v>1.0006195499999999</v>
      </c>
      <c r="M2114" s="110">
        <f t="shared" si="1014"/>
        <v>1.00285311</v>
      </c>
      <c r="N2114" s="110">
        <f t="shared" si="1009"/>
        <v>1.5660295251491738</v>
      </c>
      <c r="O2114" s="103">
        <f t="shared" si="1013"/>
        <v>1.5669997499999999</v>
      </c>
      <c r="P2114" s="103">
        <f t="shared" si="995"/>
        <v>3.5371046599999998</v>
      </c>
      <c r="Q2114" s="11">
        <f t="shared" si="1008"/>
        <v>0</v>
      </c>
      <c r="R2114" s="30">
        <f t="shared" si="1015"/>
        <v>0</v>
      </c>
      <c r="S2114" s="103">
        <f t="shared" si="1016"/>
        <v>0</v>
      </c>
      <c r="T2114" s="113">
        <f t="shared" si="1003"/>
        <v>0.1</v>
      </c>
      <c r="U2114" s="111">
        <f t="shared" si="1010"/>
        <v>5</v>
      </c>
      <c r="V2114" s="111">
        <v>252</v>
      </c>
      <c r="W2114" s="110">
        <f t="shared" si="996"/>
        <v>1.001892864</v>
      </c>
      <c r="X2114" s="103">
        <f t="shared" si="997"/>
        <v>6.6952499999999998E-3</v>
      </c>
      <c r="Y2114" s="103">
        <f t="shared" si="998"/>
        <v>0</v>
      </c>
      <c r="Z2114" s="114" t="str">
        <f t="shared" si="1006"/>
        <v>A+J=</v>
      </c>
      <c r="AA2114" s="108">
        <f t="shared" si="1007"/>
        <v>46254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2">
        <f t="shared" si="999"/>
        <v>46229</v>
      </c>
      <c r="B2115" s="103">
        <f t="shared" si="992"/>
        <v>3.5437999099999997</v>
      </c>
      <c r="C2115" s="103">
        <f t="shared" si="1004"/>
        <v>2.2572464800000001</v>
      </c>
      <c r="D2115" s="104">
        <f t="shared" si="1000"/>
        <v>1143.3130000000001</v>
      </c>
      <c r="E2115" s="105">
        <f t="shared" si="1011"/>
        <v>1146.575</v>
      </c>
      <c r="F2115" s="106">
        <f t="shared" si="1012"/>
        <v>46193</v>
      </c>
      <c r="G2115" s="107">
        <f t="shared" si="993"/>
        <v>2.8531119649648495E-3</v>
      </c>
      <c r="H2115" s="108">
        <f t="shared" si="1005"/>
        <v>46254</v>
      </c>
      <c r="I2115" s="108">
        <f t="shared" si="994"/>
        <v>46254</v>
      </c>
      <c r="J2115" s="109">
        <f t="shared" si="1001"/>
        <v>23</v>
      </c>
      <c r="K2115" s="109">
        <f t="shared" si="1017"/>
        <v>5</v>
      </c>
      <c r="L2115" s="8">
        <f t="shared" si="1002"/>
        <v>1.0006195499999999</v>
      </c>
      <c r="M2115" s="110">
        <f t="shared" si="1014"/>
        <v>1.00285311</v>
      </c>
      <c r="N2115" s="110">
        <f t="shared" si="1009"/>
        <v>1.5660295251491738</v>
      </c>
      <c r="O2115" s="103">
        <f t="shared" si="1013"/>
        <v>1.5669997499999999</v>
      </c>
      <c r="P2115" s="103">
        <f t="shared" si="995"/>
        <v>3.5371046599999998</v>
      </c>
      <c r="Q2115" s="11">
        <f t="shared" si="1008"/>
        <v>0</v>
      </c>
      <c r="R2115" s="30">
        <f t="shared" si="1015"/>
        <v>0</v>
      </c>
      <c r="S2115" s="103">
        <f t="shared" si="1016"/>
        <v>0</v>
      </c>
      <c r="T2115" s="113">
        <f t="shared" si="1003"/>
        <v>0.1</v>
      </c>
      <c r="U2115" s="111">
        <f t="shared" si="1010"/>
        <v>5</v>
      </c>
      <c r="V2115" s="111">
        <v>252</v>
      </c>
      <c r="W2115" s="110">
        <f t="shared" si="996"/>
        <v>1.001892864</v>
      </c>
      <c r="X2115" s="103">
        <f t="shared" si="997"/>
        <v>6.6952499999999998E-3</v>
      </c>
      <c r="Y2115" s="103">
        <f t="shared" si="998"/>
        <v>0</v>
      </c>
      <c r="Z2115" s="114" t="str">
        <f t="shared" si="1006"/>
        <v>A+J=</v>
      </c>
      <c r="AA2115" s="108">
        <f t="shared" si="1007"/>
        <v>46254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2">
        <f t="shared" si="999"/>
        <v>46230</v>
      </c>
      <c r="B2116" s="103">
        <f t="shared" si="992"/>
        <v>3.5437999099999997</v>
      </c>
      <c r="C2116" s="103">
        <f t="shared" si="1004"/>
        <v>2.2572464800000001</v>
      </c>
      <c r="D2116" s="104">
        <f t="shared" si="1000"/>
        <v>1143.3130000000001</v>
      </c>
      <c r="E2116" s="105">
        <f t="shared" si="1011"/>
        <v>1146.575</v>
      </c>
      <c r="F2116" s="106">
        <f t="shared" si="1012"/>
        <v>46193</v>
      </c>
      <c r="G2116" s="107">
        <f t="shared" si="993"/>
        <v>2.8531119649648495E-3</v>
      </c>
      <c r="H2116" s="108">
        <f t="shared" si="1005"/>
        <v>46254</v>
      </c>
      <c r="I2116" s="108">
        <f t="shared" si="994"/>
        <v>46254</v>
      </c>
      <c r="J2116" s="109">
        <f t="shared" si="1001"/>
        <v>23</v>
      </c>
      <c r="K2116" s="109">
        <f t="shared" si="1017"/>
        <v>5</v>
      </c>
      <c r="L2116" s="8">
        <f t="shared" si="1002"/>
        <v>1.0006195499999999</v>
      </c>
      <c r="M2116" s="110">
        <f t="shared" si="1014"/>
        <v>1.00285311</v>
      </c>
      <c r="N2116" s="110">
        <f t="shared" si="1009"/>
        <v>1.5660295251491738</v>
      </c>
      <c r="O2116" s="103">
        <f t="shared" si="1013"/>
        <v>1.5669997499999999</v>
      </c>
      <c r="P2116" s="103">
        <f t="shared" si="995"/>
        <v>3.5371046599999998</v>
      </c>
      <c r="Q2116" s="11">
        <f t="shared" si="1008"/>
        <v>0</v>
      </c>
      <c r="R2116" s="30">
        <f t="shared" si="1015"/>
        <v>0</v>
      </c>
      <c r="S2116" s="103">
        <f t="shared" si="1016"/>
        <v>0</v>
      </c>
      <c r="T2116" s="113">
        <f t="shared" si="1003"/>
        <v>0.1</v>
      </c>
      <c r="U2116" s="111">
        <f t="shared" si="1010"/>
        <v>5</v>
      </c>
      <c r="V2116" s="111">
        <v>252</v>
      </c>
      <c r="W2116" s="110">
        <f t="shared" si="996"/>
        <v>1.001892864</v>
      </c>
      <c r="X2116" s="103">
        <f t="shared" si="997"/>
        <v>6.6952499999999998E-3</v>
      </c>
      <c r="Y2116" s="103">
        <f t="shared" si="998"/>
        <v>0</v>
      </c>
      <c r="Z2116" s="114" t="str">
        <f t="shared" si="1006"/>
        <v>A+J=</v>
      </c>
      <c r="AA2116" s="108">
        <f t="shared" si="1007"/>
        <v>46254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2">
        <f t="shared" si="999"/>
        <v>46231</v>
      </c>
      <c r="B2117" s="103">
        <f t="shared" si="992"/>
        <v>3.5455796400000001</v>
      </c>
      <c r="C2117" s="103">
        <f t="shared" si="1004"/>
        <v>2.2572464800000001</v>
      </c>
      <c r="D2117" s="104">
        <f t="shared" si="1000"/>
        <v>1143.3130000000001</v>
      </c>
      <c r="E2117" s="105">
        <f t="shared" si="1011"/>
        <v>1146.575</v>
      </c>
      <c r="F2117" s="106">
        <f t="shared" si="1012"/>
        <v>46193</v>
      </c>
      <c r="G2117" s="107">
        <f t="shared" si="993"/>
        <v>2.8531119649648495E-3</v>
      </c>
      <c r="H2117" s="108">
        <f t="shared" si="1005"/>
        <v>46254</v>
      </c>
      <c r="I2117" s="108">
        <f t="shared" si="994"/>
        <v>46254</v>
      </c>
      <c r="J2117" s="109">
        <f t="shared" si="1001"/>
        <v>23</v>
      </c>
      <c r="K2117" s="109">
        <f t="shared" si="1017"/>
        <v>6</v>
      </c>
      <c r="L2117" s="8">
        <f t="shared" si="1002"/>
        <v>1.0007435</v>
      </c>
      <c r="M2117" s="110">
        <f t="shared" si="1014"/>
        <v>1.00285311</v>
      </c>
      <c r="N2117" s="110">
        <f t="shared" si="1009"/>
        <v>1.5660295251491738</v>
      </c>
      <c r="O2117" s="103">
        <f t="shared" si="1013"/>
        <v>1.5671938599999999</v>
      </c>
      <c r="P2117" s="103">
        <f t="shared" si="995"/>
        <v>3.5375428200000001</v>
      </c>
      <c r="Q2117" s="11">
        <f t="shared" si="1008"/>
        <v>0</v>
      </c>
      <c r="R2117" s="30">
        <f t="shared" si="1015"/>
        <v>0</v>
      </c>
      <c r="S2117" s="103">
        <f t="shared" si="1016"/>
        <v>0</v>
      </c>
      <c r="T2117" s="113">
        <f t="shared" si="1003"/>
        <v>0.1</v>
      </c>
      <c r="U2117" s="111">
        <f t="shared" si="1010"/>
        <v>6</v>
      </c>
      <c r="V2117" s="111">
        <v>252</v>
      </c>
      <c r="W2117" s="110">
        <f t="shared" si="996"/>
        <v>1.0022718669999999</v>
      </c>
      <c r="X2117" s="103">
        <f t="shared" si="997"/>
        <v>8.0368200000000001E-3</v>
      </c>
      <c r="Y2117" s="103">
        <f t="shared" si="998"/>
        <v>0</v>
      </c>
      <c r="Z2117" s="114" t="str">
        <f t="shared" si="1006"/>
        <v>A+J=</v>
      </c>
      <c r="AA2117" s="108">
        <f t="shared" si="1007"/>
        <v>46254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2">
        <f t="shared" si="999"/>
        <v>46232</v>
      </c>
      <c r="B2118" s="103">
        <f t="shared" si="992"/>
        <v>3.54736027</v>
      </c>
      <c r="C2118" s="103">
        <f t="shared" si="1004"/>
        <v>2.2572464800000001</v>
      </c>
      <c r="D2118" s="104">
        <f t="shared" si="1000"/>
        <v>1143.3130000000001</v>
      </c>
      <c r="E2118" s="105">
        <f t="shared" si="1011"/>
        <v>1146.575</v>
      </c>
      <c r="F2118" s="106">
        <f t="shared" si="1012"/>
        <v>46193</v>
      </c>
      <c r="G2118" s="107">
        <f t="shared" si="993"/>
        <v>2.8531119649648495E-3</v>
      </c>
      <c r="H2118" s="108">
        <f t="shared" si="1005"/>
        <v>46254</v>
      </c>
      <c r="I2118" s="108">
        <f t="shared" si="994"/>
        <v>46254</v>
      </c>
      <c r="J2118" s="109">
        <f t="shared" si="1001"/>
        <v>23</v>
      </c>
      <c r="K2118" s="109">
        <f t="shared" si="1017"/>
        <v>7</v>
      </c>
      <c r="L2118" s="8">
        <f t="shared" si="1002"/>
        <v>1.00086747</v>
      </c>
      <c r="M2118" s="110">
        <f t="shared" si="1014"/>
        <v>1.00285311</v>
      </c>
      <c r="N2118" s="110">
        <f t="shared" si="1009"/>
        <v>1.5660295251491738</v>
      </c>
      <c r="O2118" s="103">
        <f t="shared" si="1013"/>
        <v>1.567388</v>
      </c>
      <c r="P2118" s="103">
        <f t="shared" si="995"/>
        <v>3.53798104</v>
      </c>
      <c r="Q2118" s="11">
        <f t="shared" si="1008"/>
        <v>0</v>
      </c>
      <c r="R2118" s="30">
        <f t="shared" si="1015"/>
        <v>0</v>
      </c>
      <c r="S2118" s="103">
        <f t="shared" si="1016"/>
        <v>0</v>
      </c>
      <c r="T2118" s="113">
        <f t="shared" si="1003"/>
        <v>0.1</v>
      </c>
      <c r="U2118" s="111">
        <f t="shared" si="1010"/>
        <v>7</v>
      </c>
      <c r="V2118" s="111">
        <v>252</v>
      </c>
      <c r="W2118" s="110">
        <f t="shared" si="996"/>
        <v>1.0026510129999999</v>
      </c>
      <c r="X2118" s="103">
        <f t="shared" si="997"/>
        <v>9.3792300000000006E-3</v>
      </c>
      <c r="Y2118" s="103">
        <f t="shared" si="998"/>
        <v>0</v>
      </c>
      <c r="Z2118" s="114" t="str">
        <f t="shared" si="1006"/>
        <v>A+J=</v>
      </c>
      <c r="AA2118" s="108">
        <f t="shared" si="1007"/>
        <v>46254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2">
        <f t="shared" si="999"/>
        <v>46233</v>
      </c>
      <c r="B2119" s="103">
        <f t="shared" si="992"/>
        <v>3.54914182</v>
      </c>
      <c r="C2119" s="103">
        <f t="shared" si="1004"/>
        <v>2.2572464800000001</v>
      </c>
      <c r="D2119" s="104">
        <f t="shared" si="1000"/>
        <v>1143.3130000000001</v>
      </c>
      <c r="E2119" s="105">
        <f t="shared" si="1011"/>
        <v>1146.575</v>
      </c>
      <c r="F2119" s="106">
        <f t="shared" si="1012"/>
        <v>46193</v>
      </c>
      <c r="G2119" s="107">
        <f t="shared" si="993"/>
        <v>2.8531119649648495E-3</v>
      </c>
      <c r="H2119" s="108">
        <f t="shared" si="1005"/>
        <v>46254</v>
      </c>
      <c r="I2119" s="108">
        <f t="shared" si="994"/>
        <v>46254</v>
      </c>
      <c r="J2119" s="109">
        <f t="shared" si="1001"/>
        <v>23</v>
      </c>
      <c r="K2119" s="109">
        <f t="shared" si="1017"/>
        <v>8</v>
      </c>
      <c r="L2119" s="8">
        <f t="shared" si="1002"/>
        <v>1.0009914600000001</v>
      </c>
      <c r="M2119" s="110">
        <f t="shared" si="1014"/>
        <v>1.00285311</v>
      </c>
      <c r="N2119" s="110">
        <f t="shared" si="1009"/>
        <v>1.5660295251491738</v>
      </c>
      <c r="O2119" s="103">
        <f t="shared" si="1013"/>
        <v>1.56758218</v>
      </c>
      <c r="P2119" s="103">
        <f t="shared" si="995"/>
        <v>3.5384193499999999</v>
      </c>
      <c r="Q2119" s="11">
        <f t="shared" si="1008"/>
        <v>0</v>
      </c>
      <c r="R2119" s="30">
        <f t="shared" si="1015"/>
        <v>0</v>
      </c>
      <c r="S2119" s="103">
        <f t="shared" si="1016"/>
        <v>0</v>
      </c>
      <c r="T2119" s="113">
        <f t="shared" si="1003"/>
        <v>0.1</v>
      </c>
      <c r="U2119" s="111">
        <f t="shared" si="1010"/>
        <v>8</v>
      </c>
      <c r="V2119" s="111">
        <v>252</v>
      </c>
      <c r="W2119" s="110">
        <f t="shared" si="996"/>
        <v>1.003030302</v>
      </c>
      <c r="X2119" s="103">
        <f t="shared" si="997"/>
        <v>1.072247E-2</v>
      </c>
      <c r="Y2119" s="103">
        <f t="shared" si="998"/>
        <v>0</v>
      </c>
      <c r="Z2119" s="114" t="str">
        <f t="shared" si="1006"/>
        <v>A+J=</v>
      </c>
      <c r="AA2119" s="108">
        <f t="shared" si="1007"/>
        <v>46254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2">
        <f t="shared" si="999"/>
        <v>46234</v>
      </c>
      <c r="B2120" s="103">
        <f t="shared" si="992"/>
        <v>3.5509242300000001</v>
      </c>
      <c r="C2120" s="103">
        <f t="shared" si="1004"/>
        <v>2.2572464800000001</v>
      </c>
      <c r="D2120" s="104">
        <f t="shared" si="1000"/>
        <v>1143.3130000000001</v>
      </c>
      <c r="E2120" s="105">
        <f t="shared" si="1011"/>
        <v>1146.575</v>
      </c>
      <c r="F2120" s="106">
        <f t="shared" si="1012"/>
        <v>46193</v>
      </c>
      <c r="G2120" s="107">
        <f t="shared" si="993"/>
        <v>2.8531119649648495E-3</v>
      </c>
      <c r="H2120" s="108">
        <f t="shared" si="1005"/>
        <v>46254</v>
      </c>
      <c r="I2120" s="108">
        <f t="shared" si="994"/>
        <v>46254</v>
      </c>
      <c r="J2120" s="109">
        <f t="shared" si="1001"/>
        <v>23</v>
      </c>
      <c r="K2120" s="109">
        <f t="shared" si="1017"/>
        <v>9</v>
      </c>
      <c r="L2120" s="8">
        <f t="shared" si="1002"/>
        <v>1.0011154600000001</v>
      </c>
      <c r="M2120" s="110">
        <f t="shared" si="1014"/>
        <v>1.00285311</v>
      </c>
      <c r="N2120" s="110">
        <f t="shared" si="1009"/>
        <v>1.5660295251491738</v>
      </c>
      <c r="O2120" s="103">
        <f t="shared" si="1013"/>
        <v>1.5677763600000001</v>
      </c>
      <c r="P2120" s="103">
        <f t="shared" si="995"/>
        <v>3.5388576700000001</v>
      </c>
      <c r="Q2120" s="11">
        <f t="shared" si="1008"/>
        <v>0</v>
      </c>
      <c r="R2120" s="30">
        <f t="shared" si="1015"/>
        <v>0</v>
      </c>
      <c r="S2120" s="103">
        <f t="shared" si="1016"/>
        <v>0</v>
      </c>
      <c r="T2120" s="113">
        <f t="shared" si="1003"/>
        <v>0.1</v>
      </c>
      <c r="U2120" s="111">
        <f t="shared" si="1010"/>
        <v>9</v>
      </c>
      <c r="V2120" s="111">
        <v>252</v>
      </c>
      <c r="W2120" s="110">
        <f t="shared" si="996"/>
        <v>1.003409735</v>
      </c>
      <c r="X2120" s="103">
        <f t="shared" si="997"/>
        <v>1.206656E-2</v>
      </c>
      <c r="Y2120" s="103">
        <f t="shared" si="998"/>
        <v>0</v>
      </c>
      <c r="Z2120" s="114" t="str">
        <f t="shared" si="1006"/>
        <v>A+J=</v>
      </c>
      <c r="AA2120" s="108">
        <f t="shared" si="1007"/>
        <v>46254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2">
        <f t="shared" si="999"/>
        <v>46235</v>
      </c>
      <c r="B2121" s="103">
        <f t="shared" si="992"/>
        <v>3.55270756</v>
      </c>
      <c r="C2121" s="103">
        <f t="shared" si="1004"/>
        <v>2.2572464800000001</v>
      </c>
      <c r="D2121" s="104">
        <f t="shared" si="1000"/>
        <v>1143.3130000000001</v>
      </c>
      <c r="E2121" s="105">
        <f t="shared" si="1011"/>
        <v>1146.575</v>
      </c>
      <c r="F2121" s="106">
        <f t="shared" si="1012"/>
        <v>46193</v>
      </c>
      <c r="G2121" s="107">
        <f t="shared" si="993"/>
        <v>2.8531119649648495E-3</v>
      </c>
      <c r="H2121" s="108">
        <f t="shared" si="1005"/>
        <v>46254</v>
      </c>
      <c r="I2121" s="108">
        <f t="shared" si="994"/>
        <v>46254</v>
      </c>
      <c r="J2121" s="109">
        <f t="shared" si="1001"/>
        <v>23</v>
      </c>
      <c r="K2121" s="109">
        <f t="shared" si="1017"/>
        <v>10</v>
      </c>
      <c r="L2121" s="8">
        <f t="shared" si="1002"/>
        <v>1.00123948</v>
      </c>
      <c r="M2121" s="110">
        <f t="shared" si="1014"/>
        <v>1.00285311</v>
      </c>
      <c r="N2121" s="110">
        <f t="shared" si="1009"/>
        <v>1.5660295251491738</v>
      </c>
      <c r="O2121" s="103">
        <f t="shared" si="1013"/>
        <v>1.5679705799999999</v>
      </c>
      <c r="P2121" s="103">
        <f t="shared" si="995"/>
        <v>3.5392960699999998</v>
      </c>
      <c r="Q2121" s="11">
        <f t="shared" si="1008"/>
        <v>0</v>
      </c>
      <c r="R2121" s="30">
        <f t="shared" si="1015"/>
        <v>0</v>
      </c>
      <c r="S2121" s="103">
        <f t="shared" si="1016"/>
        <v>0</v>
      </c>
      <c r="T2121" s="113">
        <f t="shared" si="1003"/>
        <v>0.1</v>
      </c>
      <c r="U2121" s="111">
        <f t="shared" si="1010"/>
        <v>10</v>
      </c>
      <c r="V2121" s="111">
        <v>252</v>
      </c>
      <c r="W2121" s="110">
        <f t="shared" si="996"/>
        <v>1.003789311</v>
      </c>
      <c r="X2121" s="103">
        <f t="shared" si="997"/>
        <v>1.341149E-2</v>
      </c>
      <c r="Y2121" s="103">
        <f t="shared" si="998"/>
        <v>0</v>
      </c>
      <c r="Z2121" s="114" t="str">
        <f t="shared" si="1006"/>
        <v>A+J=</v>
      </c>
      <c r="AA2121" s="108">
        <f t="shared" si="1007"/>
        <v>46254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2">
        <f t="shared" si="999"/>
        <v>46236</v>
      </c>
      <c r="B2122" s="103">
        <f t="shared" ref="B2122:B2185" si="1018">(P2122+X2122)</f>
        <v>3.55270756</v>
      </c>
      <c r="C2122" s="103">
        <f t="shared" si="1004"/>
        <v>2.2572464800000001</v>
      </c>
      <c r="D2122" s="104">
        <f t="shared" si="1000"/>
        <v>1143.3130000000001</v>
      </c>
      <c r="E2122" s="105">
        <f t="shared" si="1011"/>
        <v>1146.575</v>
      </c>
      <c r="F2122" s="106">
        <f t="shared" si="1012"/>
        <v>46193</v>
      </c>
      <c r="G2122" s="107">
        <f t="shared" ref="G2122:G2185" si="1019">(E2122/D2122)-1</f>
        <v>2.8531119649648495E-3</v>
      </c>
      <c r="H2122" s="108">
        <f t="shared" si="1005"/>
        <v>46254</v>
      </c>
      <c r="I2122" s="108">
        <f t="shared" ref="I2122:I2185" si="1020">IF(A2122&gt;I2121,H2122,I2121)</f>
        <v>46254</v>
      </c>
      <c r="J2122" s="109">
        <f t="shared" si="1001"/>
        <v>23</v>
      </c>
      <c r="K2122" s="109">
        <f t="shared" si="1017"/>
        <v>10</v>
      </c>
      <c r="L2122" s="8">
        <f t="shared" si="1002"/>
        <v>1.00123948</v>
      </c>
      <c r="M2122" s="110">
        <f t="shared" si="1014"/>
        <v>1.00285311</v>
      </c>
      <c r="N2122" s="110">
        <f t="shared" si="1009"/>
        <v>1.5660295251491738</v>
      </c>
      <c r="O2122" s="103">
        <f t="shared" si="1013"/>
        <v>1.5679705799999999</v>
      </c>
      <c r="P2122" s="103">
        <f t="shared" ref="P2122:P2185" si="1021">TRUNC(C2122*O2122,8)</f>
        <v>3.5392960699999998</v>
      </c>
      <c r="Q2122" s="11">
        <f t="shared" si="1008"/>
        <v>0</v>
      </c>
      <c r="R2122" s="30">
        <f t="shared" si="1015"/>
        <v>0</v>
      </c>
      <c r="S2122" s="103">
        <f t="shared" si="1016"/>
        <v>0</v>
      </c>
      <c r="T2122" s="113">
        <f t="shared" si="1003"/>
        <v>0.1</v>
      </c>
      <c r="U2122" s="111">
        <f t="shared" si="1010"/>
        <v>10</v>
      </c>
      <c r="V2122" s="111">
        <v>252</v>
      </c>
      <c r="W2122" s="110">
        <f t="shared" ref="W2122:W2185" si="1022">ROUND((1+T2122)^TRUNC((U2122/V2122),9),9)</f>
        <v>1.003789311</v>
      </c>
      <c r="X2122" s="103">
        <f t="shared" ref="X2122:X2185" si="1023">TRUNC((P2122*(W2122-1)),8)</f>
        <v>1.341149E-2</v>
      </c>
      <c r="Y2122" s="103">
        <f t="shared" ref="Y2122:Y2185" si="1024">IF(Q2122&gt;0,S2122+X2122,0)</f>
        <v>0</v>
      </c>
      <c r="Z2122" s="114" t="str">
        <f t="shared" si="1006"/>
        <v>A+J=</v>
      </c>
      <c r="AA2122" s="108">
        <f t="shared" si="1007"/>
        <v>46254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2">
        <f t="shared" ref="A2123:A2186" si="1025">(A2122+1)</f>
        <v>46237</v>
      </c>
      <c r="B2123" s="103">
        <f t="shared" si="1018"/>
        <v>3.55270756</v>
      </c>
      <c r="C2123" s="103">
        <f t="shared" si="1004"/>
        <v>2.2572464800000001</v>
      </c>
      <c r="D2123" s="104">
        <f t="shared" ref="D2123:D2186" si="1026">IF(E2123=E2122,D2122,E2122)</f>
        <v>1143.3130000000001</v>
      </c>
      <c r="E2123" s="105">
        <f t="shared" si="1011"/>
        <v>1146.575</v>
      </c>
      <c r="F2123" s="106">
        <f t="shared" si="1012"/>
        <v>46193</v>
      </c>
      <c r="G2123" s="107">
        <f t="shared" si="1019"/>
        <v>2.8531119649648495E-3</v>
      </c>
      <c r="H2123" s="108">
        <f t="shared" si="1005"/>
        <v>46254</v>
      </c>
      <c r="I2123" s="108">
        <f t="shared" si="1020"/>
        <v>46254</v>
      </c>
      <c r="J2123" s="109">
        <f t="shared" ref="J2123:J2186" si="1027">IF(I2123=I2122,J2122,NETWORKDAYS(I2122,I2123,$AD$171:$AD$502)-1)</f>
        <v>23</v>
      </c>
      <c r="K2123" s="109">
        <f t="shared" si="1017"/>
        <v>10</v>
      </c>
      <c r="L2123" s="8">
        <f t="shared" ref="L2123:L2186" si="1028">IF(E2123&lt;D2123,1,TRUNC((E2123/D2123)^TRUNC((K2123/J2123),9),8))</f>
        <v>1.00123948</v>
      </c>
      <c r="M2123" s="110">
        <f t="shared" si="1014"/>
        <v>1.00285311</v>
      </c>
      <c r="N2123" s="110">
        <f t="shared" si="1009"/>
        <v>1.5660295251491738</v>
      </c>
      <c r="O2123" s="103">
        <f t="shared" si="1013"/>
        <v>1.5679705799999999</v>
      </c>
      <c r="P2123" s="103">
        <f t="shared" si="1021"/>
        <v>3.5392960699999998</v>
      </c>
      <c r="Q2123" s="11">
        <f t="shared" si="1008"/>
        <v>0</v>
      </c>
      <c r="R2123" s="30">
        <f t="shared" si="1015"/>
        <v>0</v>
      </c>
      <c r="S2123" s="103">
        <f t="shared" si="1016"/>
        <v>0</v>
      </c>
      <c r="T2123" s="113">
        <f t="shared" ref="T2123:T2186" si="1029">(T2122)</f>
        <v>0.1</v>
      </c>
      <c r="U2123" s="111">
        <f t="shared" si="1010"/>
        <v>10</v>
      </c>
      <c r="V2123" s="111">
        <v>252</v>
      </c>
      <c r="W2123" s="110">
        <f t="shared" si="1022"/>
        <v>1.003789311</v>
      </c>
      <c r="X2123" s="103">
        <f t="shared" si="1023"/>
        <v>1.341149E-2</v>
      </c>
      <c r="Y2123" s="103">
        <f t="shared" si="1024"/>
        <v>0</v>
      </c>
      <c r="Z2123" s="114" t="str">
        <f t="shared" si="1006"/>
        <v>A+J=</v>
      </c>
      <c r="AA2123" s="108">
        <f t="shared" si="1007"/>
        <v>46254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2">
        <f t="shared" si="1025"/>
        <v>46238</v>
      </c>
      <c r="B2124" s="103">
        <f t="shared" si="1018"/>
        <v>3.5544917800000002</v>
      </c>
      <c r="C2124" s="103">
        <f t="shared" ref="C2124:C2187" si="1030">TRUNC(IF(Q2123&gt;0,VLOOKUP(A2123,$AD$12:$AE$165,2),C2123),8)</f>
        <v>2.2572464800000001</v>
      </c>
      <c r="D2124" s="104">
        <f t="shared" si="1026"/>
        <v>1143.3130000000001</v>
      </c>
      <c r="E2124" s="105">
        <f t="shared" si="1011"/>
        <v>1146.575</v>
      </c>
      <c r="F2124" s="106">
        <f t="shared" si="1012"/>
        <v>46193</v>
      </c>
      <c r="G2124" s="107">
        <f t="shared" si="1019"/>
        <v>2.8531119649648495E-3</v>
      </c>
      <c r="H2124" s="108">
        <f t="shared" ref="H2124:H2187" si="1031">IF(DAY(A2124)=H$9,VLOOKUP(A2124,AH$118:AN$450,4),H2123)</f>
        <v>46254</v>
      </c>
      <c r="I2124" s="108">
        <f t="shared" si="1020"/>
        <v>46254</v>
      </c>
      <c r="J2124" s="109">
        <f t="shared" si="1027"/>
        <v>23</v>
      </c>
      <c r="K2124" s="109">
        <f t="shared" si="1017"/>
        <v>11</v>
      </c>
      <c r="L2124" s="8">
        <f t="shared" si="1028"/>
        <v>1.00136351</v>
      </c>
      <c r="M2124" s="110">
        <f t="shared" si="1014"/>
        <v>1.00285311</v>
      </c>
      <c r="N2124" s="110">
        <f t="shared" si="1009"/>
        <v>1.5660295251491738</v>
      </c>
      <c r="O2124" s="103">
        <f t="shared" si="1013"/>
        <v>1.56816482</v>
      </c>
      <c r="P2124" s="103">
        <f t="shared" si="1021"/>
        <v>3.5397345200000001</v>
      </c>
      <c r="Q2124" s="11">
        <f t="shared" si="1008"/>
        <v>0</v>
      </c>
      <c r="R2124" s="30">
        <f t="shared" si="1015"/>
        <v>0</v>
      </c>
      <c r="S2124" s="103">
        <f t="shared" si="1016"/>
        <v>0</v>
      </c>
      <c r="T2124" s="113">
        <f t="shared" si="1029"/>
        <v>0.1</v>
      </c>
      <c r="U2124" s="111">
        <f t="shared" si="1010"/>
        <v>11</v>
      </c>
      <c r="V2124" s="111">
        <v>252</v>
      </c>
      <c r="W2124" s="110">
        <f t="shared" si="1022"/>
        <v>1.004169031</v>
      </c>
      <c r="X2124" s="103">
        <f t="shared" si="1023"/>
        <v>1.4757259999999999E-2</v>
      </c>
      <c r="Y2124" s="103">
        <f t="shared" si="1024"/>
        <v>0</v>
      </c>
      <c r="Z2124" s="114" t="str">
        <f t="shared" ref="Z2124:Z2187" si="1032">IF($Q2123&gt;0,VLOOKUP($A2123,$AD$10:$AM$165,9),Z2123)</f>
        <v>A+J=</v>
      </c>
      <c r="AA2124" s="108">
        <f t="shared" ref="AA2124:AA2187" si="1033">IF($Q2123&gt;0,VLOOKUP($A2123,$AD$10:$AM$165,10),AA2123)</f>
        <v>46254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2">
        <f t="shared" si="1025"/>
        <v>46239</v>
      </c>
      <c r="B2125" s="103">
        <f t="shared" si="1018"/>
        <v>3.55627688</v>
      </c>
      <c r="C2125" s="103">
        <f t="shared" si="1030"/>
        <v>2.2572464800000001</v>
      </c>
      <c r="D2125" s="104">
        <f t="shared" si="1026"/>
        <v>1143.3130000000001</v>
      </c>
      <c r="E2125" s="105">
        <f t="shared" si="1011"/>
        <v>1146.575</v>
      </c>
      <c r="F2125" s="106">
        <f t="shared" si="1012"/>
        <v>46193</v>
      </c>
      <c r="G2125" s="107">
        <f t="shared" si="1019"/>
        <v>2.8531119649648495E-3</v>
      </c>
      <c r="H2125" s="108">
        <f t="shared" si="1031"/>
        <v>46254</v>
      </c>
      <c r="I2125" s="108">
        <f t="shared" si="1020"/>
        <v>46254</v>
      </c>
      <c r="J2125" s="109">
        <f t="shared" si="1027"/>
        <v>23</v>
      </c>
      <c r="K2125" s="109">
        <f t="shared" si="1017"/>
        <v>12</v>
      </c>
      <c r="L2125" s="8">
        <f t="shared" si="1028"/>
        <v>1.0014875599999999</v>
      </c>
      <c r="M2125" s="110">
        <f t="shared" si="1014"/>
        <v>1.00285311</v>
      </c>
      <c r="N2125" s="110">
        <f t="shared" si="1009"/>
        <v>1.5660295251491738</v>
      </c>
      <c r="O2125" s="103">
        <f t="shared" si="1013"/>
        <v>1.56835908</v>
      </c>
      <c r="P2125" s="103">
        <f t="shared" si="1021"/>
        <v>3.5401730100000002</v>
      </c>
      <c r="Q2125" s="11">
        <f t="shared" ref="Q2125:Q2188" si="1034">IF(VLOOKUP(A2125,AD$10:AK$165,8)=VLOOKUP(A2124,AD$10:AK$165,8),0,VLOOKUP(A2125,AD$10:AK$165,8))</f>
        <v>0</v>
      </c>
      <c r="R2125" s="30">
        <f t="shared" si="1015"/>
        <v>0</v>
      </c>
      <c r="S2125" s="103">
        <f t="shared" si="1016"/>
        <v>0</v>
      </c>
      <c r="T2125" s="113">
        <f t="shared" si="1029"/>
        <v>0.1</v>
      </c>
      <c r="U2125" s="111">
        <f t="shared" si="1010"/>
        <v>12</v>
      </c>
      <c r="V2125" s="111">
        <v>252</v>
      </c>
      <c r="W2125" s="110">
        <f t="shared" si="1022"/>
        <v>1.0045488950000001</v>
      </c>
      <c r="X2125" s="103">
        <f t="shared" si="1023"/>
        <v>1.6103869999999999E-2</v>
      </c>
      <c r="Y2125" s="103">
        <f t="shared" si="1024"/>
        <v>0</v>
      </c>
      <c r="Z2125" s="114" t="str">
        <f t="shared" si="1032"/>
        <v>A+J=</v>
      </c>
      <c r="AA2125" s="108">
        <f t="shared" si="1033"/>
        <v>46254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2">
        <f t="shared" si="1025"/>
        <v>46240</v>
      </c>
      <c r="B2126" s="103">
        <f t="shared" si="1018"/>
        <v>3.5580628700000001</v>
      </c>
      <c r="C2126" s="103">
        <f t="shared" si="1030"/>
        <v>2.2572464800000001</v>
      </c>
      <c r="D2126" s="104">
        <f t="shared" si="1026"/>
        <v>1143.3130000000001</v>
      </c>
      <c r="E2126" s="105">
        <f t="shared" si="1011"/>
        <v>1146.575</v>
      </c>
      <c r="F2126" s="106">
        <f t="shared" si="1012"/>
        <v>46193</v>
      </c>
      <c r="G2126" s="107">
        <f t="shared" si="1019"/>
        <v>2.8531119649648495E-3</v>
      </c>
      <c r="H2126" s="108">
        <f t="shared" si="1031"/>
        <v>46254</v>
      </c>
      <c r="I2126" s="108">
        <f t="shared" si="1020"/>
        <v>46254</v>
      </c>
      <c r="J2126" s="109">
        <f t="shared" si="1027"/>
        <v>23</v>
      </c>
      <c r="K2126" s="109">
        <f t="shared" si="1017"/>
        <v>13</v>
      </c>
      <c r="L2126" s="8">
        <f t="shared" si="1028"/>
        <v>1.00161162</v>
      </c>
      <c r="M2126" s="110">
        <f t="shared" si="1014"/>
        <v>1.00285311</v>
      </c>
      <c r="N2126" s="110">
        <f t="shared" si="1009"/>
        <v>1.5660295251491738</v>
      </c>
      <c r="O2126" s="103">
        <f t="shared" si="1013"/>
        <v>1.5685533599999999</v>
      </c>
      <c r="P2126" s="103">
        <f t="shared" si="1021"/>
        <v>3.5406115499999999</v>
      </c>
      <c r="Q2126" s="11">
        <f t="shared" si="1034"/>
        <v>0</v>
      </c>
      <c r="R2126" s="30">
        <f t="shared" si="1015"/>
        <v>0</v>
      </c>
      <c r="S2126" s="103">
        <f t="shared" si="1016"/>
        <v>0</v>
      </c>
      <c r="T2126" s="113">
        <f t="shared" si="1029"/>
        <v>0.1</v>
      </c>
      <c r="U2126" s="111">
        <f t="shared" si="1010"/>
        <v>13</v>
      </c>
      <c r="V2126" s="111">
        <v>252</v>
      </c>
      <c r="W2126" s="110">
        <f t="shared" si="1022"/>
        <v>1.0049289020000001</v>
      </c>
      <c r="X2126" s="103">
        <f t="shared" si="1023"/>
        <v>1.7451319999999999E-2</v>
      </c>
      <c r="Y2126" s="103">
        <f t="shared" si="1024"/>
        <v>0</v>
      </c>
      <c r="Z2126" s="114" t="str">
        <f t="shared" si="1032"/>
        <v>A+J=</v>
      </c>
      <c r="AA2126" s="108">
        <f t="shared" si="1033"/>
        <v>46254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2">
        <f t="shared" si="1025"/>
        <v>46241</v>
      </c>
      <c r="B2127" s="103">
        <f t="shared" si="1018"/>
        <v>3.5598497899999999</v>
      </c>
      <c r="C2127" s="103">
        <f t="shared" si="1030"/>
        <v>2.2572464800000001</v>
      </c>
      <c r="D2127" s="104">
        <f t="shared" si="1026"/>
        <v>1143.3130000000001</v>
      </c>
      <c r="E2127" s="105">
        <f t="shared" si="1011"/>
        <v>1146.575</v>
      </c>
      <c r="F2127" s="106">
        <f t="shared" si="1012"/>
        <v>46193</v>
      </c>
      <c r="G2127" s="107">
        <f t="shared" si="1019"/>
        <v>2.8531119649648495E-3</v>
      </c>
      <c r="H2127" s="108">
        <f t="shared" si="1031"/>
        <v>46254</v>
      </c>
      <c r="I2127" s="108">
        <f t="shared" si="1020"/>
        <v>46254</v>
      </c>
      <c r="J2127" s="109">
        <f t="shared" si="1027"/>
        <v>23</v>
      </c>
      <c r="K2127" s="109">
        <f t="shared" si="1017"/>
        <v>14</v>
      </c>
      <c r="L2127" s="8">
        <f t="shared" si="1028"/>
        <v>1.0017357</v>
      </c>
      <c r="M2127" s="110">
        <f t="shared" si="1014"/>
        <v>1.00285311</v>
      </c>
      <c r="N2127" s="110">
        <f t="shared" si="1009"/>
        <v>1.5660295251491738</v>
      </c>
      <c r="O2127" s="103">
        <f t="shared" si="1013"/>
        <v>1.56874768</v>
      </c>
      <c r="P2127" s="103">
        <f t="shared" si="1021"/>
        <v>3.5410501700000001</v>
      </c>
      <c r="Q2127" s="11">
        <f t="shared" si="1034"/>
        <v>0</v>
      </c>
      <c r="R2127" s="30">
        <f t="shared" si="1015"/>
        <v>0</v>
      </c>
      <c r="S2127" s="103">
        <f t="shared" si="1016"/>
        <v>0</v>
      </c>
      <c r="T2127" s="113">
        <f t="shared" si="1029"/>
        <v>0.1</v>
      </c>
      <c r="U2127" s="111">
        <f t="shared" si="1010"/>
        <v>14</v>
      </c>
      <c r="V2127" s="111">
        <v>252</v>
      </c>
      <c r="W2127" s="110">
        <f t="shared" si="1022"/>
        <v>1.005309053</v>
      </c>
      <c r="X2127" s="103">
        <f t="shared" si="1023"/>
        <v>1.879962E-2</v>
      </c>
      <c r="Y2127" s="103">
        <f t="shared" si="1024"/>
        <v>0</v>
      </c>
      <c r="Z2127" s="114" t="str">
        <f t="shared" si="1032"/>
        <v>A+J=</v>
      </c>
      <c r="AA2127" s="108">
        <f t="shared" si="1033"/>
        <v>46254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2">
        <f t="shared" si="1025"/>
        <v>46242</v>
      </c>
      <c r="B2128" s="103">
        <f t="shared" si="1018"/>
        <v>3.56163761</v>
      </c>
      <c r="C2128" s="103">
        <f t="shared" si="1030"/>
        <v>2.2572464800000001</v>
      </c>
      <c r="D2128" s="104">
        <f t="shared" si="1026"/>
        <v>1143.3130000000001</v>
      </c>
      <c r="E2128" s="105">
        <f t="shared" si="1011"/>
        <v>1146.575</v>
      </c>
      <c r="F2128" s="106">
        <f t="shared" si="1012"/>
        <v>46193</v>
      </c>
      <c r="G2128" s="107">
        <f t="shared" si="1019"/>
        <v>2.8531119649648495E-3</v>
      </c>
      <c r="H2128" s="108">
        <f t="shared" si="1031"/>
        <v>46254</v>
      </c>
      <c r="I2128" s="108">
        <f t="shared" si="1020"/>
        <v>46254</v>
      </c>
      <c r="J2128" s="109">
        <f t="shared" si="1027"/>
        <v>23</v>
      </c>
      <c r="K2128" s="109">
        <f t="shared" si="1017"/>
        <v>15</v>
      </c>
      <c r="L2128" s="8">
        <f t="shared" si="1028"/>
        <v>1.0018598000000001</v>
      </c>
      <c r="M2128" s="110">
        <f t="shared" si="1014"/>
        <v>1.00285311</v>
      </c>
      <c r="N2128" s="110">
        <f t="shared" si="1009"/>
        <v>1.5660295251491738</v>
      </c>
      <c r="O2128" s="103">
        <f t="shared" si="1013"/>
        <v>1.5689420199999999</v>
      </c>
      <c r="P2128" s="103">
        <f t="shared" si="1021"/>
        <v>3.5414888499999999</v>
      </c>
      <c r="Q2128" s="11">
        <f t="shared" si="1034"/>
        <v>0</v>
      </c>
      <c r="R2128" s="30">
        <f t="shared" si="1015"/>
        <v>0</v>
      </c>
      <c r="S2128" s="103">
        <f t="shared" si="1016"/>
        <v>0</v>
      </c>
      <c r="T2128" s="113">
        <f t="shared" si="1029"/>
        <v>0.1</v>
      </c>
      <c r="U2128" s="111">
        <f t="shared" si="1010"/>
        <v>15</v>
      </c>
      <c r="V2128" s="111">
        <v>252</v>
      </c>
      <c r="W2128" s="110">
        <f t="shared" si="1022"/>
        <v>1.005689348</v>
      </c>
      <c r="X2128" s="103">
        <f t="shared" si="1023"/>
        <v>2.0148760000000002E-2</v>
      </c>
      <c r="Y2128" s="103">
        <f t="shared" si="1024"/>
        <v>0</v>
      </c>
      <c r="Z2128" s="114" t="str">
        <f t="shared" si="1032"/>
        <v>A+J=</v>
      </c>
      <c r="AA2128" s="108">
        <f t="shared" si="1033"/>
        <v>46254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2">
        <f t="shared" si="1025"/>
        <v>46243</v>
      </c>
      <c r="B2129" s="103">
        <f t="shared" si="1018"/>
        <v>3.56163761</v>
      </c>
      <c r="C2129" s="103">
        <f t="shared" si="1030"/>
        <v>2.2572464800000001</v>
      </c>
      <c r="D2129" s="104">
        <f t="shared" si="1026"/>
        <v>1143.3130000000001</v>
      </c>
      <c r="E2129" s="105">
        <f t="shared" si="1011"/>
        <v>1146.575</v>
      </c>
      <c r="F2129" s="106">
        <f t="shared" si="1012"/>
        <v>46193</v>
      </c>
      <c r="G2129" s="107">
        <f t="shared" si="1019"/>
        <v>2.8531119649648495E-3</v>
      </c>
      <c r="H2129" s="108">
        <f t="shared" si="1031"/>
        <v>46254</v>
      </c>
      <c r="I2129" s="108">
        <f t="shared" si="1020"/>
        <v>46254</v>
      </c>
      <c r="J2129" s="109">
        <f t="shared" si="1027"/>
        <v>23</v>
      </c>
      <c r="K2129" s="109">
        <f t="shared" si="1017"/>
        <v>15</v>
      </c>
      <c r="L2129" s="8">
        <f t="shared" si="1028"/>
        <v>1.0018598000000001</v>
      </c>
      <c r="M2129" s="110">
        <f t="shared" si="1014"/>
        <v>1.00285311</v>
      </c>
      <c r="N2129" s="110">
        <f t="shared" si="1009"/>
        <v>1.5660295251491738</v>
      </c>
      <c r="O2129" s="103">
        <f t="shared" si="1013"/>
        <v>1.5689420199999999</v>
      </c>
      <c r="P2129" s="103">
        <f t="shared" si="1021"/>
        <v>3.5414888499999999</v>
      </c>
      <c r="Q2129" s="11">
        <f t="shared" si="1034"/>
        <v>0</v>
      </c>
      <c r="R2129" s="30">
        <f t="shared" si="1015"/>
        <v>0</v>
      </c>
      <c r="S2129" s="103">
        <f t="shared" si="1016"/>
        <v>0</v>
      </c>
      <c r="T2129" s="113">
        <f t="shared" si="1029"/>
        <v>0.1</v>
      </c>
      <c r="U2129" s="111">
        <f t="shared" si="1010"/>
        <v>15</v>
      </c>
      <c r="V2129" s="111">
        <v>252</v>
      </c>
      <c r="W2129" s="110">
        <f t="shared" si="1022"/>
        <v>1.005689348</v>
      </c>
      <c r="X2129" s="103">
        <f t="shared" si="1023"/>
        <v>2.0148760000000002E-2</v>
      </c>
      <c r="Y2129" s="103">
        <f t="shared" si="1024"/>
        <v>0</v>
      </c>
      <c r="Z2129" s="114" t="str">
        <f t="shared" si="1032"/>
        <v>A+J=</v>
      </c>
      <c r="AA2129" s="108">
        <f t="shared" si="1033"/>
        <v>46254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2">
        <f t="shared" si="1025"/>
        <v>46244</v>
      </c>
      <c r="B2130" s="103">
        <f t="shared" si="1018"/>
        <v>3.56163761</v>
      </c>
      <c r="C2130" s="103">
        <f t="shared" si="1030"/>
        <v>2.2572464800000001</v>
      </c>
      <c r="D2130" s="104">
        <f t="shared" si="1026"/>
        <v>1143.3130000000001</v>
      </c>
      <c r="E2130" s="105">
        <f t="shared" si="1011"/>
        <v>1146.575</v>
      </c>
      <c r="F2130" s="106">
        <f t="shared" si="1012"/>
        <v>46193</v>
      </c>
      <c r="G2130" s="107">
        <f t="shared" si="1019"/>
        <v>2.8531119649648495E-3</v>
      </c>
      <c r="H2130" s="108">
        <f t="shared" si="1031"/>
        <v>46254</v>
      </c>
      <c r="I2130" s="108">
        <f t="shared" si="1020"/>
        <v>46254</v>
      </c>
      <c r="J2130" s="109">
        <f t="shared" si="1027"/>
        <v>23</v>
      </c>
      <c r="K2130" s="109">
        <f t="shared" si="1017"/>
        <v>15</v>
      </c>
      <c r="L2130" s="8">
        <f t="shared" si="1028"/>
        <v>1.0018598000000001</v>
      </c>
      <c r="M2130" s="110">
        <f t="shared" si="1014"/>
        <v>1.00285311</v>
      </c>
      <c r="N2130" s="110">
        <f t="shared" si="1009"/>
        <v>1.5660295251491738</v>
      </c>
      <c r="O2130" s="103">
        <f t="shared" si="1013"/>
        <v>1.5689420199999999</v>
      </c>
      <c r="P2130" s="103">
        <f t="shared" si="1021"/>
        <v>3.5414888499999999</v>
      </c>
      <c r="Q2130" s="11">
        <f t="shared" si="1034"/>
        <v>0</v>
      </c>
      <c r="R2130" s="30">
        <f t="shared" si="1015"/>
        <v>0</v>
      </c>
      <c r="S2130" s="103">
        <f t="shared" si="1016"/>
        <v>0</v>
      </c>
      <c r="T2130" s="113">
        <f t="shared" si="1029"/>
        <v>0.1</v>
      </c>
      <c r="U2130" s="111">
        <f t="shared" si="1010"/>
        <v>15</v>
      </c>
      <c r="V2130" s="111">
        <v>252</v>
      </c>
      <c r="W2130" s="110">
        <f t="shared" si="1022"/>
        <v>1.005689348</v>
      </c>
      <c r="X2130" s="103">
        <f t="shared" si="1023"/>
        <v>2.0148760000000002E-2</v>
      </c>
      <c r="Y2130" s="103">
        <f t="shared" si="1024"/>
        <v>0</v>
      </c>
      <c r="Z2130" s="114" t="str">
        <f t="shared" si="1032"/>
        <v>A+J=</v>
      </c>
      <c r="AA2130" s="108">
        <f t="shared" si="1033"/>
        <v>46254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2">
        <f t="shared" si="1025"/>
        <v>46245</v>
      </c>
      <c r="B2131" s="103">
        <f t="shared" si="1018"/>
        <v>3.5634263100000001</v>
      </c>
      <c r="C2131" s="103">
        <f t="shared" si="1030"/>
        <v>2.2572464800000001</v>
      </c>
      <c r="D2131" s="104">
        <f t="shared" si="1026"/>
        <v>1143.3130000000001</v>
      </c>
      <c r="E2131" s="105">
        <f t="shared" si="1011"/>
        <v>1146.575</v>
      </c>
      <c r="F2131" s="106">
        <f t="shared" si="1012"/>
        <v>46193</v>
      </c>
      <c r="G2131" s="107">
        <f t="shared" si="1019"/>
        <v>2.8531119649648495E-3</v>
      </c>
      <c r="H2131" s="108">
        <f t="shared" si="1031"/>
        <v>46254</v>
      </c>
      <c r="I2131" s="108">
        <f t="shared" si="1020"/>
        <v>46254</v>
      </c>
      <c r="J2131" s="109">
        <f t="shared" si="1027"/>
        <v>23</v>
      </c>
      <c r="K2131" s="109">
        <f t="shared" si="1017"/>
        <v>16</v>
      </c>
      <c r="L2131" s="8">
        <f t="shared" si="1028"/>
        <v>1.0019839100000001</v>
      </c>
      <c r="M2131" s="110">
        <f t="shared" si="1014"/>
        <v>1.00285311</v>
      </c>
      <c r="N2131" s="110">
        <f t="shared" si="1009"/>
        <v>1.5660295251491738</v>
      </c>
      <c r="O2131" s="103">
        <f t="shared" si="1013"/>
        <v>1.56913638</v>
      </c>
      <c r="P2131" s="103">
        <f t="shared" si="1021"/>
        <v>3.5419275699999999</v>
      </c>
      <c r="Q2131" s="11">
        <f t="shared" si="1034"/>
        <v>0</v>
      </c>
      <c r="R2131" s="30">
        <f t="shared" si="1015"/>
        <v>0</v>
      </c>
      <c r="S2131" s="103">
        <f t="shared" si="1016"/>
        <v>0</v>
      </c>
      <c r="T2131" s="113">
        <f t="shared" si="1029"/>
        <v>0.1</v>
      </c>
      <c r="U2131" s="111">
        <f t="shared" si="1010"/>
        <v>16</v>
      </c>
      <c r="V2131" s="111">
        <v>252</v>
      </c>
      <c r="W2131" s="110">
        <f t="shared" si="1022"/>
        <v>1.0060697869999999</v>
      </c>
      <c r="X2131" s="103">
        <f t="shared" si="1023"/>
        <v>2.1498739999999999E-2</v>
      </c>
      <c r="Y2131" s="103">
        <f t="shared" si="1024"/>
        <v>0</v>
      </c>
      <c r="Z2131" s="114" t="str">
        <f t="shared" si="1032"/>
        <v>A+J=</v>
      </c>
      <c r="AA2131" s="108">
        <f t="shared" si="1033"/>
        <v>46254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2">
        <f t="shared" si="1025"/>
        <v>46246</v>
      </c>
      <c r="B2132" s="103">
        <f t="shared" si="1018"/>
        <v>3.5652159000000001</v>
      </c>
      <c r="C2132" s="103">
        <f t="shared" si="1030"/>
        <v>2.2572464800000001</v>
      </c>
      <c r="D2132" s="104">
        <f t="shared" si="1026"/>
        <v>1143.3130000000001</v>
      </c>
      <c r="E2132" s="105">
        <f t="shared" si="1011"/>
        <v>1146.575</v>
      </c>
      <c r="F2132" s="106">
        <f t="shared" si="1012"/>
        <v>46193</v>
      </c>
      <c r="G2132" s="107">
        <f t="shared" si="1019"/>
        <v>2.8531119649648495E-3</v>
      </c>
      <c r="H2132" s="108">
        <f t="shared" si="1031"/>
        <v>46254</v>
      </c>
      <c r="I2132" s="108">
        <f t="shared" si="1020"/>
        <v>46254</v>
      </c>
      <c r="J2132" s="109">
        <f t="shared" si="1027"/>
        <v>23</v>
      </c>
      <c r="K2132" s="109">
        <f t="shared" si="1017"/>
        <v>17</v>
      </c>
      <c r="L2132" s="8">
        <f t="shared" si="1028"/>
        <v>1.00210803</v>
      </c>
      <c r="M2132" s="110">
        <f t="shared" si="1014"/>
        <v>1.00285311</v>
      </c>
      <c r="N2132" s="110">
        <f t="shared" si="1009"/>
        <v>1.5660295251491738</v>
      </c>
      <c r="O2132" s="103">
        <f t="shared" si="1013"/>
        <v>1.5693307599999999</v>
      </c>
      <c r="P2132" s="103">
        <f t="shared" si="1021"/>
        <v>3.5423663300000001</v>
      </c>
      <c r="Q2132" s="11">
        <f t="shared" si="1034"/>
        <v>0</v>
      </c>
      <c r="R2132" s="30">
        <f t="shared" si="1015"/>
        <v>0</v>
      </c>
      <c r="S2132" s="103">
        <f t="shared" si="1016"/>
        <v>0</v>
      </c>
      <c r="T2132" s="113">
        <f t="shared" si="1029"/>
        <v>0.1</v>
      </c>
      <c r="U2132" s="111">
        <f t="shared" si="1010"/>
        <v>17</v>
      </c>
      <c r="V2132" s="111">
        <v>252</v>
      </c>
      <c r="W2132" s="110">
        <f t="shared" si="1022"/>
        <v>1.00645037</v>
      </c>
      <c r="X2132" s="103">
        <f t="shared" si="1023"/>
        <v>2.284957E-2</v>
      </c>
      <c r="Y2132" s="103">
        <f t="shared" si="1024"/>
        <v>0</v>
      </c>
      <c r="Z2132" s="114" t="str">
        <f t="shared" si="1032"/>
        <v>A+J=</v>
      </c>
      <c r="AA2132" s="108">
        <f t="shared" si="1033"/>
        <v>46254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2">
        <f t="shared" si="1025"/>
        <v>46247</v>
      </c>
      <c r="B2133" s="103">
        <f t="shared" si="1018"/>
        <v>3.56700638</v>
      </c>
      <c r="C2133" s="103">
        <f t="shared" si="1030"/>
        <v>2.2572464800000001</v>
      </c>
      <c r="D2133" s="104">
        <f t="shared" si="1026"/>
        <v>1143.3130000000001</v>
      </c>
      <c r="E2133" s="105">
        <f t="shared" si="1011"/>
        <v>1146.575</v>
      </c>
      <c r="F2133" s="106">
        <f t="shared" si="1012"/>
        <v>46193</v>
      </c>
      <c r="G2133" s="107">
        <f t="shared" si="1019"/>
        <v>2.8531119649648495E-3</v>
      </c>
      <c r="H2133" s="108">
        <f t="shared" si="1031"/>
        <v>46254</v>
      </c>
      <c r="I2133" s="108">
        <f t="shared" si="1020"/>
        <v>46254</v>
      </c>
      <c r="J2133" s="109">
        <f t="shared" si="1027"/>
        <v>23</v>
      </c>
      <c r="K2133" s="109">
        <f t="shared" si="1017"/>
        <v>18</v>
      </c>
      <c r="L2133" s="8">
        <f t="shared" si="1028"/>
        <v>1.0022321700000001</v>
      </c>
      <c r="M2133" s="110">
        <f t="shared" si="1014"/>
        <v>1.00285311</v>
      </c>
      <c r="N2133" s="110">
        <f t="shared" si="1009"/>
        <v>1.5660295251491738</v>
      </c>
      <c r="O2133" s="103">
        <f t="shared" si="1013"/>
        <v>1.56952516</v>
      </c>
      <c r="P2133" s="103">
        <f t="shared" si="1021"/>
        <v>3.54280514</v>
      </c>
      <c r="Q2133" s="11">
        <f t="shared" si="1034"/>
        <v>0</v>
      </c>
      <c r="R2133" s="30">
        <f t="shared" si="1015"/>
        <v>0</v>
      </c>
      <c r="S2133" s="103">
        <f t="shared" si="1016"/>
        <v>0</v>
      </c>
      <c r="T2133" s="113">
        <f t="shared" si="1029"/>
        <v>0.1</v>
      </c>
      <c r="U2133" s="111">
        <f t="shared" si="1010"/>
        <v>18</v>
      </c>
      <c r="V2133" s="111">
        <v>252</v>
      </c>
      <c r="W2133" s="110">
        <f t="shared" si="1022"/>
        <v>1.006831096</v>
      </c>
      <c r="X2133" s="103">
        <f t="shared" si="1023"/>
        <v>2.4201239999999999E-2</v>
      </c>
      <c r="Y2133" s="103">
        <f t="shared" si="1024"/>
        <v>0</v>
      </c>
      <c r="Z2133" s="114" t="str">
        <f t="shared" si="1032"/>
        <v>A+J=</v>
      </c>
      <c r="AA2133" s="108">
        <f t="shared" si="1033"/>
        <v>46254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2">
        <f t="shared" si="1025"/>
        <v>46248</v>
      </c>
      <c r="B2134" s="103">
        <f t="shared" si="1018"/>
        <v>3.5687977899999996</v>
      </c>
      <c r="C2134" s="103">
        <f t="shared" si="1030"/>
        <v>2.2572464800000001</v>
      </c>
      <c r="D2134" s="104">
        <f t="shared" si="1026"/>
        <v>1143.3130000000001</v>
      </c>
      <c r="E2134" s="105">
        <f t="shared" si="1011"/>
        <v>1146.575</v>
      </c>
      <c r="F2134" s="106">
        <f t="shared" si="1012"/>
        <v>46193</v>
      </c>
      <c r="G2134" s="107">
        <f t="shared" si="1019"/>
        <v>2.8531119649648495E-3</v>
      </c>
      <c r="H2134" s="108">
        <f t="shared" si="1031"/>
        <v>46254</v>
      </c>
      <c r="I2134" s="108">
        <f t="shared" si="1020"/>
        <v>46254</v>
      </c>
      <c r="J2134" s="109">
        <f t="shared" si="1027"/>
        <v>23</v>
      </c>
      <c r="K2134" s="109">
        <f t="shared" si="1017"/>
        <v>19</v>
      </c>
      <c r="L2134" s="8">
        <f t="shared" si="1028"/>
        <v>1.00235633</v>
      </c>
      <c r="M2134" s="110">
        <f t="shared" si="1014"/>
        <v>1.00285311</v>
      </c>
      <c r="N2134" s="110">
        <f t="shared" si="1009"/>
        <v>1.5660295251491738</v>
      </c>
      <c r="O2134" s="103">
        <f t="shared" si="1013"/>
        <v>1.5697196</v>
      </c>
      <c r="P2134" s="103">
        <f t="shared" si="1021"/>
        <v>3.5432440399999998</v>
      </c>
      <c r="Q2134" s="11">
        <f t="shared" si="1034"/>
        <v>0</v>
      </c>
      <c r="R2134" s="30">
        <f t="shared" si="1015"/>
        <v>0</v>
      </c>
      <c r="S2134" s="103">
        <f t="shared" si="1016"/>
        <v>0</v>
      </c>
      <c r="T2134" s="113">
        <f t="shared" si="1029"/>
        <v>0.1</v>
      </c>
      <c r="U2134" s="111">
        <f t="shared" si="1010"/>
        <v>19</v>
      </c>
      <c r="V2134" s="111">
        <v>252</v>
      </c>
      <c r="W2134" s="110">
        <f t="shared" si="1022"/>
        <v>1.0072119669999999</v>
      </c>
      <c r="X2134" s="103">
        <f t="shared" si="1023"/>
        <v>2.555375E-2</v>
      </c>
      <c r="Y2134" s="103">
        <f t="shared" si="1024"/>
        <v>0</v>
      </c>
      <c r="Z2134" s="114" t="str">
        <f t="shared" si="1032"/>
        <v>A+J=</v>
      </c>
      <c r="AA2134" s="108">
        <f t="shared" si="1033"/>
        <v>46254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2">
        <f t="shared" si="1025"/>
        <v>46249</v>
      </c>
      <c r="B2135" s="103">
        <f t="shared" si="1018"/>
        <v>3.5705901</v>
      </c>
      <c r="C2135" s="103">
        <f t="shared" si="1030"/>
        <v>2.2572464800000001</v>
      </c>
      <c r="D2135" s="104">
        <f t="shared" si="1026"/>
        <v>1143.3130000000001</v>
      </c>
      <c r="E2135" s="105">
        <f t="shared" si="1011"/>
        <v>1146.575</v>
      </c>
      <c r="F2135" s="106">
        <f t="shared" si="1012"/>
        <v>46193</v>
      </c>
      <c r="G2135" s="107">
        <f t="shared" si="1019"/>
        <v>2.8531119649648495E-3</v>
      </c>
      <c r="H2135" s="108">
        <f t="shared" si="1031"/>
        <v>46254</v>
      </c>
      <c r="I2135" s="108">
        <f t="shared" si="1020"/>
        <v>46254</v>
      </c>
      <c r="J2135" s="109">
        <f t="shared" si="1027"/>
        <v>23</v>
      </c>
      <c r="K2135" s="109">
        <f t="shared" si="1017"/>
        <v>20</v>
      </c>
      <c r="L2135" s="8">
        <f t="shared" si="1028"/>
        <v>1.0024805000000001</v>
      </c>
      <c r="M2135" s="110">
        <f t="shared" si="1014"/>
        <v>1.00285311</v>
      </c>
      <c r="N2135" s="110">
        <f t="shared" si="1009"/>
        <v>1.5660295251491738</v>
      </c>
      <c r="O2135" s="103">
        <f t="shared" si="1013"/>
        <v>1.5699140599999999</v>
      </c>
      <c r="P2135" s="103">
        <f t="shared" si="1021"/>
        <v>3.5436829799999998</v>
      </c>
      <c r="Q2135" s="11">
        <f t="shared" si="1034"/>
        <v>0</v>
      </c>
      <c r="R2135" s="30">
        <f t="shared" si="1015"/>
        <v>0</v>
      </c>
      <c r="S2135" s="103">
        <f t="shared" si="1016"/>
        <v>0</v>
      </c>
      <c r="T2135" s="113">
        <f t="shared" si="1029"/>
        <v>0.1</v>
      </c>
      <c r="U2135" s="111">
        <f t="shared" si="1010"/>
        <v>20</v>
      </c>
      <c r="V2135" s="111">
        <v>252</v>
      </c>
      <c r="W2135" s="110">
        <f t="shared" si="1022"/>
        <v>1.007592982</v>
      </c>
      <c r="X2135" s="103">
        <f t="shared" si="1023"/>
        <v>2.690712E-2</v>
      </c>
      <c r="Y2135" s="103">
        <f t="shared" si="1024"/>
        <v>0</v>
      </c>
      <c r="Z2135" s="114" t="str">
        <f t="shared" si="1032"/>
        <v>A+J=</v>
      </c>
      <c r="AA2135" s="108">
        <f t="shared" si="1033"/>
        <v>46254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2">
        <f t="shared" si="1025"/>
        <v>46250</v>
      </c>
      <c r="B2136" s="103">
        <f t="shared" si="1018"/>
        <v>3.5705901</v>
      </c>
      <c r="C2136" s="103">
        <f t="shared" si="1030"/>
        <v>2.2572464800000001</v>
      </c>
      <c r="D2136" s="104">
        <f t="shared" si="1026"/>
        <v>1143.3130000000001</v>
      </c>
      <c r="E2136" s="105">
        <f t="shared" si="1011"/>
        <v>1146.575</v>
      </c>
      <c r="F2136" s="106">
        <f t="shared" si="1012"/>
        <v>46193</v>
      </c>
      <c r="G2136" s="107">
        <f t="shared" si="1019"/>
        <v>2.8531119649648495E-3</v>
      </c>
      <c r="H2136" s="108">
        <f t="shared" si="1031"/>
        <v>46254</v>
      </c>
      <c r="I2136" s="108">
        <f t="shared" si="1020"/>
        <v>46254</v>
      </c>
      <c r="J2136" s="109">
        <f t="shared" si="1027"/>
        <v>23</v>
      </c>
      <c r="K2136" s="109">
        <f t="shared" si="1017"/>
        <v>20</v>
      </c>
      <c r="L2136" s="8">
        <f t="shared" si="1028"/>
        <v>1.0024805000000001</v>
      </c>
      <c r="M2136" s="110">
        <f t="shared" si="1014"/>
        <v>1.00285311</v>
      </c>
      <c r="N2136" s="110">
        <f t="shared" si="1009"/>
        <v>1.5660295251491738</v>
      </c>
      <c r="O2136" s="103">
        <f t="shared" si="1013"/>
        <v>1.5699140599999999</v>
      </c>
      <c r="P2136" s="103">
        <f t="shared" si="1021"/>
        <v>3.5436829799999998</v>
      </c>
      <c r="Q2136" s="11">
        <f t="shared" si="1034"/>
        <v>0</v>
      </c>
      <c r="R2136" s="30">
        <f t="shared" si="1015"/>
        <v>0</v>
      </c>
      <c r="S2136" s="103">
        <f t="shared" si="1016"/>
        <v>0</v>
      </c>
      <c r="T2136" s="113">
        <f t="shared" si="1029"/>
        <v>0.1</v>
      </c>
      <c r="U2136" s="111">
        <f t="shared" si="1010"/>
        <v>20</v>
      </c>
      <c r="V2136" s="111">
        <v>252</v>
      </c>
      <c r="W2136" s="110">
        <f t="shared" si="1022"/>
        <v>1.007592982</v>
      </c>
      <c r="X2136" s="103">
        <f t="shared" si="1023"/>
        <v>2.690712E-2</v>
      </c>
      <c r="Y2136" s="103">
        <f t="shared" si="1024"/>
        <v>0</v>
      </c>
      <c r="Z2136" s="114" t="str">
        <f t="shared" si="1032"/>
        <v>A+J=</v>
      </c>
      <c r="AA2136" s="108">
        <f t="shared" si="1033"/>
        <v>46254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2">
        <f t="shared" si="1025"/>
        <v>46251</v>
      </c>
      <c r="B2137" s="103">
        <f t="shared" si="1018"/>
        <v>3.5705901</v>
      </c>
      <c r="C2137" s="103">
        <f t="shared" si="1030"/>
        <v>2.2572464800000001</v>
      </c>
      <c r="D2137" s="104">
        <f t="shared" si="1026"/>
        <v>1143.3130000000001</v>
      </c>
      <c r="E2137" s="105">
        <f t="shared" si="1011"/>
        <v>1146.575</v>
      </c>
      <c r="F2137" s="106">
        <f t="shared" si="1012"/>
        <v>46193</v>
      </c>
      <c r="G2137" s="107">
        <f t="shared" si="1019"/>
        <v>2.8531119649648495E-3</v>
      </c>
      <c r="H2137" s="108">
        <f t="shared" si="1031"/>
        <v>46254</v>
      </c>
      <c r="I2137" s="108">
        <f t="shared" si="1020"/>
        <v>46254</v>
      </c>
      <c r="J2137" s="109">
        <f t="shared" si="1027"/>
        <v>23</v>
      </c>
      <c r="K2137" s="109">
        <f t="shared" si="1017"/>
        <v>20</v>
      </c>
      <c r="L2137" s="8">
        <f t="shared" si="1028"/>
        <v>1.0024805000000001</v>
      </c>
      <c r="M2137" s="110">
        <f t="shared" si="1014"/>
        <v>1.00285311</v>
      </c>
      <c r="N2137" s="110">
        <f t="shared" si="1009"/>
        <v>1.5660295251491738</v>
      </c>
      <c r="O2137" s="103">
        <f t="shared" si="1013"/>
        <v>1.5699140599999999</v>
      </c>
      <c r="P2137" s="103">
        <f t="shared" si="1021"/>
        <v>3.5436829799999998</v>
      </c>
      <c r="Q2137" s="11">
        <f t="shared" si="1034"/>
        <v>0</v>
      </c>
      <c r="R2137" s="30">
        <f t="shared" si="1015"/>
        <v>0</v>
      </c>
      <c r="S2137" s="103">
        <f t="shared" si="1016"/>
        <v>0</v>
      </c>
      <c r="T2137" s="113">
        <f t="shared" si="1029"/>
        <v>0.1</v>
      </c>
      <c r="U2137" s="111">
        <f t="shared" si="1010"/>
        <v>20</v>
      </c>
      <c r="V2137" s="111">
        <v>252</v>
      </c>
      <c r="W2137" s="110">
        <f t="shared" si="1022"/>
        <v>1.007592982</v>
      </c>
      <c r="X2137" s="103">
        <f t="shared" si="1023"/>
        <v>2.690712E-2</v>
      </c>
      <c r="Y2137" s="103">
        <f t="shared" si="1024"/>
        <v>0</v>
      </c>
      <c r="Z2137" s="114" t="str">
        <f t="shared" si="1032"/>
        <v>A+J=</v>
      </c>
      <c r="AA2137" s="108">
        <f t="shared" si="1033"/>
        <v>46254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2">
        <f t="shared" si="1025"/>
        <v>46252</v>
      </c>
      <c r="B2138" s="103">
        <f t="shared" si="1018"/>
        <v>3.5723832899999999</v>
      </c>
      <c r="C2138" s="103">
        <f t="shared" si="1030"/>
        <v>2.2572464800000001</v>
      </c>
      <c r="D2138" s="104">
        <f t="shared" si="1026"/>
        <v>1143.3130000000001</v>
      </c>
      <c r="E2138" s="105">
        <f t="shared" si="1011"/>
        <v>1146.575</v>
      </c>
      <c r="F2138" s="106">
        <f t="shared" si="1012"/>
        <v>46193</v>
      </c>
      <c r="G2138" s="107">
        <f t="shared" si="1019"/>
        <v>2.8531119649648495E-3</v>
      </c>
      <c r="H2138" s="108">
        <f t="shared" si="1031"/>
        <v>46254</v>
      </c>
      <c r="I2138" s="108">
        <f t="shared" si="1020"/>
        <v>46254</v>
      </c>
      <c r="J2138" s="109">
        <f t="shared" si="1027"/>
        <v>23</v>
      </c>
      <c r="K2138" s="109">
        <f t="shared" si="1017"/>
        <v>21</v>
      </c>
      <c r="L2138" s="8">
        <f t="shared" si="1028"/>
        <v>1.0026046900000001</v>
      </c>
      <c r="M2138" s="110">
        <f t="shared" si="1014"/>
        <v>1.00285311</v>
      </c>
      <c r="N2138" s="110">
        <f t="shared" si="1009"/>
        <v>1.5660295251491738</v>
      </c>
      <c r="O2138" s="103">
        <f t="shared" si="1013"/>
        <v>1.5701085400000001</v>
      </c>
      <c r="P2138" s="103">
        <f t="shared" si="1021"/>
        <v>3.54412197</v>
      </c>
      <c r="Q2138" s="11">
        <f t="shared" si="1034"/>
        <v>0</v>
      </c>
      <c r="R2138" s="30">
        <f t="shared" si="1015"/>
        <v>0</v>
      </c>
      <c r="S2138" s="103">
        <f t="shared" si="1016"/>
        <v>0</v>
      </c>
      <c r="T2138" s="113">
        <f t="shared" si="1029"/>
        <v>0.1</v>
      </c>
      <c r="U2138" s="111">
        <f t="shared" si="1010"/>
        <v>21</v>
      </c>
      <c r="V2138" s="111">
        <v>252</v>
      </c>
      <c r="W2138" s="110">
        <f t="shared" si="1022"/>
        <v>1.00797414</v>
      </c>
      <c r="X2138" s="103">
        <f t="shared" si="1023"/>
        <v>2.8261319999999999E-2</v>
      </c>
      <c r="Y2138" s="103">
        <f t="shared" si="1024"/>
        <v>0</v>
      </c>
      <c r="Z2138" s="114" t="str">
        <f t="shared" si="1032"/>
        <v>A+J=</v>
      </c>
      <c r="AA2138" s="108">
        <f t="shared" si="1033"/>
        <v>46254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2">
        <f t="shared" si="1025"/>
        <v>46253</v>
      </c>
      <c r="B2139" s="103">
        <f t="shared" si="1018"/>
        <v>3.5741773699999997</v>
      </c>
      <c r="C2139" s="103">
        <f t="shared" si="1030"/>
        <v>2.2572464800000001</v>
      </c>
      <c r="D2139" s="104">
        <f t="shared" si="1026"/>
        <v>1143.3130000000001</v>
      </c>
      <c r="E2139" s="105">
        <f t="shared" si="1011"/>
        <v>1146.575</v>
      </c>
      <c r="F2139" s="106">
        <f t="shared" si="1012"/>
        <v>46193</v>
      </c>
      <c r="G2139" s="107">
        <f t="shared" si="1019"/>
        <v>2.8531119649648495E-3</v>
      </c>
      <c r="H2139" s="108">
        <f t="shared" si="1031"/>
        <v>46254</v>
      </c>
      <c r="I2139" s="108">
        <f t="shared" si="1020"/>
        <v>46254</v>
      </c>
      <c r="J2139" s="109">
        <f t="shared" si="1027"/>
        <v>23</v>
      </c>
      <c r="K2139" s="109">
        <f t="shared" si="1017"/>
        <v>22</v>
      </c>
      <c r="L2139" s="8">
        <f t="shared" si="1028"/>
        <v>1.00272889</v>
      </c>
      <c r="M2139" s="110">
        <f t="shared" si="1014"/>
        <v>1.00285311</v>
      </c>
      <c r="N2139" s="110">
        <f t="shared" si="1009"/>
        <v>1.5660295251491738</v>
      </c>
      <c r="O2139" s="103">
        <f t="shared" si="1013"/>
        <v>1.57030304</v>
      </c>
      <c r="P2139" s="103">
        <f t="shared" si="1021"/>
        <v>3.5445609999999999</v>
      </c>
      <c r="Q2139" s="11">
        <f t="shared" si="1034"/>
        <v>0</v>
      </c>
      <c r="R2139" s="30">
        <f t="shared" si="1015"/>
        <v>0</v>
      </c>
      <c r="S2139" s="103">
        <f t="shared" si="1016"/>
        <v>0</v>
      </c>
      <c r="T2139" s="113">
        <f t="shared" si="1029"/>
        <v>0.1</v>
      </c>
      <c r="U2139" s="111">
        <f t="shared" si="1010"/>
        <v>22</v>
      </c>
      <c r="V2139" s="111">
        <v>252</v>
      </c>
      <c r="W2139" s="110">
        <f t="shared" si="1022"/>
        <v>1.0083554429999999</v>
      </c>
      <c r="X2139" s="103">
        <f t="shared" si="1023"/>
        <v>2.961637E-2</v>
      </c>
      <c r="Y2139" s="103">
        <f t="shared" si="1024"/>
        <v>0</v>
      </c>
      <c r="Z2139" s="114" t="str">
        <f t="shared" si="1032"/>
        <v>A+J=</v>
      </c>
      <c r="AA2139" s="108">
        <f t="shared" si="1033"/>
        <v>46254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2">
        <f t="shared" si="1025"/>
        <v>46254</v>
      </c>
      <c r="B2140" s="103">
        <f t="shared" si="1018"/>
        <v>3.5759723800000001</v>
      </c>
      <c r="C2140" s="103">
        <f t="shared" si="1030"/>
        <v>2.2572464800000001</v>
      </c>
      <c r="D2140" s="104">
        <f t="shared" si="1026"/>
        <v>1143.3130000000001</v>
      </c>
      <c r="E2140" s="105">
        <f t="shared" si="1011"/>
        <v>1146.575</v>
      </c>
      <c r="F2140" s="106">
        <f t="shared" si="1012"/>
        <v>46193</v>
      </c>
      <c r="G2140" s="107">
        <f t="shared" si="1019"/>
        <v>2.8531119649648495E-3</v>
      </c>
      <c r="H2140" s="108">
        <f t="shared" si="1031"/>
        <v>46286</v>
      </c>
      <c r="I2140" s="108">
        <f t="shared" si="1020"/>
        <v>46254</v>
      </c>
      <c r="J2140" s="109">
        <f t="shared" si="1027"/>
        <v>23</v>
      </c>
      <c r="K2140" s="109">
        <f t="shared" si="1017"/>
        <v>23</v>
      </c>
      <c r="L2140" s="8">
        <f t="shared" si="1028"/>
        <v>1.00285311</v>
      </c>
      <c r="M2140" s="110">
        <f t="shared" si="1014"/>
        <v>1.00285311</v>
      </c>
      <c r="N2140" s="110">
        <f t="shared" si="1009"/>
        <v>1.5660295251491738</v>
      </c>
      <c r="O2140" s="103">
        <f t="shared" si="1013"/>
        <v>1.5704975699999999</v>
      </c>
      <c r="P2140" s="103">
        <f t="shared" si="1021"/>
        <v>3.5450001100000001</v>
      </c>
      <c r="Q2140" s="11">
        <f t="shared" si="1034"/>
        <v>70</v>
      </c>
      <c r="R2140" s="30">
        <f t="shared" si="1015"/>
        <v>0.46551499999999996</v>
      </c>
      <c r="S2140" s="103">
        <f t="shared" si="1016"/>
        <v>1.6502507200000001</v>
      </c>
      <c r="T2140" s="113">
        <f t="shared" si="1029"/>
        <v>0.1</v>
      </c>
      <c r="U2140" s="111">
        <f t="shared" si="1010"/>
        <v>23</v>
      </c>
      <c r="V2140" s="111">
        <v>252</v>
      </c>
      <c r="W2140" s="110">
        <f t="shared" si="1022"/>
        <v>1.0087368910000001</v>
      </c>
      <c r="X2140" s="103">
        <f t="shared" si="1023"/>
        <v>3.097227E-2</v>
      </c>
      <c r="Y2140" s="103">
        <f t="shared" si="1024"/>
        <v>1.68122299</v>
      </c>
      <c r="Z2140" s="114" t="str">
        <f t="shared" si="1032"/>
        <v>A+J=</v>
      </c>
      <c r="AA2140" s="108">
        <f t="shared" si="1033"/>
        <v>46254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2">
        <f t="shared" si="1025"/>
        <v>46255</v>
      </c>
      <c r="B2141" s="103">
        <f t="shared" si="1018"/>
        <v>1.8957233</v>
      </c>
      <c r="C2141" s="103">
        <f t="shared" si="1030"/>
        <v>1.2064643900000001</v>
      </c>
      <c r="D2141" s="104">
        <f t="shared" si="1026"/>
        <v>1143.3130000000001</v>
      </c>
      <c r="E2141" s="105">
        <f t="shared" si="1011"/>
        <v>1146.575</v>
      </c>
      <c r="F2141" s="106">
        <f t="shared" si="1012"/>
        <v>46223</v>
      </c>
      <c r="G2141" s="107">
        <f t="shared" si="1019"/>
        <v>2.8531119649648495E-3</v>
      </c>
      <c r="H2141" s="108">
        <f t="shared" si="1031"/>
        <v>46286</v>
      </c>
      <c r="I2141" s="108">
        <f t="shared" si="1020"/>
        <v>46286</v>
      </c>
      <c r="J2141" s="109">
        <f t="shared" si="1027"/>
        <v>21</v>
      </c>
      <c r="K2141" s="109">
        <f t="shared" si="1017"/>
        <v>1</v>
      </c>
      <c r="L2141" s="8">
        <f t="shared" si="1028"/>
        <v>1.0001356699999999</v>
      </c>
      <c r="M2141" s="110">
        <f t="shared" si="1014"/>
        <v>1.00285311</v>
      </c>
      <c r="N2141" s="110">
        <f t="shared" si="1009"/>
        <v>1.5704975796476721</v>
      </c>
      <c r="O2141" s="103">
        <f t="shared" si="1013"/>
        <v>1.5707106399999999</v>
      </c>
      <c r="P2141" s="103">
        <f t="shared" si="1021"/>
        <v>1.8950064499999999</v>
      </c>
      <c r="Q2141" s="11">
        <f t="shared" si="1034"/>
        <v>0</v>
      </c>
      <c r="R2141" s="30">
        <f t="shared" si="1015"/>
        <v>0</v>
      </c>
      <c r="S2141" s="103">
        <f t="shared" si="1016"/>
        <v>0</v>
      </c>
      <c r="T2141" s="113">
        <f t="shared" si="1029"/>
        <v>0.1</v>
      </c>
      <c r="U2141" s="111">
        <f t="shared" si="1010"/>
        <v>1</v>
      </c>
      <c r="V2141" s="111">
        <v>252</v>
      </c>
      <c r="W2141" s="110">
        <f t="shared" si="1022"/>
        <v>1.0003782859999999</v>
      </c>
      <c r="X2141" s="103">
        <f t="shared" si="1023"/>
        <v>7.1685E-4</v>
      </c>
      <c r="Y2141" s="103">
        <f t="shared" si="1024"/>
        <v>0</v>
      </c>
      <c r="Z2141" s="114" t="str">
        <f t="shared" si="1032"/>
        <v>A+J=</v>
      </c>
      <c r="AA2141" s="108">
        <f t="shared" si="1033"/>
        <v>46286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2">
        <f t="shared" si="1025"/>
        <v>46256</v>
      </c>
      <c r="B2142" s="103">
        <f t="shared" si="1018"/>
        <v>1.89669774</v>
      </c>
      <c r="C2142" s="103">
        <f t="shared" si="1030"/>
        <v>1.2064643900000001</v>
      </c>
      <c r="D2142" s="104">
        <f t="shared" si="1026"/>
        <v>1143.3130000000001</v>
      </c>
      <c r="E2142" s="105">
        <f t="shared" si="1011"/>
        <v>1146.575</v>
      </c>
      <c r="F2142" s="106">
        <f t="shared" si="1012"/>
        <v>46223</v>
      </c>
      <c r="G2142" s="107">
        <f t="shared" si="1019"/>
        <v>2.8531119649648495E-3</v>
      </c>
      <c r="H2142" s="108">
        <f t="shared" si="1031"/>
        <v>46286</v>
      </c>
      <c r="I2142" s="108">
        <f t="shared" si="1020"/>
        <v>46286</v>
      </c>
      <c r="J2142" s="109">
        <f t="shared" si="1027"/>
        <v>21</v>
      </c>
      <c r="K2142" s="109">
        <f t="shared" si="1017"/>
        <v>2</v>
      </c>
      <c r="L2142" s="8">
        <f t="shared" si="1028"/>
        <v>1.0002713700000001</v>
      </c>
      <c r="M2142" s="110">
        <f t="shared" si="1014"/>
        <v>1.00285311</v>
      </c>
      <c r="N2142" s="110">
        <f t="shared" si="1009"/>
        <v>1.5704975796476721</v>
      </c>
      <c r="O2142" s="103">
        <f t="shared" si="1013"/>
        <v>1.5709237599999999</v>
      </c>
      <c r="P2142" s="103">
        <f t="shared" si="1021"/>
        <v>1.89526357</v>
      </c>
      <c r="Q2142" s="11">
        <f t="shared" si="1034"/>
        <v>0</v>
      </c>
      <c r="R2142" s="30">
        <f t="shared" si="1015"/>
        <v>0</v>
      </c>
      <c r="S2142" s="103">
        <f t="shared" si="1016"/>
        <v>0</v>
      </c>
      <c r="T2142" s="113">
        <f t="shared" si="1029"/>
        <v>0.1</v>
      </c>
      <c r="U2142" s="111">
        <f t="shared" si="1010"/>
        <v>2</v>
      </c>
      <c r="V2142" s="111">
        <v>252</v>
      </c>
      <c r="W2142" s="110">
        <f t="shared" si="1022"/>
        <v>1.0007567159999999</v>
      </c>
      <c r="X2142" s="103">
        <f t="shared" si="1023"/>
        <v>1.43417E-3</v>
      </c>
      <c r="Y2142" s="103">
        <f t="shared" si="1024"/>
        <v>0</v>
      </c>
      <c r="Z2142" s="114" t="str">
        <f t="shared" si="1032"/>
        <v>A+J=</v>
      </c>
      <c r="AA2142" s="108">
        <f t="shared" si="1033"/>
        <v>46286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2">
        <f t="shared" si="1025"/>
        <v>46257</v>
      </c>
      <c r="B2143" s="103">
        <f t="shared" si="1018"/>
        <v>1.89669774</v>
      </c>
      <c r="C2143" s="103">
        <f t="shared" si="1030"/>
        <v>1.2064643900000001</v>
      </c>
      <c r="D2143" s="104">
        <f t="shared" si="1026"/>
        <v>1143.3130000000001</v>
      </c>
      <c r="E2143" s="105">
        <f t="shared" si="1011"/>
        <v>1146.575</v>
      </c>
      <c r="F2143" s="106">
        <f t="shared" si="1012"/>
        <v>46223</v>
      </c>
      <c r="G2143" s="107">
        <f t="shared" si="1019"/>
        <v>2.8531119649648495E-3</v>
      </c>
      <c r="H2143" s="108">
        <f t="shared" si="1031"/>
        <v>46286</v>
      </c>
      <c r="I2143" s="108">
        <f t="shared" si="1020"/>
        <v>46286</v>
      </c>
      <c r="J2143" s="109">
        <f t="shared" si="1027"/>
        <v>21</v>
      </c>
      <c r="K2143" s="109">
        <f t="shared" si="1017"/>
        <v>2</v>
      </c>
      <c r="L2143" s="8">
        <f t="shared" si="1028"/>
        <v>1.0002713700000001</v>
      </c>
      <c r="M2143" s="110">
        <f t="shared" si="1014"/>
        <v>1.00285311</v>
      </c>
      <c r="N2143" s="110">
        <f t="shared" ref="N2143:N2201" si="1035">IF(I2143&gt;I2142,N2142*M2143,N2142)</f>
        <v>1.5704975796476721</v>
      </c>
      <c r="O2143" s="103">
        <f t="shared" si="1013"/>
        <v>1.5709237599999999</v>
      </c>
      <c r="P2143" s="103">
        <f t="shared" si="1021"/>
        <v>1.89526357</v>
      </c>
      <c r="Q2143" s="11">
        <f t="shared" si="1034"/>
        <v>0</v>
      </c>
      <c r="R2143" s="30">
        <f t="shared" si="1015"/>
        <v>0</v>
      </c>
      <c r="S2143" s="103">
        <f t="shared" si="1016"/>
        <v>0</v>
      </c>
      <c r="T2143" s="113">
        <f t="shared" si="1029"/>
        <v>0.1</v>
      </c>
      <c r="U2143" s="111">
        <f t="shared" si="1010"/>
        <v>2</v>
      </c>
      <c r="V2143" s="111">
        <v>252</v>
      </c>
      <c r="W2143" s="110">
        <f t="shared" si="1022"/>
        <v>1.0007567159999999</v>
      </c>
      <c r="X2143" s="103">
        <f t="shared" si="1023"/>
        <v>1.43417E-3</v>
      </c>
      <c r="Y2143" s="103">
        <f t="shared" si="1024"/>
        <v>0</v>
      </c>
      <c r="Z2143" s="114" t="str">
        <f t="shared" si="1032"/>
        <v>A+J=</v>
      </c>
      <c r="AA2143" s="108">
        <f t="shared" si="1033"/>
        <v>46286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2">
        <f t="shared" si="1025"/>
        <v>46258</v>
      </c>
      <c r="B2144" s="103">
        <f t="shared" si="1018"/>
        <v>1.89669774</v>
      </c>
      <c r="C2144" s="103">
        <f t="shared" si="1030"/>
        <v>1.2064643900000001</v>
      </c>
      <c r="D2144" s="104">
        <f t="shared" si="1026"/>
        <v>1143.3130000000001</v>
      </c>
      <c r="E2144" s="105">
        <f t="shared" si="1011"/>
        <v>1146.575</v>
      </c>
      <c r="F2144" s="106">
        <f t="shared" si="1012"/>
        <v>46223</v>
      </c>
      <c r="G2144" s="107">
        <f t="shared" si="1019"/>
        <v>2.8531119649648495E-3</v>
      </c>
      <c r="H2144" s="108">
        <f t="shared" si="1031"/>
        <v>46286</v>
      </c>
      <c r="I2144" s="108">
        <f t="shared" si="1020"/>
        <v>46286</v>
      </c>
      <c r="J2144" s="109">
        <f t="shared" si="1027"/>
        <v>21</v>
      </c>
      <c r="K2144" s="109">
        <f t="shared" si="1017"/>
        <v>2</v>
      </c>
      <c r="L2144" s="8">
        <f t="shared" si="1028"/>
        <v>1.0002713700000001</v>
      </c>
      <c r="M2144" s="110">
        <f t="shared" si="1014"/>
        <v>1.00285311</v>
      </c>
      <c r="N2144" s="110">
        <f t="shared" si="1035"/>
        <v>1.5704975796476721</v>
      </c>
      <c r="O2144" s="103">
        <f t="shared" si="1013"/>
        <v>1.5709237599999999</v>
      </c>
      <c r="P2144" s="103">
        <f t="shared" si="1021"/>
        <v>1.89526357</v>
      </c>
      <c r="Q2144" s="11">
        <f t="shared" si="1034"/>
        <v>0</v>
      </c>
      <c r="R2144" s="30">
        <f t="shared" si="1015"/>
        <v>0</v>
      </c>
      <c r="S2144" s="103">
        <f t="shared" si="1016"/>
        <v>0</v>
      </c>
      <c r="T2144" s="113">
        <f t="shared" si="1029"/>
        <v>0.1</v>
      </c>
      <c r="U2144" s="111">
        <f t="shared" si="1010"/>
        <v>2</v>
      </c>
      <c r="V2144" s="111">
        <v>252</v>
      </c>
      <c r="W2144" s="110">
        <f t="shared" si="1022"/>
        <v>1.0007567159999999</v>
      </c>
      <c r="X2144" s="103">
        <f t="shared" si="1023"/>
        <v>1.43417E-3</v>
      </c>
      <c r="Y2144" s="103">
        <f t="shared" si="1024"/>
        <v>0</v>
      </c>
      <c r="Z2144" s="114" t="str">
        <f t="shared" si="1032"/>
        <v>A+J=</v>
      </c>
      <c r="AA2144" s="108">
        <f t="shared" si="1033"/>
        <v>46286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2">
        <f t="shared" si="1025"/>
        <v>46259</v>
      </c>
      <c r="B2145" s="103">
        <f t="shared" si="1018"/>
        <v>1.89767266</v>
      </c>
      <c r="C2145" s="103">
        <f t="shared" si="1030"/>
        <v>1.2064643900000001</v>
      </c>
      <c r="D2145" s="104">
        <f t="shared" si="1026"/>
        <v>1143.3130000000001</v>
      </c>
      <c r="E2145" s="105">
        <f t="shared" si="1011"/>
        <v>1146.575</v>
      </c>
      <c r="F2145" s="106">
        <f t="shared" si="1012"/>
        <v>46223</v>
      </c>
      <c r="G2145" s="107">
        <f t="shared" si="1019"/>
        <v>2.8531119649648495E-3</v>
      </c>
      <c r="H2145" s="108">
        <f t="shared" si="1031"/>
        <v>46286</v>
      </c>
      <c r="I2145" s="108">
        <f t="shared" si="1020"/>
        <v>46286</v>
      </c>
      <c r="J2145" s="109">
        <f t="shared" si="1027"/>
        <v>21</v>
      </c>
      <c r="K2145" s="109">
        <f t="shared" si="1017"/>
        <v>3</v>
      </c>
      <c r="L2145" s="8">
        <f t="shared" si="1028"/>
        <v>1.00040708</v>
      </c>
      <c r="M2145" s="110">
        <f t="shared" si="1014"/>
        <v>1.00285311</v>
      </c>
      <c r="N2145" s="110">
        <f t="shared" si="1035"/>
        <v>1.5704975796476721</v>
      </c>
      <c r="O2145" s="103">
        <f t="shared" si="1013"/>
        <v>1.57113689</v>
      </c>
      <c r="P2145" s="103">
        <f t="shared" si="1021"/>
        <v>1.8955207000000001</v>
      </c>
      <c r="Q2145" s="11">
        <f t="shared" si="1034"/>
        <v>0</v>
      </c>
      <c r="R2145" s="30">
        <f t="shared" si="1015"/>
        <v>0</v>
      </c>
      <c r="S2145" s="103">
        <f t="shared" si="1016"/>
        <v>0</v>
      </c>
      <c r="T2145" s="113">
        <f t="shared" si="1029"/>
        <v>0.1</v>
      </c>
      <c r="U2145" s="111">
        <f t="shared" si="1010"/>
        <v>3</v>
      </c>
      <c r="V2145" s="111">
        <v>252</v>
      </c>
      <c r="W2145" s="110">
        <f t="shared" si="1022"/>
        <v>1.001135289</v>
      </c>
      <c r="X2145" s="103">
        <f t="shared" si="1023"/>
        <v>2.1519600000000001E-3</v>
      </c>
      <c r="Y2145" s="103">
        <f t="shared" si="1024"/>
        <v>0</v>
      </c>
      <c r="Z2145" s="114" t="str">
        <f t="shared" si="1032"/>
        <v>A+J=</v>
      </c>
      <c r="AA2145" s="108">
        <f t="shared" si="1033"/>
        <v>46286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2">
        <f t="shared" si="1025"/>
        <v>46260</v>
      </c>
      <c r="B2146" s="103">
        <f t="shared" si="1018"/>
        <v>1.8986481099999999</v>
      </c>
      <c r="C2146" s="103">
        <f t="shared" si="1030"/>
        <v>1.2064643900000001</v>
      </c>
      <c r="D2146" s="104">
        <f t="shared" si="1026"/>
        <v>1143.3130000000001</v>
      </c>
      <c r="E2146" s="105">
        <f t="shared" si="1011"/>
        <v>1146.575</v>
      </c>
      <c r="F2146" s="106">
        <f t="shared" si="1012"/>
        <v>46223</v>
      </c>
      <c r="G2146" s="107">
        <f t="shared" si="1019"/>
        <v>2.8531119649648495E-3</v>
      </c>
      <c r="H2146" s="108">
        <f t="shared" si="1031"/>
        <v>46286</v>
      </c>
      <c r="I2146" s="108">
        <f t="shared" si="1020"/>
        <v>46286</v>
      </c>
      <c r="J2146" s="109">
        <f t="shared" si="1027"/>
        <v>21</v>
      </c>
      <c r="K2146" s="109">
        <f t="shared" si="1017"/>
        <v>4</v>
      </c>
      <c r="L2146" s="8">
        <f t="shared" si="1028"/>
        <v>1.0005428199999999</v>
      </c>
      <c r="M2146" s="110">
        <f t="shared" si="1014"/>
        <v>1.00285311</v>
      </c>
      <c r="N2146" s="110">
        <f t="shared" si="1035"/>
        <v>1.5704975796476721</v>
      </c>
      <c r="O2146" s="103">
        <f t="shared" si="1013"/>
        <v>1.57135007</v>
      </c>
      <c r="P2146" s="103">
        <f t="shared" si="1021"/>
        <v>1.8957778999999999</v>
      </c>
      <c r="Q2146" s="11">
        <f t="shared" si="1034"/>
        <v>0</v>
      </c>
      <c r="R2146" s="30">
        <f t="shared" si="1015"/>
        <v>0</v>
      </c>
      <c r="S2146" s="103">
        <f t="shared" si="1016"/>
        <v>0</v>
      </c>
      <c r="T2146" s="113">
        <f t="shared" si="1029"/>
        <v>0.1</v>
      </c>
      <c r="U2146" s="111">
        <f t="shared" si="1010"/>
        <v>4</v>
      </c>
      <c r="V2146" s="111">
        <v>252</v>
      </c>
      <c r="W2146" s="110">
        <f t="shared" si="1022"/>
        <v>1.001514005</v>
      </c>
      <c r="X2146" s="103">
        <f t="shared" si="1023"/>
        <v>2.8702100000000002E-3</v>
      </c>
      <c r="Y2146" s="103">
        <f t="shared" si="1024"/>
        <v>0</v>
      </c>
      <c r="Z2146" s="114" t="str">
        <f t="shared" si="1032"/>
        <v>A+J=</v>
      </c>
      <c r="AA2146" s="108">
        <f t="shared" si="1033"/>
        <v>46286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2">
        <f t="shared" si="1025"/>
        <v>46261</v>
      </c>
      <c r="B2147" s="103">
        <f t="shared" si="1018"/>
        <v>1.8996240500000001</v>
      </c>
      <c r="C2147" s="103">
        <f t="shared" si="1030"/>
        <v>1.2064643900000001</v>
      </c>
      <c r="D2147" s="104">
        <f t="shared" si="1026"/>
        <v>1143.3130000000001</v>
      </c>
      <c r="E2147" s="105">
        <f t="shared" si="1011"/>
        <v>1146.575</v>
      </c>
      <c r="F2147" s="106">
        <f t="shared" si="1012"/>
        <v>46223</v>
      </c>
      <c r="G2147" s="107">
        <f t="shared" si="1019"/>
        <v>2.8531119649648495E-3</v>
      </c>
      <c r="H2147" s="108">
        <f t="shared" si="1031"/>
        <v>46286</v>
      </c>
      <c r="I2147" s="108">
        <f t="shared" si="1020"/>
        <v>46286</v>
      </c>
      <c r="J2147" s="109">
        <f t="shared" si="1027"/>
        <v>21</v>
      </c>
      <c r="K2147" s="109">
        <f t="shared" si="1017"/>
        <v>5</v>
      </c>
      <c r="L2147" s="8">
        <f t="shared" si="1028"/>
        <v>1.00067857</v>
      </c>
      <c r="M2147" s="110">
        <f t="shared" si="1014"/>
        <v>1.00285311</v>
      </c>
      <c r="N2147" s="110">
        <f t="shared" si="1035"/>
        <v>1.5704975796476721</v>
      </c>
      <c r="O2147" s="103">
        <f t="shared" si="1013"/>
        <v>1.57156327</v>
      </c>
      <c r="P2147" s="103">
        <f t="shared" si="1021"/>
        <v>1.8960351200000001</v>
      </c>
      <c r="Q2147" s="11">
        <f t="shared" si="1034"/>
        <v>0</v>
      </c>
      <c r="R2147" s="30">
        <f t="shared" si="1015"/>
        <v>0</v>
      </c>
      <c r="S2147" s="103">
        <f t="shared" si="1016"/>
        <v>0</v>
      </c>
      <c r="T2147" s="113">
        <f t="shared" si="1029"/>
        <v>0.1</v>
      </c>
      <c r="U2147" s="111">
        <f t="shared" si="1010"/>
        <v>5</v>
      </c>
      <c r="V2147" s="111">
        <v>252</v>
      </c>
      <c r="W2147" s="110">
        <f t="shared" si="1022"/>
        <v>1.001892864</v>
      </c>
      <c r="X2147" s="103">
        <f t="shared" si="1023"/>
        <v>3.5889300000000002E-3</v>
      </c>
      <c r="Y2147" s="103">
        <f t="shared" si="1024"/>
        <v>0</v>
      </c>
      <c r="Z2147" s="114" t="str">
        <f t="shared" si="1032"/>
        <v>A+J=</v>
      </c>
      <c r="AA2147" s="108">
        <f t="shared" si="1033"/>
        <v>46286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2">
        <f t="shared" si="1025"/>
        <v>46262</v>
      </c>
      <c r="B2148" s="103">
        <f t="shared" si="1018"/>
        <v>1.9006004799999998</v>
      </c>
      <c r="C2148" s="103">
        <f t="shared" si="1030"/>
        <v>1.2064643900000001</v>
      </c>
      <c r="D2148" s="104">
        <f t="shared" si="1026"/>
        <v>1143.3130000000001</v>
      </c>
      <c r="E2148" s="105">
        <f t="shared" si="1011"/>
        <v>1146.575</v>
      </c>
      <c r="F2148" s="106">
        <f t="shared" si="1012"/>
        <v>46223</v>
      </c>
      <c r="G2148" s="107">
        <f t="shared" si="1019"/>
        <v>2.8531119649648495E-3</v>
      </c>
      <c r="H2148" s="108">
        <f t="shared" si="1031"/>
        <v>46286</v>
      </c>
      <c r="I2148" s="108">
        <f t="shared" si="1020"/>
        <v>46286</v>
      </c>
      <c r="J2148" s="109">
        <f t="shared" si="1027"/>
        <v>21</v>
      </c>
      <c r="K2148" s="109">
        <f t="shared" si="1017"/>
        <v>6</v>
      </c>
      <c r="L2148" s="8">
        <f t="shared" si="1028"/>
        <v>1.00081434</v>
      </c>
      <c r="M2148" s="110">
        <f t="shared" si="1014"/>
        <v>1.00285311</v>
      </c>
      <c r="N2148" s="110">
        <f t="shared" si="1035"/>
        <v>1.5704975796476721</v>
      </c>
      <c r="O2148" s="103">
        <f t="shared" si="1013"/>
        <v>1.57177649</v>
      </c>
      <c r="P2148" s="103">
        <f t="shared" si="1021"/>
        <v>1.8962923599999999</v>
      </c>
      <c r="Q2148" s="11">
        <f t="shared" si="1034"/>
        <v>0</v>
      </c>
      <c r="R2148" s="30">
        <f t="shared" si="1015"/>
        <v>0</v>
      </c>
      <c r="S2148" s="103">
        <f t="shared" si="1016"/>
        <v>0</v>
      </c>
      <c r="T2148" s="113">
        <f t="shared" si="1029"/>
        <v>0.1</v>
      </c>
      <c r="U2148" s="111">
        <f t="shared" si="1010"/>
        <v>6</v>
      </c>
      <c r="V2148" s="111">
        <v>252</v>
      </c>
      <c r="W2148" s="110">
        <f t="shared" si="1022"/>
        <v>1.0022718669999999</v>
      </c>
      <c r="X2148" s="103">
        <f t="shared" si="1023"/>
        <v>4.3081200000000004E-3</v>
      </c>
      <c r="Y2148" s="103">
        <f t="shared" si="1024"/>
        <v>0</v>
      </c>
      <c r="Z2148" s="114" t="str">
        <f t="shared" si="1032"/>
        <v>A+J=</v>
      </c>
      <c r="AA2148" s="108">
        <f t="shared" si="1033"/>
        <v>46286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2">
        <f t="shared" si="1025"/>
        <v>46263</v>
      </c>
      <c r="B2149" s="103">
        <f t="shared" si="1018"/>
        <v>1.9015774200000002</v>
      </c>
      <c r="C2149" s="103">
        <f t="shared" si="1030"/>
        <v>1.2064643900000001</v>
      </c>
      <c r="D2149" s="104">
        <f t="shared" si="1026"/>
        <v>1143.3130000000001</v>
      </c>
      <c r="E2149" s="105">
        <f t="shared" si="1011"/>
        <v>1146.575</v>
      </c>
      <c r="F2149" s="106">
        <f t="shared" si="1012"/>
        <v>46223</v>
      </c>
      <c r="G2149" s="107">
        <f t="shared" si="1019"/>
        <v>2.8531119649648495E-3</v>
      </c>
      <c r="H2149" s="108">
        <f t="shared" si="1031"/>
        <v>46286</v>
      </c>
      <c r="I2149" s="108">
        <f t="shared" si="1020"/>
        <v>46286</v>
      </c>
      <c r="J2149" s="109">
        <f t="shared" si="1027"/>
        <v>21</v>
      </c>
      <c r="K2149" s="109">
        <f t="shared" si="1017"/>
        <v>7</v>
      </c>
      <c r="L2149" s="8">
        <f t="shared" si="1028"/>
        <v>1.0009501300000001</v>
      </c>
      <c r="M2149" s="110">
        <f t="shared" si="1014"/>
        <v>1.00285311</v>
      </c>
      <c r="N2149" s="110">
        <f t="shared" si="1035"/>
        <v>1.5704975796476721</v>
      </c>
      <c r="O2149" s="103">
        <f t="shared" si="1013"/>
        <v>1.57198975</v>
      </c>
      <c r="P2149" s="103">
        <f t="shared" si="1021"/>
        <v>1.8965496500000001</v>
      </c>
      <c r="Q2149" s="11">
        <f t="shared" si="1034"/>
        <v>0</v>
      </c>
      <c r="R2149" s="30">
        <f t="shared" si="1015"/>
        <v>0</v>
      </c>
      <c r="S2149" s="103">
        <f t="shared" si="1016"/>
        <v>0</v>
      </c>
      <c r="T2149" s="113">
        <f t="shared" si="1029"/>
        <v>0.1</v>
      </c>
      <c r="U2149" s="111">
        <f t="shared" ref="U2149:U2201" si="1036">IF(Q2148&gt;0,1,IF(K2149=K2148,U2148,U2148+1))</f>
        <v>7</v>
      </c>
      <c r="V2149" s="111">
        <v>252</v>
      </c>
      <c r="W2149" s="110">
        <f t="shared" si="1022"/>
        <v>1.0026510129999999</v>
      </c>
      <c r="X2149" s="103">
        <f t="shared" si="1023"/>
        <v>5.02777E-3</v>
      </c>
      <c r="Y2149" s="103">
        <f t="shared" si="1024"/>
        <v>0</v>
      </c>
      <c r="Z2149" s="114" t="str">
        <f t="shared" si="1032"/>
        <v>A+J=</v>
      </c>
      <c r="AA2149" s="108">
        <f t="shared" si="1033"/>
        <v>46286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2">
        <f t="shared" si="1025"/>
        <v>46264</v>
      </c>
      <c r="B2150" s="103">
        <f t="shared" si="1018"/>
        <v>1.9015774200000002</v>
      </c>
      <c r="C2150" s="103">
        <f t="shared" si="1030"/>
        <v>1.2064643900000001</v>
      </c>
      <c r="D2150" s="104">
        <f t="shared" si="1026"/>
        <v>1143.3130000000001</v>
      </c>
      <c r="E2150" s="105">
        <f t="shared" si="1011"/>
        <v>1146.575</v>
      </c>
      <c r="F2150" s="106">
        <f t="shared" si="1012"/>
        <v>46223</v>
      </c>
      <c r="G2150" s="107">
        <f t="shared" si="1019"/>
        <v>2.8531119649648495E-3</v>
      </c>
      <c r="H2150" s="108">
        <f t="shared" si="1031"/>
        <v>46286</v>
      </c>
      <c r="I2150" s="108">
        <f t="shared" si="1020"/>
        <v>46286</v>
      </c>
      <c r="J2150" s="109">
        <f t="shared" si="1027"/>
        <v>21</v>
      </c>
      <c r="K2150" s="109">
        <f t="shared" si="1017"/>
        <v>7</v>
      </c>
      <c r="L2150" s="8">
        <f t="shared" si="1028"/>
        <v>1.0009501300000001</v>
      </c>
      <c r="M2150" s="110">
        <f t="shared" si="1014"/>
        <v>1.00285311</v>
      </c>
      <c r="N2150" s="110">
        <f t="shared" si="1035"/>
        <v>1.5704975796476721</v>
      </c>
      <c r="O2150" s="103">
        <f t="shared" si="1013"/>
        <v>1.57198975</v>
      </c>
      <c r="P2150" s="103">
        <f t="shared" si="1021"/>
        <v>1.8965496500000001</v>
      </c>
      <c r="Q2150" s="11">
        <f t="shared" si="1034"/>
        <v>0</v>
      </c>
      <c r="R2150" s="30">
        <f t="shared" si="1015"/>
        <v>0</v>
      </c>
      <c r="S2150" s="103">
        <f t="shared" si="1016"/>
        <v>0</v>
      </c>
      <c r="T2150" s="113">
        <f t="shared" si="1029"/>
        <v>0.1</v>
      </c>
      <c r="U2150" s="111">
        <f t="shared" si="1036"/>
        <v>7</v>
      </c>
      <c r="V2150" s="111">
        <v>252</v>
      </c>
      <c r="W2150" s="110">
        <f t="shared" si="1022"/>
        <v>1.0026510129999999</v>
      </c>
      <c r="X2150" s="103">
        <f t="shared" si="1023"/>
        <v>5.02777E-3</v>
      </c>
      <c r="Y2150" s="103">
        <f t="shared" si="1024"/>
        <v>0</v>
      </c>
      <c r="Z2150" s="114" t="str">
        <f t="shared" si="1032"/>
        <v>A+J=</v>
      </c>
      <c r="AA2150" s="108">
        <f t="shared" si="1033"/>
        <v>46286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2">
        <f t="shared" si="1025"/>
        <v>46265</v>
      </c>
      <c r="B2151" s="103">
        <f t="shared" si="1018"/>
        <v>1.9015774200000002</v>
      </c>
      <c r="C2151" s="103">
        <f t="shared" si="1030"/>
        <v>1.2064643900000001</v>
      </c>
      <c r="D2151" s="104">
        <f t="shared" si="1026"/>
        <v>1143.3130000000001</v>
      </c>
      <c r="E2151" s="105">
        <f t="shared" si="1011"/>
        <v>1146.575</v>
      </c>
      <c r="F2151" s="106">
        <f t="shared" si="1012"/>
        <v>46223</v>
      </c>
      <c r="G2151" s="107">
        <f t="shared" si="1019"/>
        <v>2.8531119649648495E-3</v>
      </c>
      <c r="H2151" s="108">
        <f t="shared" si="1031"/>
        <v>46286</v>
      </c>
      <c r="I2151" s="108">
        <f t="shared" si="1020"/>
        <v>46286</v>
      </c>
      <c r="J2151" s="109">
        <f t="shared" si="1027"/>
        <v>21</v>
      </c>
      <c r="K2151" s="109">
        <f t="shared" si="1017"/>
        <v>7</v>
      </c>
      <c r="L2151" s="8">
        <f t="shared" si="1028"/>
        <v>1.0009501300000001</v>
      </c>
      <c r="M2151" s="110">
        <f t="shared" si="1014"/>
        <v>1.00285311</v>
      </c>
      <c r="N2151" s="110">
        <f t="shared" si="1035"/>
        <v>1.5704975796476721</v>
      </c>
      <c r="O2151" s="103">
        <f t="shared" si="1013"/>
        <v>1.57198975</v>
      </c>
      <c r="P2151" s="103">
        <f t="shared" si="1021"/>
        <v>1.8965496500000001</v>
      </c>
      <c r="Q2151" s="11">
        <f t="shared" si="1034"/>
        <v>0</v>
      </c>
      <c r="R2151" s="30">
        <f t="shared" si="1015"/>
        <v>0</v>
      </c>
      <c r="S2151" s="103">
        <f t="shared" si="1016"/>
        <v>0</v>
      </c>
      <c r="T2151" s="113">
        <f t="shared" si="1029"/>
        <v>0.1</v>
      </c>
      <c r="U2151" s="111">
        <f t="shared" si="1036"/>
        <v>7</v>
      </c>
      <c r="V2151" s="111">
        <v>252</v>
      </c>
      <c r="W2151" s="110">
        <f t="shared" si="1022"/>
        <v>1.0026510129999999</v>
      </c>
      <c r="X2151" s="103">
        <f t="shared" si="1023"/>
        <v>5.02777E-3</v>
      </c>
      <c r="Y2151" s="103">
        <f t="shared" si="1024"/>
        <v>0</v>
      </c>
      <c r="Z2151" s="114" t="str">
        <f t="shared" si="1032"/>
        <v>A+J=</v>
      </c>
      <c r="AA2151" s="108">
        <f t="shared" si="1033"/>
        <v>46286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2">
        <f t="shared" si="1025"/>
        <v>46266</v>
      </c>
      <c r="B2152" s="103">
        <f t="shared" si="1018"/>
        <v>1.9025548700000001</v>
      </c>
      <c r="C2152" s="103">
        <f t="shared" si="1030"/>
        <v>1.2064643900000001</v>
      </c>
      <c r="D2152" s="104">
        <f t="shared" si="1026"/>
        <v>1143.3130000000001</v>
      </c>
      <c r="E2152" s="105">
        <f t="shared" ref="E2152:E2201" si="1037">IF($K2152=1,VLOOKUP($A2151,$AO$10:$AS$165,4),E2151)</f>
        <v>1146.575</v>
      </c>
      <c r="F2152" s="106">
        <f t="shared" ref="F2152:F2201" si="1038">IF($K2152=1,VLOOKUP($A2151,$AO$10:$AS$165,5),F2151)</f>
        <v>46223</v>
      </c>
      <c r="G2152" s="107">
        <f t="shared" si="1019"/>
        <v>2.8531119649648495E-3</v>
      </c>
      <c r="H2152" s="108">
        <f t="shared" si="1031"/>
        <v>46286</v>
      </c>
      <c r="I2152" s="108">
        <f t="shared" si="1020"/>
        <v>46286</v>
      </c>
      <c r="J2152" s="109">
        <f t="shared" si="1027"/>
        <v>21</v>
      </c>
      <c r="K2152" s="109">
        <f t="shared" si="1017"/>
        <v>8</v>
      </c>
      <c r="L2152" s="8">
        <f t="shared" si="1028"/>
        <v>1.0010859400000001</v>
      </c>
      <c r="M2152" s="110">
        <f t="shared" si="1014"/>
        <v>1.00285311</v>
      </c>
      <c r="N2152" s="110">
        <f t="shared" si="1035"/>
        <v>1.5704975796476721</v>
      </c>
      <c r="O2152" s="103">
        <f t="shared" si="1013"/>
        <v>1.57220304</v>
      </c>
      <c r="P2152" s="103">
        <f t="shared" si="1021"/>
        <v>1.89680698</v>
      </c>
      <c r="Q2152" s="11">
        <f t="shared" si="1034"/>
        <v>0</v>
      </c>
      <c r="R2152" s="30">
        <f t="shared" si="1015"/>
        <v>0</v>
      </c>
      <c r="S2152" s="103">
        <f t="shared" si="1016"/>
        <v>0</v>
      </c>
      <c r="T2152" s="113">
        <f t="shared" si="1029"/>
        <v>0.1</v>
      </c>
      <c r="U2152" s="111">
        <f t="shared" si="1036"/>
        <v>8</v>
      </c>
      <c r="V2152" s="111">
        <v>252</v>
      </c>
      <c r="W2152" s="110">
        <f t="shared" si="1022"/>
        <v>1.003030302</v>
      </c>
      <c r="X2152" s="103">
        <f t="shared" si="1023"/>
        <v>5.7478900000000003E-3</v>
      </c>
      <c r="Y2152" s="103">
        <f t="shared" si="1024"/>
        <v>0</v>
      </c>
      <c r="Z2152" s="114" t="str">
        <f t="shared" si="1032"/>
        <v>A+J=</v>
      </c>
      <c r="AA2152" s="108">
        <f t="shared" si="1033"/>
        <v>46286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2">
        <f t="shared" si="1025"/>
        <v>46267</v>
      </c>
      <c r="B2153" s="103">
        <f t="shared" si="1018"/>
        <v>1.9035328100000002</v>
      </c>
      <c r="C2153" s="103">
        <f t="shared" si="1030"/>
        <v>1.2064643900000001</v>
      </c>
      <c r="D2153" s="104">
        <f t="shared" si="1026"/>
        <v>1143.3130000000001</v>
      </c>
      <c r="E2153" s="105">
        <f t="shared" si="1037"/>
        <v>1146.575</v>
      </c>
      <c r="F2153" s="106">
        <f t="shared" si="1038"/>
        <v>46223</v>
      </c>
      <c r="G2153" s="107">
        <f t="shared" si="1019"/>
        <v>2.8531119649648495E-3</v>
      </c>
      <c r="H2153" s="108">
        <f t="shared" si="1031"/>
        <v>46286</v>
      </c>
      <c r="I2153" s="108">
        <f t="shared" si="1020"/>
        <v>46286</v>
      </c>
      <c r="J2153" s="109">
        <f t="shared" si="1027"/>
        <v>21</v>
      </c>
      <c r="K2153" s="109">
        <f t="shared" si="1017"/>
        <v>9</v>
      </c>
      <c r="L2153" s="8">
        <f t="shared" si="1028"/>
        <v>1.00122176</v>
      </c>
      <c r="M2153" s="110">
        <f t="shared" si="1014"/>
        <v>1.00285311</v>
      </c>
      <c r="N2153" s="110">
        <f t="shared" si="1035"/>
        <v>1.5704975796476721</v>
      </c>
      <c r="O2153" s="103">
        <f t="shared" ref="O2153:O2201" si="1039">TRUNC(TRUNC((L2153*N2153),15),8)</f>
        <v>1.5724163499999999</v>
      </c>
      <c r="P2153" s="103">
        <f t="shared" si="1021"/>
        <v>1.8970643300000001</v>
      </c>
      <c r="Q2153" s="11">
        <f t="shared" si="1034"/>
        <v>0</v>
      </c>
      <c r="R2153" s="30">
        <f t="shared" si="1015"/>
        <v>0</v>
      </c>
      <c r="S2153" s="103">
        <f t="shared" si="1016"/>
        <v>0</v>
      </c>
      <c r="T2153" s="113">
        <f t="shared" si="1029"/>
        <v>0.1</v>
      </c>
      <c r="U2153" s="111">
        <f t="shared" si="1036"/>
        <v>9</v>
      </c>
      <c r="V2153" s="111">
        <v>252</v>
      </c>
      <c r="W2153" s="110">
        <f t="shared" si="1022"/>
        <v>1.003409735</v>
      </c>
      <c r="X2153" s="103">
        <f t="shared" si="1023"/>
        <v>6.4684800000000004E-3</v>
      </c>
      <c r="Y2153" s="103">
        <f t="shared" si="1024"/>
        <v>0</v>
      </c>
      <c r="Z2153" s="114" t="str">
        <f t="shared" si="1032"/>
        <v>A+J=</v>
      </c>
      <c r="AA2153" s="108">
        <f t="shared" si="1033"/>
        <v>46286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2">
        <f t="shared" si="1025"/>
        <v>46268</v>
      </c>
      <c r="B2154" s="103">
        <f t="shared" si="1018"/>
        <v>1.90451127</v>
      </c>
      <c r="C2154" s="103">
        <f t="shared" si="1030"/>
        <v>1.2064643900000001</v>
      </c>
      <c r="D2154" s="104">
        <f t="shared" si="1026"/>
        <v>1143.3130000000001</v>
      </c>
      <c r="E2154" s="105">
        <f t="shared" si="1037"/>
        <v>1146.575</v>
      </c>
      <c r="F2154" s="106">
        <f t="shared" si="1038"/>
        <v>46223</v>
      </c>
      <c r="G2154" s="107">
        <f t="shared" si="1019"/>
        <v>2.8531119649648495E-3</v>
      </c>
      <c r="H2154" s="108">
        <f t="shared" si="1031"/>
        <v>46286</v>
      </c>
      <c r="I2154" s="108">
        <f t="shared" si="1020"/>
        <v>46286</v>
      </c>
      <c r="J2154" s="109">
        <f t="shared" si="1027"/>
        <v>21</v>
      </c>
      <c r="K2154" s="109">
        <f t="shared" si="1017"/>
        <v>10</v>
      </c>
      <c r="L2154" s="8">
        <f t="shared" si="1028"/>
        <v>1.0013576099999999</v>
      </c>
      <c r="M2154" s="110">
        <f t="shared" ref="M2154:M2201" si="1040">IF(I2154&gt;I2153,L2153,M2153)</f>
        <v>1.00285311</v>
      </c>
      <c r="N2154" s="110">
        <f t="shared" si="1035"/>
        <v>1.5704975796476721</v>
      </c>
      <c r="O2154" s="103">
        <f t="shared" si="1039"/>
        <v>1.5726297</v>
      </c>
      <c r="P2154" s="103">
        <f t="shared" si="1021"/>
        <v>1.89732173</v>
      </c>
      <c r="Q2154" s="11">
        <f t="shared" si="1034"/>
        <v>0</v>
      </c>
      <c r="R2154" s="30">
        <f t="shared" si="1015"/>
        <v>0</v>
      </c>
      <c r="S2154" s="103">
        <f t="shared" si="1016"/>
        <v>0</v>
      </c>
      <c r="T2154" s="113">
        <f t="shared" si="1029"/>
        <v>0.1</v>
      </c>
      <c r="U2154" s="111">
        <f t="shared" si="1036"/>
        <v>10</v>
      </c>
      <c r="V2154" s="111">
        <v>252</v>
      </c>
      <c r="W2154" s="110">
        <f t="shared" si="1022"/>
        <v>1.003789311</v>
      </c>
      <c r="X2154" s="103">
        <f t="shared" si="1023"/>
        <v>7.1895400000000003E-3</v>
      </c>
      <c r="Y2154" s="103">
        <f t="shared" si="1024"/>
        <v>0</v>
      </c>
      <c r="Z2154" s="114" t="str">
        <f t="shared" si="1032"/>
        <v>A+J=</v>
      </c>
      <c r="AA2154" s="108">
        <f t="shared" si="1033"/>
        <v>46286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2">
        <f t="shared" si="1025"/>
        <v>46269</v>
      </c>
      <c r="B2155" s="103">
        <f t="shared" si="1018"/>
        <v>1.9054902100000002</v>
      </c>
      <c r="C2155" s="103">
        <f t="shared" si="1030"/>
        <v>1.2064643900000001</v>
      </c>
      <c r="D2155" s="104">
        <f t="shared" si="1026"/>
        <v>1143.3130000000001</v>
      </c>
      <c r="E2155" s="105">
        <f t="shared" si="1037"/>
        <v>1146.575</v>
      </c>
      <c r="F2155" s="106">
        <f t="shared" si="1038"/>
        <v>46223</v>
      </c>
      <c r="G2155" s="107">
        <f t="shared" si="1019"/>
        <v>2.8531119649648495E-3</v>
      </c>
      <c r="H2155" s="108">
        <f t="shared" si="1031"/>
        <v>46286</v>
      </c>
      <c r="I2155" s="108">
        <f t="shared" si="1020"/>
        <v>46286</v>
      </c>
      <c r="J2155" s="109">
        <f t="shared" si="1027"/>
        <v>21</v>
      </c>
      <c r="K2155" s="109">
        <f t="shared" si="1017"/>
        <v>11</v>
      </c>
      <c r="L2155" s="8">
        <f t="shared" si="1028"/>
        <v>1.00149347</v>
      </c>
      <c r="M2155" s="110">
        <f t="shared" si="1040"/>
        <v>1.00285311</v>
      </c>
      <c r="N2155" s="110">
        <f t="shared" si="1035"/>
        <v>1.5704975796476721</v>
      </c>
      <c r="O2155" s="103">
        <f t="shared" si="1039"/>
        <v>1.57284307</v>
      </c>
      <c r="P2155" s="103">
        <f t="shared" si="1021"/>
        <v>1.8975791500000001</v>
      </c>
      <c r="Q2155" s="11">
        <f t="shared" si="1034"/>
        <v>0</v>
      </c>
      <c r="R2155" s="30">
        <f t="shared" ref="R2155:R2201" si="1041">IF(Q2155&gt;0,VLOOKUP($A2155,$AD$10:$AI$165,6),0)</f>
        <v>0</v>
      </c>
      <c r="S2155" s="103">
        <f t="shared" ref="S2155:S2201" si="1042">IF(R2155&gt;0,TRUNC(R2155*P2155,8),0)</f>
        <v>0</v>
      </c>
      <c r="T2155" s="113">
        <f t="shared" si="1029"/>
        <v>0.1</v>
      </c>
      <c r="U2155" s="111">
        <f t="shared" si="1036"/>
        <v>11</v>
      </c>
      <c r="V2155" s="111">
        <v>252</v>
      </c>
      <c r="W2155" s="110">
        <f t="shared" si="1022"/>
        <v>1.004169031</v>
      </c>
      <c r="X2155" s="103">
        <f t="shared" si="1023"/>
        <v>7.9110599999999993E-3</v>
      </c>
      <c r="Y2155" s="103">
        <f t="shared" si="1024"/>
        <v>0</v>
      </c>
      <c r="Z2155" s="114" t="str">
        <f t="shared" si="1032"/>
        <v>A+J=</v>
      </c>
      <c r="AA2155" s="108">
        <f t="shared" si="1033"/>
        <v>46286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2">
        <f t="shared" si="1025"/>
        <v>46270</v>
      </c>
      <c r="B2156" s="103">
        <f t="shared" si="1018"/>
        <v>1.90646965</v>
      </c>
      <c r="C2156" s="103">
        <f t="shared" si="1030"/>
        <v>1.2064643900000001</v>
      </c>
      <c r="D2156" s="104">
        <f t="shared" si="1026"/>
        <v>1143.3130000000001</v>
      </c>
      <c r="E2156" s="105">
        <f t="shared" si="1037"/>
        <v>1146.575</v>
      </c>
      <c r="F2156" s="106">
        <f t="shared" si="1038"/>
        <v>46223</v>
      </c>
      <c r="G2156" s="107">
        <f t="shared" si="1019"/>
        <v>2.8531119649648495E-3</v>
      </c>
      <c r="H2156" s="108">
        <f t="shared" si="1031"/>
        <v>46286</v>
      </c>
      <c r="I2156" s="108">
        <f t="shared" si="1020"/>
        <v>46286</v>
      </c>
      <c r="J2156" s="109">
        <f t="shared" si="1027"/>
        <v>21</v>
      </c>
      <c r="K2156" s="109">
        <f t="shared" ref="K2156:K2201" si="1043">(J2156-(NETWORKDAYS(A2156,I2156,AD$171:AD$502)-1))</f>
        <v>12</v>
      </c>
      <c r="L2156" s="8">
        <f t="shared" si="1028"/>
        <v>1.00162935</v>
      </c>
      <c r="M2156" s="110">
        <f t="shared" si="1040"/>
        <v>1.00285311</v>
      </c>
      <c r="N2156" s="110">
        <f t="shared" si="1035"/>
        <v>1.5704975796476721</v>
      </c>
      <c r="O2156" s="103">
        <f t="shared" si="1039"/>
        <v>1.5730564600000001</v>
      </c>
      <c r="P2156" s="103">
        <f t="shared" si="1021"/>
        <v>1.8978366</v>
      </c>
      <c r="Q2156" s="11">
        <f t="shared" si="1034"/>
        <v>0</v>
      </c>
      <c r="R2156" s="30">
        <f t="shared" si="1041"/>
        <v>0</v>
      </c>
      <c r="S2156" s="103">
        <f t="shared" si="1042"/>
        <v>0</v>
      </c>
      <c r="T2156" s="113">
        <f t="shared" si="1029"/>
        <v>0.1</v>
      </c>
      <c r="U2156" s="111">
        <f t="shared" si="1036"/>
        <v>12</v>
      </c>
      <c r="V2156" s="111">
        <v>252</v>
      </c>
      <c r="W2156" s="110">
        <f t="shared" si="1022"/>
        <v>1.0045488950000001</v>
      </c>
      <c r="X2156" s="103">
        <f t="shared" si="1023"/>
        <v>8.6330499999999998E-3</v>
      </c>
      <c r="Y2156" s="103">
        <f t="shared" si="1024"/>
        <v>0</v>
      </c>
      <c r="Z2156" s="114" t="str">
        <f t="shared" si="1032"/>
        <v>A+J=</v>
      </c>
      <c r="AA2156" s="108">
        <f t="shared" si="1033"/>
        <v>46286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2">
        <f t="shared" si="1025"/>
        <v>46271</v>
      </c>
      <c r="B2157" s="103">
        <f t="shared" si="1018"/>
        <v>1.90646965</v>
      </c>
      <c r="C2157" s="103">
        <f t="shared" si="1030"/>
        <v>1.2064643900000001</v>
      </c>
      <c r="D2157" s="104">
        <f t="shared" si="1026"/>
        <v>1143.3130000000001</v>
      </c>
      <c r="E2157" s="105">
        <f t="shared" si="1037"/>
        <v>1146.575</v>
      </c>
      <c r="F2157" s="106">
        <f t="shared" si="1038"/>
        <v>46223</v>
      </c>
      <c r="G2157" s="107">
        <f t="shared" si="1019"/>
        <v>2.8531119649648495E-3</v>
      </c>
      <c r="H2157" s="108">
        <f t="shared" si="1031"/>
        <v>46286</v>
      </c>
      <c r="I2157" s="108">
        <f t="shared" si="1020"/>
        <v>46286</v>
      </c>
      <c r="J2157" s="109">
        <f t="shared" si="1027"/>
        <v>21</v>
      </c>
      <c r="K2157" s="109">
        <f t="shared" si="1043"/>
        <v>12</v>
      </c>
      <c r="L2157" s="8">
        <f t="shared" si="1028"/>
        <v>1.00162935</v>
      </c>
      <c r="M2157" s="110">
        <f t="shared" si="1040"/>
        <v>1.00285311</v>
      </c>
      <c r="N2157" s="110">
        <f t="shared" si="1035"/>
        <v>1.5704975796476721</v>
      </c>
      <c r="O2157" s="103">
        <f t="shared" si="1039"/>
        <v>1.5730564600000001</v>
      </c>
      <c r="P2157" s="103">
        <f t="shared" si="1021"/>
        <v>1.8978366</v>
      </c>
      <c r="Q2157" s="11">
        <f t="shared" si="1034"/>
        <v>0</v>
      </c>
      <c r="R2157" s="30">
        <f t="shared" si="1041"/>
        <v>0</v>
      </c>
      <c r="S2157" s="103">
        <f t="shared" si="1042"/>
        <v>0</v>
      </c>
      <c r="T2157" s="113">
        <f t="shared" si="1029"/>
        <v>0.1</v>
      </c>
      <c r="U2157" s="111">
        <f t="shared" si="1036"/>
        <v>12</v>
      </c>
      <c r="V2157" s="111">
        <v>252</v>
      </c>
      <c r="W2157" s="110">
        <f t="shared" si="1022"/>
        <v>1.0045488950000001</v>
      </c>
      <c r="X2157" s="103">
        <f t="shared" si="1023"/>
        <v>8.6330499999999998E-3</v>
      </c>
      <c r="Y2157" s="103">
        <f t="shared" si="1024"/>
        <v>0</v>
      </c>
      <c r="Z2157" s="114" t="str">
        <f t="shared" si="1032"/>
        <v>A+J=</v>
      </c>
      <c r="AA2157" s="108">
        <f t="shared" si="1033"/>
        <v>46286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2">
        <f t="shared" si="1025"/>
        <v>46272</v>
      </c>
      <c r="B2158" s="103">
        <f t="shared" si="1018"/>
        <v>1.90646965</v>
      </c>
      <c r="C2158" s="103">
        <f t="shared" si="1030"/>
        <v>1.2064643900000001</v>
      </c>
      <c r="D2158" s="104">
        <f t="shared" si="1026"/>
        <v>1143.3130000000001</v>
      </c>
      <c r="E2158" s="105">
        <f t="shared" si="1037"/>
        <v>1146.575</v>
      </c>
      <c r="F2158" s="106">
        <f t="shared" si="1038"/>
        <v>46223</v>
      </c>
      <c r="G2158" s="107">
        <f t="shared" si="1019"/>
        <v>2.8531119649648495E-3</v>
      </c>
      <c r="H2158" s="108">
        <f t="shared" si="1031"/>
        <v>46286</v>
      </c>
      <c r="I2158" s="108">
        <f t="shared" si="1020"/>
        <v>46286</v>
      </c>
      <c r="J2158" s="109">
        <f t="shared" si="1027"/>
        <v>21</v>
      </c>
      <c r="K2158" s="109">
        <f t="shared" si="1043"/>
        <v>12</v>
      </c>
      <c r="L2158" s="8">
        <f t="shared" si="1028"/>
        <v>1.00162935</v>
      </c>
      <c r="M2158" s="110">
        <f t="shared" si="1040"/>
        <v>1.00285311</v>
      </c>
      <c r="N2158" s="110">
        <f t="shared" si="1035"/>
        <v>1.5704975796476721</v>
      </c>
      <c r="O2158" s="103">
        <f t="shared" si="1039"/>
        <v>1.5730564600000001</v>
      </c>
      <c r="P2158" s="103">
        <f t="shared" si="1021"/>
        <v>1.8978366</v>
      </c>
      <c r="Q2158" s="11">
        <f t="shared" si="1034"/>
        <v>0</v>
      </c>
      <c r="R2158" s="30">
        <f t="shared" si="1041"/>
        <v>0</v>
      </c>
      <c r="S2158" s="103">
        <f t="shared" si="1042"/>
        <v>0</v>
      </c>
      <c r="T2158" s="113">
        <f t="shared" si="1029"/>
        <v>0.1</v>
      </c>
      <c r="U2158" s="111">
        <f t="shared" si="1036"/>
        <v>12</v>
      </c>
      <c r="V2158" s="111">
        <v>252</v>
      </c>
      <c r="W2158" s="110">
        <f t="shared" si="1022"/>
        <v>1.0045488950000001</v>
      </c>
      <c r="X2158" s="103">
        <f t="shared" si="1023"/>
        <v>8.6330499999999998E-3</v>
      </c>
      <c r="Y2158" s="103">
        <f t="shared" si="1024"/>
        <v>0</v>
      </c>
      <c r="Z2158" s="114" t="str">
        <f t="shared" si="1032"/>
        <v>A+J=</v>
      </c>
      <c r="AA2158" s="108">
        <f t="shared" si="1033"/>
        <v>46286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2">
        <f t="shared" si="1025"/>
        <v>46273</v>
      </c>
      <c r="B2159" s="103">
        <f t="shared" si="1018"/>
        <v>1.90646965</v>
      </c>
      <c r="C2159" s="103">
        <f t="shared" si="1030"/>
        <v>1.2064643900000001</v>
      </c>
      <c r="D2159" s="104">
        <f t="shared" si="1026"/>
        <v>1143.3130000000001</v>
      </c>
      <c r="E2159" s="105">
        <f t="shared" si="1037"/>
        <v>1146.575</v>
      </c>
      <c r="F2159" s="106">
        <f t="shared" si="1038"/>
        <v>46223</v>
      </c>
      <c r="G2159" s="107">
        <f t="shared" si="1019"/>
        <v>2.8531119649648495E-3</v>
      </c>
      <c r="H2159" s="108">
        <f t="shared" si="1031"/>
        <v>46286</v>
      </c>
      <c r="I2159" s="108">
        <f t="shared" si="1020"/>
        <v>46286</v>
      </c>
      <c r="J2159" s="109">
        <f t="shared" si="1027"/>
        <v>21</v>
      </c>
      <c r="K2159" s="109">
        <f t="shared" si="1043"/>
        <v>12</v>
      </c>
      <c r="L2159" s="8">
        <f t="shared" si="1028"/>
        <v>1.00162935</v>
      </c>
      <c r="M2159" s="110">
        <f t="shared" si="1040"/>
        <v>1.00285311</v>
      </c>
      <c r="N2159" s="110">
        <f t="shared" si="1035"/>
        <v>1.5704975796476721</v>
      </c>
      <c r="O2159" s="103">
        <f t="shared" si="1039"/>
        <v>1.5730564600000001</v>
      </c>
      <c r="P2159" s="103">
        <f t="shared" si="1021"/>
        <v>1.8978366</v>
      </c>
      <c r="Q2159" s="11">
        <f t="shared" si="1034"/>
        <v>0</v>
      </c>
      <c r="R2159" s="30">
        <f t="shared" si="1041"/>
        <v>0</v>
      </c>
      <c r="S2159" s="103">
        <f t="shared" si="1042"/>
        <v>0</v>
      </c>
      <c r="T2159" s="113">
        <f t="shared" si="1029"/>
        <v>0.1</v>
      </c>
      <c r="U2159" s="111">
        <f t="shared" si="1036"/>
        <v>12</v>
      </c>
      <c r="V2159" s="111">
        <v>252</v>
      </c>
      <c r="W2159" s="110">
        <f t="shared" si="1022"/>
        <v>1.0045488950000001</v>
      </c>
      <c r="X2159" s="103">
        <f t="shared" si="1023"/>
        <v>8.6330499999999998E-3</v>
      </c>
      <c r="Y2159" s="103">
        <f t="shared" si="1024"/>
        <v>0</v>
      </c>
      <c r="Z2159" s="114" t="str">
        <f t="shared" si="1032"/>
        <v>A+J=</v>
      </c>
      <c r="AA2159" s="108">
        <f t="shared" si="1033"/>
        <v>46286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2">
        <f t="shared" si="1025"/>
        <v>46274</v>
      </c>
      <c r="B2160" s="103">
        <f t="shared" si="1018"/>
        <v>1.90744962</v>
      </c>
      <c r="C2160" s="103">
        <f t="shared" si="1030"/>
        <v>1.2064643900000001</v>
      </c>
      <c r="D2160" s="104">
        <f t="shared" si="1026"/>
        <v>1143.3130000000001</v>
      </c>
      <c r="E2160" s="105">
        <f t="shared" si="1037"/>
        <v>1146.575</v>
      </c>
      <c r="F2160" s="106">
        <f t="shared" si="1038"/>
        <v>46223</v>
      </c>
      <c r="G2160" s="107">
        <f t="shared" si="1019"/>
        <v>2.8531119649648495E-3</v>
      </c>
      <c r="H2160" s="108">
        <f t="shared" si="1031"/>
        <v>46286</v>
      </c>
      <c r="I2160" s="108">
        <f t="shared" si="1020"/>
        <v>46286</v>
      </c>
      <c r="J2160" s="109">
        <f t="shared" si="1027"/>
        <v>21</v>
      </c>
      <c r="K2160" s="109">
        <f t="shared" si="1043"/>
        <v>13</v>
      </c>
      <c r="L2160" s="8">
        <f t="shared" si="1028"/>
        <v>1.0017652500000001</v>
      </c>
      <c r="M2160" s="110">
        <f t="shared" si="1040"/>
        <v>1.00285311</v>
      </c>
      <c r="N2160" s="110">
        <f t="shared" si="1035"/>
        <v>1.5704975796476721</v>
      </c>
      <c r="O2160" s="103">
        <f t="shared" si="1039"/>
        <v>1.5732699000000001</v>
      </c>
      <c r="P2160" s="103">
        <f t="shared" si="1021"/>
        <v>1.8980941099999999</v>
      </c>
      <c r="Q2160" s="11">
        <f t="shared" si="1034"/>
        <v>0</v>
      </c>
      <c r="R2160" s="30">
        <f t="shared" si="1041"/>
        <v>0</v>
      </c>
      <c r="S2160" s="103">
        <f t="shared" si="1042"/>
        <v>0</v>
      </c>
      <c r="T2160" s="113">
        <f t="shared" si="1029"/>
        <v>0.1</v>
      </c>
      <c r="U2160" s="111">
        <f t="shared" si="1036"/>
        <v>13</v>
      </c>
      <c r="V2160" s="111">
        <v>252</v>
      </c>
      <c r="W2160" s="110">
        <f t="shared" si="1022"/>
        <v>1.0049289020000001</v>
      </c>
      <c r="X2160" s="103">
        <f t="shared" si="1023"/>
        <v>9.3555099999999992E-3</v>
      </c>
      <c r="Y2160" s="103">
        <f t="shared" si="1024"/>
        <v>0</v>
      </c>
      <c r="Z2160" s="114" t="str">
        <f t="shared" si="1032"/>
        <v>A+J=</v>
      </c>
      <c r="AA2160" s="108">
        <f t="shared" si="1033"/>
        <v>46286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2">
        <f t="shared" si="1025"/>
        <v>46275</v>
      </c>
      <c r="B2161" s="103">
        <f t="shared" si="1018"/>
        <v>1.90843008</v>
      </c>
      <c r="C2161" s="103">
        <f t="shared" si="1030"/>
        <v>1.2064643900000001</v>
      </c>
      <c r="D2161" s="104">
        <f t="shared" si="1026"/>
        <v>1143.3130000000001</v>
      </c>
      <c r="E2161" s="105">
        <f t="shared" si="1037"/>
        <v>1146.575</v>
      </c>
      <c r="F2161" s="106">
        <f t="shared" si="1038"/>
        <v>46223</v>
      </c>
      <c r="G2161" s="107">
        <f t="shared" si="1019"/>
        <v>2.8531119649648495E-3</v>
      </c>
      <c r="H2161" s="108">
        <f t="shared" si="1031"/>
        <v>46286</v>
      </c>
      <c r="I2161" s="108">
        <f t="shared" si="1020"/>
        <v>46286</v>
      </c>
      <c r="J2161" s="109">
        <f t="shared" si="1027"/>
        <v>21</v>
      </c>
      <c r="K2161" s="109">
        <f t="shared" si="1043"/>
        <v>14</v>
      </c>
      <c r="L2161" s="8">
        <f t="shared" si="1028"/>
        <v>1.00190117</v>
      </c>
      <c r="M2161" s="110">
        <f t="shared" si="1040"/>
        <v>1.00285311</v>
      </c>
      <c r="N2161" s="110">
        <f t="shared" si="1035"/>
        <v>1.5704975796476721</v>
      </c>
      <c r="O2161" s="103">
        <f t="shared" si="1039"/>
        <v>1.57348336</v>
      </c>
      <c r="P2161" s="103">
        <f t="shared" si="1021"/>
        <v>1.89835164</v>
      </c>
      <c r="Q2161" s="11">
        <f t="shared" si="1034"/>
        <v>0</v>
      </c>
      <c r="R2161" s="30">
        <f t="shared" si="1041"/>
        <v>0</v>
      </c>
      <c r="S2161" s="103">
        <f t="shared" si="1042"/>
        <v>0</v>
      </c>
      <c r="T2161" s="113">
        <f t="shared" si="1029"/>
        <v>0.1</v>
      </c>
      <c r="U2161" s="111">
        <f t="shared" si="1036"/>
        <v>14</v>
      </c>
      <c r="V2161" s="111">
        <v>252</v>
      </c>
      <c r="W2161" s="110">
        <f t="shared" si="1022"/>
        <v>1.005309053</v>
      </c>
      <c r="X2161" s="103">
        <f t="shared" si="1023"/>
        <v>1.0078439999999999E-2</v>
      </c>
      <c r="Y2161" s="103">
        <f t="shared" si="1024"/>
        <v>0</v>
      </c>
      <c r="Z2161" s="114" t="str">
        <f t="shared" si="1032"/>
        <v>A+J=</v>
      </c>
      <c r="AA2161" s="108">
        <f t="shared" si="1033"/>
        <v>46286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2">
        <f t="shared" si="1025"/>
        <v>46276</v>
      </c>
      <c r="B2162" s="103">
        <f t="shared" si="1018"/>
        <v>1.90941103</v>
      </c>
      <c r="C2162" s="103">
        <f t="shared" si="1030"/>
        <v>1.2064643900000001</v>
      </c>
      <c r="D2162" s="104">
        <f t="shared" si="1026"/>
        <v>1143.3130000000001</v>
      </c>
      <c r="E2162" s="105">
        <f t="shared" si="1037"/>
        <v>1146.575</v>
      </c>
      <c r="F2162" s="106">
        <f t="shared" si="1038"/>
        <v>46223</v>
      </c>
      <c r="G2162" s="107">
        <f t="shared" si="1019"/>
        <v>2.8531119649648495E-3</v>
      </c>
      <c r="H2162" s="108">
        <f t="shared" si="1031"/>
        <v>46286</v>
      </c>
      <c r="I2162" s="108">
        <f t="shared" si="1020"/>
        <v>46286</v>
      </c>
      <c r="J2162" s="109">
        <f t="shared" si="1027"/>
        <v>21</v>
      </c>
      <c r="K2162" s="109">
        <f t="shared" si="1043"/>
        <v>15</v>
      </c>
      <c r="L2162" s="8">
        <f t="shared" si="1028"/>
        <v>1.0020370999999999</v>
      </c>
      <c r="M2162" s="110">
        <f t="shared" si="1040"/>
        <v>1.00285311</v>
      </c>
      <c r="N2162" s="110">
        <f t="shared" si="1035"/>
        <v>1.5704975796476721</v>
      </c>
      <c r="O2162" s="103">
        <f t="shared" si="1039"/>
        <v>1.57369684</v>
      </c>
      <c r="P2162" s="103">
        <f t="shared" si="1021"/>
        <v>1.8986091899999999</v>
      </c>
      <c r="Q2162" s="11">
        <f t="shared" si="1034"/>
        <v>0</v>
      </c>
      <c r="R2162" s="30">
        <f t="shared" si="1041"/>
        <v>0</v>
      </c>
      <c r="S2162" s="103">
        <f t="shared" si="1042"/>
        <v>0</v>
      </c>
      <c r="T2162" s="113">
        <f t="shared" si="1029"/>
        <v>0.1</v>
      </c>
      <c r="U2162" s="111">
        <f t="shared" si="1036"/>
        <v>15</v>
      </c>
      <c r="V2162" s="111">
        <v>252</v>
      </c>
      <c r="W2162" s="110">
        <f t="shared" si="1022"/>
        <v>1.005689348</v>
      </c>
      <c r="X2162" s="103">
        <f t="shared" si="1023"/>
        <v>1.080184E-2</v>
      </c>
      <c r="Y2162" s="103">
        <f t="shared" si="1024"/>
        <v>0</v>
      </c>
      <c r="Z2162" s="114" t="str">
        <f t="shared" si="1032"/>
        <v>A+J=</v>
      </c>
      <c r="AA2162" s="108">
        <f t="shared" si="1033"/>
        <v>46286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2">
        <f t="shared" si="1025"/>
        <v>46277</v>
      </c>
      <c r="B2163" s="103">
        <f t="shared" si="1018"/>
        <v>1.9103925099999999</v>
      </c>
      <c r="C2163" s="103">
        <f t="shared" si="1030"/>
        <v>1.2064643900000001</v>
      </c>
      <c r="D2163" s="104">
        <f t="shared" si="1026"/>
        <v>1143.3130000000001</v>
      </c>
      <c r="E2163" s="105">
        <f t="shared" si="1037"/>
        <v>1146.575</v>
      </c>
      <c r="F2163" s="106">
        <f t="shared" si="1038"/>
        <v>46223</v>
      </c>
      <c r="G2163" s="107">
        <f t="shared" si="1019"/>
        <v>2.8531119649648495E-3</v>
      </c>
      <c r="H2163" s="108">
        <f t="shared" si="1031"/>
        <v>46286</v>
      </c>
      <c r="I2163" s="108">
        <f t="shared" si="1020"/>
        <v>46286</v>
      </c>
      <c r="J2163" s="109">
        <f t="shared" si="1027"/>
        <v>21</v>
      </c>
      <c r="K2163" s="109">
        <f t="shared" si="1043"/>
        <v>16</v>
      </c>
      <c r="L2163" s="8">
        <f t="shared" si="1028"/>
        <v>1.0021730600000001</v>
      </c>
      <c r="M2163" s="110">
        <f t="shared" si="1040"/>
        <v>1.00285311</v>
      </c>
      <c r="N2163" s="110">
        <f t="shared" si="1035"/>
        <v>1.5704975796476721</v>
      </c>
      <c r="O2163" s="103">
        <f t="shared" si="1039"/>
        <v>1.57391036</v>
      </c>
      <c r="P2163" s="103">
        <f t="shared" si="1021"/>
        <v>1.8988668</v>
      </c>
      <c r="Q2163" s="11">
        <f t="shared" si="1034"/>
        <v>0</v>
      </c>
      <c r="R2163" s="30">
        <f t="shared" si="1041"/>
        <v>0</v>
      </c>
      <c r="S2163" s="103">
        <f t="shared" si="1042"/>
        <v>0</v>
      </c>
      <c r="T2163" s="113">
        <f t="shared" si="1029"/>
        <v>0.1</v>
      </c>
      <c r="U2163" s="111">
        <f t="shared" si="1036"/>
        <v>16</v>
      </c>
      <c r="V2163" s="111">
        <v>252</v>
      </c>
      <c r="W2163" s="110">
        <f t="shared" si="1022"/>
        <v>1.0060697869999999</v>
      </c>
      <c r="X2163" s="103">
        <f t="shared" si="1023"/>
        <v>1.152571E-2</v>
      </c>
      <c r="Y2163" s="103">
        <f t="shared" si="1024"/>
        <v>0</v>
      </c>
      <c r="Z2163" s="114" t="str">
        <f t="shared" si="1032"/>
        <v>A+J=</v>
      </c>
      <c r="AA2163" s="108">
        <f t="shared" si="1033"/>
        <v>46286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2">
        <f t="shared" si="1025"/>
        <v>46278</v>
      </c>
      <c r="B2164" s="103">
        <f t="shared" si="1018"/>
        <v>1.9103925099999999</v>
      </c>
      <c r="C2164" s="103">
        <f t="shared" si="1030"/>
        <v>1.2064643900000001</v>
      </c>
      <c r="D2164" s="104">
        <f t="shared" si="1026"/>
        <v>1143.3130000000001</v>
      </c>
      <c r="E2164" s="105">
        <f t="shared" si="1037"/>
        <v>1146.575</v>
      </c>
      <c r="F2164" s="106">
        <f t="shared" si="1038"/>
        <v>46223</v>
      </c>
      <c r="G2164" s="107">
        <f t="shared" si="1019"/>
        <v>2.8531119649648495E-3</v>
      </c>
      <c r="H2164" s="108">
        <f t="shared" si="1031"/>
        <v>46286</v>
      </c>
      <c r="I2164" s="108">
        <f t="shared" si="1020"/>
        <v>46286</v>
      </c>
      <c r="J2164" s="109">
        <f t="shared" si="1027"/>
        <v>21</v>
      </c>
      <c r="K2164" s="109">
        <f t="shared" si="1043"/>
        <v>16</v>
      </c>
      <c r="L2164" s="8">
        <f t="shared" si="1028"/>
        <v>1.0021730600000001</v>
      </c>
      <c r="M2164" s="110">
        <f t="shared" si="1040"/>
        <v>1.00285311</v>
      </c>
      <c r="N2164" s="110">
        <f t="shared" si="1035"/>
        <v>1.5704975796476721</v>
      </c>
      <c r="O2164" s="103">
        <f t="shared" si="1039"/>
        <v>1.57391036</v>
      </c>
      <c r="P2164" s="103">
        <f t="shared" si="1021"/>
        <v>1.8988668</v>
      </c>
      <c r="Q2164" s="11">
        <f t="shared" si="1034"/>
        <v>0</v>
      </c>
      <c r="R2164" s="30">
        <f t="shared" si="1041"/>
        <v>0</v>
      </c>
      <c r="S2164" s="103">
        <f t="shared" si="1042"/>
        <v>0</v>
      </c>
      <c r="T2164" s="113">
        <f t="shared" si="1029"/>
        <v>0.1</v>
      </c>
      <c r="U2164" s="111">
        <f t="shared" si="1036"/>
        <v>16</v>
      </c>
      <c r="V2164" s="111">
        <v>252</v>
      </c>
      <c r="W2164" s="110">
        <f t="shared" si="1022"/>
        <v>1.0060697869999999</v>
      </c>
      <c r="X2164" s="103">
        <f t="shared" si="1023"/>
        <v>1.152571E-2</v>
      </c>
      <c r="Y2164" s="103">
        <f t="shared" si="1024"/>
        <v>0</v>
      </c>
      <c r="Z2164" s="114" t="str">
        <f t="shared" si="1032"/>
        <v>A+J=</v>
      </c>
      <c r="AA2164" s="108">
        <f t="shared" si="1033"/>
        <v>46286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2">
        <f t="shared" si="1025"/>
        <v>46279</v>
      </c>
      <c r="B2165" s="103">
        <f t="shared" si="1018"/>
        <v>1.9103925099999999</v>
      </c>
      <c r="C2165" s="103">
        <f t="shared" si="1030"/>
        <v>1.2064643900000001</v>
      </c>
      <c r="D2165" s="104">
        <f t="shared" si="1026"/>
        <v>1143.3130000000001</v>
      </c>
      <c r="E2165" s="105">
        <f t="shared" si="1037"/>
        <v>1146.575</v>
      </c>
      <c r="F2165" s="106">
        <f t="shared" si="1038"/>
        <v>46223</v>
      </c>
      <c r="G2165" s="107">
        <f t="shared" si="1019"/>
        <v>2.8531119649648495E-3</v>
      </c>
      <c r="H2165" s="108">
        <f t="shared" si="1031"/>
        <v>46286</v>
      </c>
      <c r="I2165" s="108">
        <f t="shared" si="1020"/>
        <v>46286</v>
      </c>
      <c r="J2165" s="109">
        <f t="shared" si="1027"/>
        <v>21</v>
      </c>
      <c r="K2165" s="109">
        <f t="shared" si="1043"/>
        <v>16</v>
      </c>
      <c r="L2165" s="8">
        <f t="shared" si="1028"/>
        <v>1.0021730600000001</v>
      </c>
      <c r="M2165" s="110">
        <f t="shared" si="1040"/>
        <v>1.00285311</v>
      </c>
      <c r="N2165" s="110">
        <f t="shared" si="1035"/>
        <v>1.5704975796476721</v>
      </c>
      <c r="O2165" s="103">
        <f t="shared" si="1039"/>
        <v>1.57391036</v>
      </c>
      <c r="P2165" s="103">
        <f t="shared" si="1021"/>
        <v>1.8988668</v>
      </c>
      <c r="Q2165" s="11">
        <f t="shared" si="1034"/>
        <v>0</v>
      </c>
      <c r="R2165" s="30">
        <f t="shared" si="1041"/>
        <v>0</v>
      </c>
      <c r="S2165" s="103">
        <f t="shared" si="1042"/>
        <v>0</v>
      </c>
      <c r="T2165" s="113">
        <f t="shared" si="1029"/>
        <v>0.1</v>
      </c>
      <c r="U2165" s="111">
        <f t="shared" si="1036"/>
        <v>16</v>
      </c>
      <c r="V2165" s="111">
        <v>252</v>
      </c>
      <c r="W2165" s="110">
        <f t="shared" si="1022"/>
        <v>1.0060697869999999</v>
      </c>
      <c r="X2165" s="103">
        <f t="shared" si="1023"/>
        <v>1.152571E-2</v>
      </c>
      <c r="Y2165" s="103">
        <f t="shared" si="1024"/>
        <v>0</v>
      </c>
      <c r="Z2165" s="114" t="str">
        <f t="shared" si="1032"/>
        <v>A+J=</v>
      </c>
      <c r="AA2165" s="108">
        <f t="shared" si="1033"/>
        <v>46286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2">
        <f t="shared" si="1025"/>
        <v>46280</v>
      </c>
      <c r="B2166" s="103">
        <f t="shared" si="1018"/>
        <v>1.9113744800000001</v>
      </c>
      <c r="C2166" s="103">
        <f t="shared" si="1030"/>
        <v>1.2064643900000001</v>
      </c>
      <c r="D2166" s="104">
        <f t="shared" si="1026"/>
        <v>1143.3130000000001</v>
      </c>
      <c r="E2166" s="105">
        <f t="shared" si="1037"/>
        <v>1146.575</v>
      </c>
      <c r="F2166" s="106">
        <f t="shared" si="1038"/>
        <v>46223</v>
      </c>
      <c r="G2166" s="107">
        <f t="shared" si="1019"/>
        <v>2.8531119649648495E-3</v>
      </c>
      <c r="H2166" s="108">
        <f t="shared" si="1031"/>
        <v>46286</v>
      </c>
      <c r="I2166" s="108">
        <f t="shared" si="1020"/>
        <v>46286</v>
      </c>
      <c r="J2166" s="109">
        <f t="shared" si="1027"/>
        <v>21</v>
      </c>
      <c r="K2166" s="109">
        <f t="shared" si="1043"/>
        <v>17</v>
      </c>
      <c r="L2166" s="8">
        <f t="shared" si="1028"/>
        <v>1.0023090299999999</v>
      </c>
      <c r="M2166" s="110">
        <f t="shared" si="1040"/>
        <v>1.00285311</v>
      </c>
      <c r="N2166" s="110">
        <f t="shared" si="1035"/>
        <v>1.5704975796476721</v>
      </c>
      <c r="O2166" s="103">
        <f t="shared" si="1039"/>
        <v>1.5741239</v>
      </c>
      <c r="P2166" s="103">
        <f t="shared" si="1021"/>
        <v>1.8991244300000001</v>
      </c>
      <c r="Q2166" s="11">
        <f t="shared" si="1034"/>
        <v>0</v>
      </c>
      <c r="R2166" s="30">
        <f t="shared" si="1041"/>
        <v>0</v>
      </c>
      <c r="S2166" s="103">
        <f t="shared" si="1042"/>
        <v>0</v>
      </c>
      <c r="T2166" s="113">
        <f t="shared" si="1029"/>
        <v>0.1</v>
      </c>
      <c r="U2166" s="111">
        <f t="shared" si="1036"/>
        <v>17</v>
      </c>
      <c r="V2166" s="111">
        <v>252</v>
      </c>
      <c r="W2166" s="110">
        <f t="shared" si="1022"/>
        <v>1.00645037</v>
      </c>
      <c r="X2166" s="103">
        <f t="shared" si="1023"/>
        <v>1.225005E-2</v>
      </c>
      <c r="Y2166" s="103">
        <f t="shared" si="1024"/>
        <v>0</v>
      </c>
      <c r="Z2166" s="114" t="str">
        <f t="shared" si="1032"/>
        <v>A+J=</v>
      </c>
      <c r="AA2166" s="108">
        <f t="shared" si="1033"/>
        <v>46286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2">
        <f t="shared" si="1025"/>
        <v>46281</v>
      </c>
      <c r="B2167" s="103">
        <f t="shared" si="1018"/>
        <v>1.9123569499999999</v>
      </c>
      <c r="C2167" s="103">
        <f t="shared" si="1030"/>
        <v>1.2064643900000001</v>
      </c>
      <c r="D2167" s="104">
        <f t="shared" si="1026"/>
        <v>1143.3130000000001</v>
      </c>
      <c r="E2167" s="105">
        <f t="shared" si="1037"/>
        <v>1146.575</v>
      </c>
      <c r="F2167" s="106">
        <f t="shared" si="1038"/>
        <v>46223</v>
      </c>
      <c r="G2167" s="107">
        <f t="shared" si="1019"/>
        <v>2.8531119649648495E-3</v>
      </c>
      <c r="H2167" s="108">
        <f t="shared" si="1031"/>
        <v>46286</v>
      </c>
      <c r="I2167" s="108">
        <f t="shared" si="1020"/>
        <v>46286</v>
      </c>
      <c r="J2167" s="109">
        <f t="shared" si="1027"/>
        <v>21</v>
      </c>
      <c r="K2167" s="109">
        <f t="shared" si="1043"/>
        <v>18</v>
      </c>
      <c r="L2167" s="8">
        <f t="shared" si="1028"/>
        <v>1.0024450199999999</v>
      </c>
      <c r="M2167" s="110">
        <f t="shared" si="1040"/>
        <v>1.00285311</v>
      </c>
      <c r="N2167" s="110">
        <f t="shared" si="1035"/>
        <v>1.5704975796476721</v>
      </c>
      <c r="O2167" s="103">
        <f t="shared" si="1039"/>
        <v>1.5743374699999999</v>
      </c>
      <c r="P2167" s="103">
        <f t="shared" si="1021"/>
        <v>1.89938209</v>
      </c>
      <c r="Q2167" s="11">
        <f t="shared" si="1034"/>
        <v>0</v>
      </c>
      <c r="R2167" s="30">
        <f t="shared" si="1041"/>
        <v>0</v>
      </c>
      <c r="S2167" s="103">
        <f t="shared" si="1042"/>
        <v>0</v>
      </c>
      <c r="T2167" s="113">
        <f t="shared" si="1029"/>
        <v>0.1</v>
      </c>
      <c r="U2167" s="111">
        <f t="shared" si="1036"/>
        <v>18</v>
      </c>
      <c r="V2167" s="111">
        <v>252</v>
      </c>
      <c r="W2167" s="110">
        <f t="shared" si="1022"/>
        <v>1.006831096</v>
      </c>
      <c r="X2167" s="103">
        <f t="shared" si="1023"/>
        <v>1.297486E-2</v>
      </c>
      <c r="Y2167" s="103">
        <f t="shared" si="1024"/>
        <v>0</v>
      </c>
      <c r="Z2167" s="114" t="str">
        <f t="shared" si="1032"/>
        <v>A+J=</v>
      </c>
      <c r="AA2167" s="108">
        <f t="shared" si="1033"/>
        <v>46286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2">
        <f t="shared" si="1025"/>
        <v>46282</v>
      </c>
      <c r="B2168" s="103">
        <f t="shared" si="1018"/>
        <v>1.91333993</v>
      </c>
      <c r="C2168" s="103">
        <f t="shared" si="1030"/>
        <v>1.2064643900000001</v>
      </c>
      <c r="D2168" s="104">
        <f t="shared" si="1026"/>
        <v>1143.3130000000001</v>
      </c>
      <c r="E2168" s="105">
        <f t="shared" si="1037"/>
        <v>1146.575</v>
      </c>
      <c r="F2168" s="106">
        <f t="shared" si="1038"/>
        <v>46223</v>
      </c>
      <c r="G2168" s="107">
        <f t="shared" si="1019"/>
        <v>2.8531119649648495E-3</v>
      </c>
      <c r="H2168" s="108">
        <f t="shared" si="1031"/>
        <v>46286</v>
      </c>
      <c r="I2168" s="108">
        <f t="shared" si="1020"/>
        <v>46286</v>
      </c>
      <c r="J2168" s="109">
        <f t="shared" si="1027"/>
        <v>21</v>
      </c>
      <c r="K2168" s="109">
        <f t="shared" si="1043"/>
        <v>19</v>
      </c>
      <c r="L2168" s="8">
        <f t="shared" si="1028"/>
        <v>1.00258103</v>
      </c>
      <c r="M2168" s="110">
        <f t="shared" si="1040"/>
        <v>1.00285311</v>
      </c>
      <c r="N2168" s="110">
        <f t="shared" si="1035"/>
        <v>1.5704975796476721</v>
      </c>
      <c r="O2168" s="103">
        <f t="shared" si="1039"/>
        <v>1.57455108</v>
      </c>
      <c r="P2168" s="103">
        <f t="shared" si="1021"/>
        <v>1.8996398000000001</v>
      </c>
      <c r="Q2168" s="11">
        <f t="shared" si="1034"/>
        <v>0</v>
      </c>
      <c r="R2168" s="30">
        <f t="shared" si="1041"/>
        <v>0</v>
      </c>
      <c r="S2168" s="103">
        <f t="shared" si="1042"/>
        <v>0</v>
      </c>
      <c r="T2168" s="113">
        <f t="shared" si="1029"/>
        <v>0.1</v>
      </c>
      <c r="U2168" s="111">
        <f t="shared" si="1036"/>
        <v>19</v>
      </c>
      <c r="V2168" s="111">
        <v>252</v>
      </c>
      <c r="W2168" s="110">
        <f t="shared" si="1022"/>
        <v>1.0072119669999999</v>
      </c>
      <c r="X2168" s="103">
        <f t="shared" si="1023"/>
        <v>1.370013E-2</v>
      </c>
      <c r="Y2168" s="103">
        <f t="shared" si="1024"/>
        <v>0</v>
      </c>
      <c r="Z2168" s="114" t="str">
        <f t="shared" si="1032"/>
        <v>A+J=</v>
      </c>
      <c r="AA2168" s="108">
        <f t="shared" si="1033"/>
        <v>46286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2">
        <f t="shared" si="1025"/>
        <v>46283</v>
      </c>
      <c r="B2169" s="103">
        <f t="shared" si="1018"/>
        <v>1.9143234199999999</v>
      </c>
      <c r="C2169" s="103">
        <f t="shared" si="1030"/>
        <v>1.2064643900000001</v>
      </c>
      <c r="D2169" s="104">
        <f t="shared" si="1026"/>
        <v>1143.3130000000001</v>
      </c>
      <c r="E2169" s="105">
        <f t="shared" si="1037"/>
        <v>1146.575</v>
      </c>
      <c r="F2169" s="106">
        <f t="shared" si="1038"/>
        <v>46223</v>
      </c>
      <c r="G2169" s="107">
        <f t="shared" si="1019"/>
        <v>2.8531119649648495E-3</v>
      </c>
      <c r="H2169" s="108">
        <f t="shared" si="1031"/>
        <v>46286</v>
      </c>
      <c r="I2169" s="108">
        <f t="shared" si="1020"/>
        <v>46286</v>
      </c>
      <c r="J2169" s="109">
        <f t="shared" si="1027"/>
        <v>21</v>
      </c>
      <c r="K2169" s="109">
        <f t="shared" si="1043"/>
        <v>20</v>
      </c>
      <c r="L2169" s="8">
        <f t="shared" si="1028"/>
        <v>1.0027170599999999</v>
      </c>
      <c r="M2169" s="110">
        <f t="shared" si="1040"/>
        <v>1.00285311</v>
      </c>
      <c r="N2169" s="110">
        <f t="shared" si="1035"/>
        <v>1.5704975796476721</v>
      </c>
      <c r="O2169" s="103">
        <f t="shared" si="1039"/>
        <v>1.57476471</v>
      </c>
      <c r="P2169" s="103">
        <f t="shared" si="1021"/>
        <v>1.89989754</v>
      </c>
      <c r="Q2169" s="11">
        <f t="shared" si="1034"/>
        <v>0</v>
      </c>
      <c r="R2169" s="30">
        <f t="shared" si="1041"/>
        <v>0</v>
      </c>
      <c r="S2169" s="103">
        <f t="shared" si="1042"/>
        <v>0</v>
      </c>
      <c r="T2169" s="113">
        <f t="shared" si="1029"/>
        <v>0.1</v>
      </c>
      <c r="U2169" s="111">
        <f t="shared" si="1036"/>
        <v>20</v>
      </c>
      <c r="V2169" s="111">
        <v>252</v>
      </c>
      <c r="W2169" s="110">
        <f t="shared" si="1022"/>
        <v>1.007592982</v>
      </c>
      <c r="X2169" s="103">
        <f t="shared" si="1023"/>
        <v>1.442588E-2</v>
      </c>
      <c r="Y2169" s="103">
        <f t="shared" si="1024"/>
        <v>0</v>
      </c>
      <c r="Z2169" s="114" t="str">
        <f t="shared" si="1032"/>
        <v>A+J=</v>
      </c>
      <c r="AA2169" s="108">
        <f t="shared" si="1033"/>
        <v>46286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2">
        <f t="shared" si="1025"/>
        <v>46284</v>
      </c>
      <c r="B2170" s="103">
        <f t="shared" si="1018"/>
        <v>1.9153074299999999</v>
      </c>
      <c r="C2170" s="103">
        <f t="shared" si="1030"/>
        <v>1.2064643900000001</v>
      </c>
      <c r="D2170" s="104">
        <f t="shared" si="1026"/>
        <v>1143.3130000000001</v>
      </c>
      <c r="E2170" s="105">
        <f t="shared" si="1037"/>
        <v>1146.575</v>
      </c>
      <c r="F2170" s="106">
        <f t="shared" si="1038"/>
        <v>46223</v>
      </c>
      <c r="G2170" s="107">
        <f t="shared" si="1019"/>
        <v>2.8531119649648495E-3</v>
      </c>
      <c r="H2170" s="108">
        <f t="shared" si="1031"/>
        <v>46286</v>
      </c>
      <c r="I2170" s="108">
        <f t="shared" si="1020"/>
        <v>46286</v>
      </c>
      <c r="J2170" s="109">
        <f t="shared" si="1027"/>
        <v>21</v>
      </c>
      <c r="K2170" s="109">
        <f t="shared" si="1043"/>
        <v>21</v>
      </c>
      <c r="L2170" s="8">
        <f t="shared" si="1028"/>
        <v>1.00285311</v>
      </c>
      <c r="M2170" s="110">
        <f t="shared" si="1040"/>
        <v>1.00285311</v>
      </c>
      <c r="N2170" s="110">
        <f t="shared" si="1035"/>
        <v>1.5704975796476721</v>
      </c>
      <c r="O2170" s="103">
        <f t="shared" si="1039"/>
        <v>1.5749783799999999</v>
      </c>
      <c r="P2170" s="103">
        <f t="shared" si="1021"/>
        <v>1.90015533</v>
      </c>
      <c r="Q2170" s="11">
        <f t="shared" si="1034"/>
        <v>0</v>
      </c>
      <c r="R2170" s="30">
        <f t="shared" si="1041"/>
        <v>0</v>
      </c>
      <c r="S2170" s="103">
        <f t="shared" si="1042"/>
        <v>0</v>
      </c>
      <c r="T2170" s="113">
        <f t="shared" si="1029"/>
        <v>0.1</v>
      </c>
      <c r="U2170" s="111">
        <f t="shared" si="1036"/>
        <v>21</v>
      </c>
      <c r="V2170" s="111">
        <v>252</v>
      </c>
      <c r="W2170" s="110">
        <f t="shared" si="1022"/>
        <v>1.00797414</v>
      </c>
      <c r="X2170" s="103">
        <f t="shared" si="1023"/>
        <v>1.51521E-2</v>
      </c>
      <c r="Y2170" s="103">
        <f t="shared" si="1024"/>
        <v>0</v>
      </c>
      <c r="Z2170" s="114" t="str">
        <f t="shared" si="1032"/>
        <v>A+J=</v>
      </c>
      <c r="AA2170" s="108">
        <f t="shared" si="1033"/>
        <v>46286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2">
        <f t="shared" si="1025"/>
        <v>46285</v>
      </c>
      <c r="B2171" s="103">
        <f t="shared" si="1018"/>
        <v>1.9153074299999999</v>
      </c>
      <c r="C2171" s="103">
        <f t="shared" si="1030"/>
        <v>1.2064643900000001</v>
      </c>
      <c r="D2171" s="104">
        <f t="shared" si="1026"/>
        <v>1143.3130000000001</v>
      </c>
      <c r="E2171" s="105">
        <f t="shared" si="1037"/>
        <v>1146.575</v>
      </c>
      <c r="F2171" s="106">
        <f t="shared" si="1038"/>
        <v>46223</v>
      </c>
      <c r="G2171" s="107">
        <f t="shared" si="1019"/>
        <v>2.8531119649648495E-3</v>
      </c>
      <c r="H2171" s="108">
        <f t="shared" si="1031"/>
        <v>46315</v>
      </c>
      <c r="I2171" s="108">
        <f t="shared" si="1020"/>
        <v>46286</v>
      </c>
      <c r="J2171" s="109">
        <f t="shared" si="1027"/>
        <v>21</v>
      </c>
      <c r="K2171" s="109">
        <f t="shared" si="1043"/>
        <v>21</v>
      </c>
      <c r="L2171" s="8">
        <f t="shared" si="1028"/>
        <v>1.00285311</v>
      </c>
      <c r="M2171" s="110">
        <f t="shared" si="1040"/>
        <v>1.00285311</v>
      </c>
      <c r="N2171" s="110">
        <f t="shared" si="1035"/>
        <v>1.5704975796476721</v>
      </c>
      <c r="O2171" s="103">
        <f t="shared" si="1039"/>
        <v>1.5749783799999999</v>
      </c>
      <c r="P2171" s="103">
        <f t="shared" si="1021"/>
        <v>1.90015533</v>
      </c>
      <c r="Q2171" s="11">
        <f t="shared" si="1034"/>
        <v>0</v>
      </c>
      <c r="R2171" s="30">
        <f t="shared" si="1041"/>
        <v>0</v>
      </c>
      <c r="S2171" s="103">
        <f t="shared" si="1042"/>
        <v>0</v>
      </c>
      <c r="T2171" s="113">
        <f t="shared" si="1029"/>
        <v>0.1</v>
      </c>
      <c r="U2171" s="111">
        <f t="shared" si="1036"/>
        <v>21</v>
      </c>
      <c r="V2171" s="111">
        <v>252</v>
      </c>
      <c r="W2171" s="110">
        <f t="shared" si="1022"/>
        <v>1.00797414</v>
      </c>
      <c r="X2171" s="103">
        <f t="shared" si="1023"/>
        <v>1.51521E-2</v>
      </c>
      <c r="Y2171" s="103">
        <f t="shared" si="1024"/>
        <v>0</v>
      </c>
      <c r="Z2171" s="114" t="str">
        <f t="shared" si="1032"/>
        <v>A+J=</v>
      </c>
      <c r="AA2171" s="108">
        <f t="shared" si="1033"/>
        <v>46286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2">
        <f t="shared" si="1025"/>
        <v>46286</v>
      </c>
      <c r="B2172" s="103">
        <f t="shared" si="1018"/>
        <v>1.9153074299999999</v>
      </c>
      <c r="C2172" s="103">
        <f t="shared" si="1030"/>
        <v>1.2064643900000001</v>
      </c>
      <c r="D2172" s="104">
        <f t="shared" si="1026"/>
        <v>1143.3130000000001</v>
      </c>
      <c r="E2172" s="105">
        <f t="shared" si="1037"/>
        <v>1146.575</v>
      </c>
      <c r="F2172" s="106">
        <f t="shared" si="1038"/>
        <v>46223</v>
      </c>
      <c r="G2172" s="107">
        <f t="shared" si="1019"/>
        <v>2.8531119649648495E-3</v>
      </c>
      <c r="H2172" s="108">
        <f t="shared" si="1031"/>
        <v>46315</v>
      </c>
      <c r="I2172" s="108">
        <f t="shared" si="1020"/>
        <v>46286</v>
      </c>
      <c r="J2172" s="109">
        <f t="shared" si="1027"/>
        <v>21</v>
      </c>
      <c r="K2172" s="109">
        <f t="shared" si="1043"/>
        <v>21</v>
      </c>
      <c r="L2172" s="8">
        <f t="shared" si="1028"/>
        <v>1.00285311</v>
      </c>
      <c r="M2172" s="110">
        <f t="shared" si="1040"/>
        <v>1.00285311</v>
      </c>
      <c r="N2172" s="110">
        <f t="shared" si="1035"/>
        <v>1.5704975796476721</v>
      </c>
      <c r="O2172" s="103">
        <f t="shared" si="1039"/>
        <v>1.5749783799999999</v>
      </c>
      <c r="P2172" s="103">
        <f t="shared" si="1021"/>
        <v>1.90015533</v>
      </c>
      <c r="Q2172" s="11">
        <f t="shared" si="1034"/>
        <v>71</v>
      </c>
      <c r="R2172" s="30">
        <f t="shared" si="1041"/>
        <v>0.64180700000000002</v>
      </c>
      <c r="S2172" s="103">
        <f t="shared" si="1042"/>
        <v>1.21953299</v>
      </c>
      <c r="T2172" s="113">
        <f t="shared" si="1029"/>
        <v>0.1</v>
      </c>
      <c r="U2172" s="111">
        <f t="shared" si="1036"/>
        <v>21</v>
      </c>
      <c r="V2172" s="111">
        <v>252</v>
      </c>
      <c r="W2172" s="110">
        <f t="shared" si="1022"/>
        <v>1.00797414</v>
      </c>
      <c r="X2172" s="103">
        <f t="shared" si="1023"/>
        <v>1.51521E-2</v>
      </c>
      <c r="Y2172" s="103">
        <f t="shared" si="1024"/>
        <v>1.2346850899999999</v>
      </c>
      <c r="Z2172" s="114" t="str">
        <f t="shared" si="1032"/>
        <v>A+J=</v>
      </c>
      <c r="AA2172" s="108">
        <f t="shared" si="1033"/>
        <v>46286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2">
        <f t="shared" si="1025"/>
        <v>46287</v>
      </c>
      <c r="B2173" s="103">
        <f t="shared" si="1018"/>
        <v>0.68097680000000005</v>
      </c>
      <c r="C2173" s="103">
        <f t="shared" si="1030"/>
        <v>0.43214710000000001</v>
      </c>
      <c r="D2173" s="104">
        <f t="shared" si="1026"/>
        <v>1143.3130000000001</v>
      </c>
      <c r="E2173" s="105">
        <f t="shared" si="1037"/>
        <v>1146.575</v>
      </c>
      <c r="F2173" s="106">
        <f t="shared" si="1038"/>
        <v>46255</v>
      </c>
      <c r="G2173" s="107">
        <f t="shared" si="1019"/>
        <v>2.8531119649648495E-3</v>
      </c>
      <c r="H2173" s="108">
        <f t="shared" si="1031"/>
        <v>46315</v>
      </c>
      <c r="I2173" s="108">
        <f t="shared" si="1020"/>
        <v>46315</v>
      </c>
      <c r="J2173" s="109">
        <f t="shared" si="1027"/>
        <v>20</v>
      </c>
      <c r="K2173" s="109">
        <f t="shared" si="1043"/>
        <v>1</v>
      </c>
      <c r="L2173" s="8">
        <f t="shared" si="1028"/>
        <v>1.00014246</v>
      </c>
      <c r="M2173" s="110">
        <f t="shared" si="1040"/>
        <v>1.00285311</v>
      </c>
      <c r="N2173" s="110">
        <f t="shared" si="1035"/>
        <v>1.5749783819971406</v>
      </c>
      <c r="O2173" s="103">
        <f t="shared" si="1039"/>
        <v>1.5752027500000001</v>
      </c>
      <c r="P2173" s="103">
        <f t="shared" si="1021"/>
        <v>0.68071930000000003</v>
      </c>
      <c r="Q2173" s="11">
        <f t="shared" si="1034"/>
        <v>0</v>
      </c>
      <c r="R2173" s="30">
        <f t="shared" si="1041"/>
        <v>0</v>
      </c>
      <c r="S2173" s="103">
        <f t="shared" si="1042"/>
        <v>0</v>
      </c>
      <c r="T2173" s="113">
        <f t="shared" si="1029"/>
        <v>0.1</v>
      </c>
      <c r="U2173" s="111">
        <f t="shared" si="1036"/>
        <v>1</v>
      </c>
      <c r="V2173" s="111">
        <v>252</v>
      </c>
      <c r="W2173" s="110">
        <f t="shared" si="1022"/>
        <v>1.0003782859999999</v>
      </c>
      <c r="X2173" s="103">
        <f t="shared" si="1023"/>
        <v>2.5750000000000002E-4</v>
      </c>
      <c r="Y2173" s="103">
        <f t="shared" si="1024"/>
        <v>0</v>
      </c>
      <c r="Z2173" s="114" t="str">
        <f t="shared" si="1032"/>
        <v>A+J=</v>
      </c>
      <c r="AA2173" s="108">
        <f t="shared" si="1033"/>
        <v>46315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2">
        <f t="shared" si="1025"/>
        <v>46288</v>
      </c>
      <c r="B2174" s="103">
        <f t="shared" si="1018"/>
        <v>0.68133144999999995</v>
      </c>
      <c r="C2174" s="103">
        <f t="shared" si="1030"/>
        <v>0.43214710000000001</v>
      </c>
      <c r="D2174" s="104">
        <f t="shared" si="1026"/>
        <v>1143.3130000000001</v>
      </c>
      <c r="E2174" s="105">
        <f t="shared" si="1037"/>
        <v>1146.575</v>
      </c>
      <c r="F2174" s="106">
        <f t="shared" si="1038"/>
        <v>46255</v>
      </c>
      <c r="G2174" s="107">
        <f t="shared" si="1019"/>
        <v>2.8531119649648495E-3</v>
      </c>
      <c r="H2174" s="108">
        <f t="shared" si="1031"/>
        <v>46315</v>
      </c>
      <c r="I2174" s="108">
        <f t="shared" si="1020"/>
        <v>46315</v>
      </c>
      <c r="J2174" s="109">
        <f t="shared" si="1027"/>
        <v>20</v>
      </c>
      <c r="K2174" s="109">
        <f t="shared" si="1043"/>
        <v>2</v>
      </c>
      <c r="L2174" s="8">
        <f t="shared" si="1028"/>
        <v>1.00028494</v>
      </c>
      <c r="M2174" s="110">
        <f t="shared" si="1040"/>
        <v>1.00285311</v>
      </c>
      <c r="N2174" s="110">
        <f t="shared" si="1035"/>
        <v>1.5749783819971406</v>
      </c>
      <c r="O2174" s="103">
        <f t="shared" si="1039"/>
        <v>1.5754271500000001</v>
      </c>
      <c r="P2174" s="103">
        <f t="shared" si="1021"/>
        <v>0.68081627</v>
      </c>
      <c r="Q2174" s="11">
        <f t="shared" si="1034"/>
        <v>0</v>
      </c>
      <c r="R2174" s="30">
        <f t="shared" si="1041"/>
        <v>0</v>
      </c>
      <c r="S2174" s="103">
        <f t="shared" si="1042"/>
        <v>0</v>
      </c>
      <c r="T2174" s="113">
        <f t="shared" si="1029"/>
        <v>0.1</v>
      </c>
      <c r="U2174" s="111">
        <f t="shared" si="1036"/>
        <v>2</v>
      </c>
      <c r="V2174" s="111">
        <v>252</v>
      </c>
      <c r="W2174" s="110">
        <f t="shared" si="1022"/>
        <v>1.0007567159999999</v>
      </c>
      <c r="X2174" s="103">
        <f t="shared" si="1023"/>
        <v>5.1517999999999996E-4</v>
      </c>
      <c r="Y2174" s="103">
        <f t="shared" si="1024"/>
        <v>0</v>
      </c>
      <c r="Z2174" s="114" t="str">
        <f t="shared" si="1032"/>
        <v>A+J=</v>
      </c>
      <c r="AA2174" s="108">
        <f t="shared" si="1033"/>
        <v>46315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2">
        <f t="shared" si="1025"/>
        <v>46289</v>
      </c>
      <c r="B2175" s="103">
        <f t="shared" si="1018"/>
        <v>0.68168628999999992</v>
      </c>
      <c r="C2175" s="103">
        <f t="shared" si="1030"/>
        <v>0.43214710000000001</v>
      </c>
      <c r="D2175" s="104">
        <f t="shared" si="1026"/>
        <v>1143.3130000000001</v>
      </c>
      <c r="E2175" s="105">
        <f t="shared" si="1037"/>
        <v>1146.575</v>
      </c>
      <c r="F2175" s="106">
        <f t="shared" si="1038"/>
        <v>46255</v>
      </c>
      <c r="G2175" s="107">
        <f t="shared" si="1019"/>
        <v>2.8531119649648495E-3</v>
      </c>
      <c r="H2175" s="108">
        <f t="shared" si="1031"/>
        <v>46315</v>
      </c>
      <c r="I2175" s="108">
        <f t="shared" si="1020"/>
        <v>46315</v>
      </c>
      <c r="J2175" s="109">
        <f t="shared" si="1027"/>
        <v>20</v>
      </c>
      <c r="K2175" s="109">
        <f t="shared" si="1043"/>
        <v>3</v>
      </c>
      <c r="L2175" s="8">
        <f t="shared" si="1028"/>
        <v>1.0004274399999999</v>
      </c>
      <c r="M2175" s="110">
        <f t="shared" si="1040"/>
        <v>1.00285311</v>
      </c>
      <c r="N2175" s="110">
        <f t="shared" si="1035"/>
        <v>1.5749783819971406</v>
      </c>
      <c r="O2175" s="103">
        <f t="shared" si="1039"/>
        <v>1.5756515900000001</v>
      </c>
      <c r="P2175" s="103">
        <f t="shared" si="1021"/>
        <v>0.68091325999999996</v>
      </c>
      <c r="Q2175" s="11">
        <f t="shared" si="1034"/>
        <v>0</v>
      </c>
      <c r="R2175" s="30">
        <f t="shared" si="1041"/>
        <v>0</v>
      </c>
      <c r="S2175" s="103">
        <f t="shared" si="1042"/>
        <v>0</v>
      </c>
      <c r="T2175" s="113">
        <f t="shared" si="1029"/>
        <v>0.1</v>
      </c>
      <c r="U2175" s="111">
        <f t="shared" si="1036"/>
        <v>3</v>
      </c>
      <c r="V2175" s="111">
        <v>252</v>
      </c>
      <c r="W2175" s="110">
        <f t="shared" si="1022"/>
        <v>1.001135289</v>
      </c>
      <c r="X2175" s="103">
        <f t="shared" si="1023"/>
        <v>7.7302999999999996E-4</v>
      </c>
      <c r="Y2175" s="103">
        <f t="shared" si="1024"/>
        <v>0</v>
      </c>
      <c r="Z2175" s="114" t="str">
        <f t="shared" si="1032"/>
        <v>A+J=</v>
      </c>
      <c r="AA2175" s="108">
        <f t="shared" si="1033"/>
        <v>46315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2">
        <f t="shared" si="1025"/>
        <v>46290</v>
      </c>
      <c r="B2176" s="103">
        <f t="shared" si="1018"/>
        <v>0.68204132000000006</v>
      </c>
      <c r="C2176" s="103">
        <f t="shared" si="1030"/>
        <v>0.43214710000000001</v>
      </c>
      <c r="D2176" s="104">
        <f t="shared" si="1026"/>
        <v>1143.3130000000001</v>
      </c>
      <c r="E2176" s="105">
        <f t="shared" si="1037"/>
        <v>1146.575</v>
      </c>
      <c r="F2176" s="106">
        <f t="shared" si="1038"/>
        <v>46255</v>
      </c>
      <c r="G2176" s="107">
        <f t="shared" si="1019"/>
        <v>2.8531119649648495E-3</v>
      </c>
      <c r="H2176" s="108">
        <f t="shared" si="1031"/>
        <v>46315</v>
      </c>
      <c r="I2176" s="108">
        <f t="shared" si="1020"/>
        <v>46315</v>
      </c>
      <c r="J2176" s="109">
        <f t="shared" si="1027"/>
        <v>20</v>
      </c>
      <c r="K2176" s="109">
        <f t="shared" si="1043"/>
        <v>4</v>
      </c>
      <c r="L2176" s="8">
        <f t="shared" si="1028"/>
        <v>1.0005699699999999</v>
      </c>
      <c r="M2176" s="110">
        <f t="shared" si="1040"/>
        <v>1.00285311</v>
      </c>
      <c r="N2176" s="110">
        <f t="shared" si="1035"/>
        <v>1.5749783819971406</v>
      </c>
      <c r="O2176" s="103">
        <f t="shared" si="1039"/>
        <v>1.5758760700000001</v>
      </c>
      <c r="P2176" s="103">
        <f t="shared" si="1021"/>
        <v>0.68101027000000003</v>
      </c>
      <c r="Q2176" s="11">
        <f t="shared" si="1034"/>
        <v>0</v>
      </c>
      <c r="R2176" s="30">
        <f t="shared" si="1041"/>
        <v>0</v>
      </c>
      <c r="S2176" s="103">
        <f t="shared" si="1042"/>
        <v>0</v>
      </c>
      <c r="T2176" s="113">
        <f t="shared" si="1029"/>
        <v>0.1</v>
      </c>
      <c r="U2176" s="111">
        <f t="shared" si="1036"/>
        <v>4</v>
      </c>
      <c r="V2176" s="111">
        <v>252</v>
      </c>
      <c r="W2176" s="110">
        <f t="shared" si="1022"/>
        <v>1.001514005</v>
      </c>
      <c r="X2176" s="103">
        <f t="shared" si="1023"/>
        <v>1.0310499999999999E-3</v>
      </c>
      <c r="Y2176" s="103">
        <f t="shared" si="1024"/>
        <v>0</v>
      </c>
      <c r="Z2176" s="114" t="str">
        <f t="shared" si="1032"/>
        <v>A+J=</v>
      </c>
      <c r="AA2176" s="108">
        <f t="shared" si="1033"/>
        <v>46315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2">
        <f t="shared" si="1025"/>
        <v>46291</v>
      </c>
      <c r="B2177" s="103">
        <f t="shared" si="1018"/>
        <v>0.68239651999999995</v>
      </c>
      <c r="C2177" s="103">
        <f t="shared" si="1030"/>
        <v>0.43214710000000001</v>
      </c>
      <c r="D2177" s="104">
        <f t="shared" si="1026"/>
        <v>1143.3130000000001</v>
      </c>
      <c r="E2177" s="105">
        <f t="shared" si="1037"/>
        <v>1146.575</v>
      </c>
      <c r="F2177" s="106">
        <f t="shared" si="1038"/>
        <v>46255</v>
      </c>
      <c r="G2177" s="107">
        <f t="shared" si="1019"/>
        <v>2.8531119649648495E-3</v>
      </c>
      <c r="H2177" s="108">
        <f t="shared" si="1031"/>
        <v>46315</v>
      </c>
      <c r="I2177" s="108">
        <f t="shared" si="1020"/>
        <v>46315</v>
      </c>
      <c r="J2177" s="109">
        <f t="shared" si="1027"/>
        <v>20</v>
      </c>
      <c r="K2177" s="109">
        <f t="shared" si="1043"/>
        <v>5</v>
      </c>
      <c r="L2177" s="8">
        <f t="shared" si="1028"/>
        <v>1.0007125100000001</v>
      </c>
      <c r="M2177" s="110">
        <f t="shared" si="1040"/>
        <v>1.00285311</v>
      </c>
      <c r="N2177" s="110">
        <f t="shared" si="1035"/>
        <v>1.5749783819971406</v>
      </c>
      <c r="O2177" s="103">
        <f t="shared" si="1039"/>
        <v>1.57610056</v>
      </c>
      <c r="P2177" s="103">
        <f t="shared" si="1021"/>
        <v>0.68110727999999998</v>
      </c>
      <c r="Q2177" s="11">
        <f t="shared" si="1034"/>
        <v>0</v>
      </c>
      <c r="R2177" s="30">
        <f t="shared" si="1041"/>
        <v>0</v>
      </c>
      <c r="S2177" s="103">
        <f t="shared" si="1042"/>
        <v>0</v>
      </c>
      <c r="T2177" s="113">
        <f t="shared" si="1029"/>
        <v>0.1</v>
      </c>
      <c r="U2177" s="111">
        <f t="shared" si="1036"/>
        <v>5</v>
      </c>
      <c r="V2177" s="111">
        <v>252</v>
      </c>
      <c r="W2177" s="110">
        <f t="shared" si="1022"/>
        <v>1.001892864</v>
      </c>
      <c r="X2177" s="103">
        <f t="shared" si="1023"/>
        <v>1.2892400000000001E-3</v>
      </c>
      <c r="Y2177" s="103">
        <f t="shared" si="1024"/>
        <v>0</v>
      </c>
      <c r="Z2177" s="114" t="str">
        <f t="shared" si="1032"/>
        <v>A+J=</v>
      </c>
      <c r="AA2177" s="108">
        <f t="shared" si="1033"/>
        <v>46315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2">
        <f t="shared" si="1025"/>
        <v>46292</v>
      </c>
      <c r="B2178" s="103">
        <f t="shared" si="1018"/>
        <v>0.68239651999999995</v>
      </c>
      <c r="C2178" s="103">
        <f t="shared" si="1030"/>
        <v>0.43214710000000001</v>
      </c>
      <c r="D2178" s="104">
        <f t="shared" si="1026"/>
        <v>1143.3130000000001</v>
      </c>
      <c r="E2178" s="105">
        <f t="shared" si="1037"/>
        <v>1146.575</v>
      </c>
      <c r="F2178" s="106">
        <f t="shared" si="1038"/>
        <v>46255</v>
      </c>
      <c r="G2178" s="107">
        <f t="shared" si="1019"/>
        <v>2.8531119649648495E-3</v>
      </c>
      <c r="H2178" s="108">
        <f t="shared" si="1031"/>
        <v>46315</v>
      </c>
      <c r="I2178" s="108">
        <f t="shared" si="1020"/>
        <v>46315</v>
      </c>
      <c r="J2178" s="109">
        <f t="shared" si="1027"/>
        <v>20</v>
      </c>
      <c r="K2178" s="109">
        <f t="shared" si="1043"/>
        <v>5</v>
      </c>
      <c r="L2178" s="8">
        <f t="shared" si="1028"/>
        <v>1.0007125100000001</v>
      </c>
      <c r="M2178" s="110">
        <f t="shared" si="1040"/>
        <v>1.00285311</v>
      </c>
      <c r="N2178" s="110">
        <f t="shared" si="1035"/>
        <v>1.5749783819971406</v>
      </c>
      <c r="O2178" s="103">
        <f t="shared" si="1039"/>
        <v>1.57610056</v>
      </c>
      <c r="P2178" s="103">
        <f t="shared" si="1021"/>
        <v>0.68110727999999998</v>
      </c>
      <c r="Q2178" s="11">
        <f t="shared" si="1034"/>
        <v>0</v>
      </c>
      <c r="R2178" s="30">
        <f t="shared" si="1041"/>
        <v>0</v>
      </c>
      <c r="S2178" s="103">
        <f t="shared" si="1042"/>
        <v>0</v>
      </c>
      <c r="T2178" s="113">
        <f t="shared" si="1029"/>
        <v>0.1</v>
      </c>
      <c r="U2178" s="111">
        <f t="shared" si="1036"/>
        <v>5</v>
      </c>
      <c r="V2178" s="111">
        <v>252</v>
      </c>
      <c r="W2178" s="110">
        <f t="shared" si="1022"/>
        <v>1.001892864</v>
      </c>
      <c r="X2178" s="103">
        <f t="shared" si="1023"/>
        <v>1.2892400000000001E-3</v>
      </c>
      <c r="Y2178" s="103">
        <f t="shared" si="1024"/>
        <v>0</v>
      </c>
      <c r="Z2178" s="114" t="str">
        <f t="shared" si="1032"/>
        <v>A+J=</v>
      </c>
      <c r="AA2178" s="108">
        <f t="shared" si="1033"/>
        <v>46315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2">
        <f t="shared" si="1025"/>
        <v>46293</v>
      </c>
      <c r="B2179" s="103">
        <f t="shared" si="1018"/>
        <v>0.68239651999999995</v>
      </c>
      <c r="C2179" s="103">
        <f t="shared" si="1030"/>
        <v>0.43214710000000001</v>
      </c>
      <c r="D2179" s="104">
        <f t="shared" si="1026"/>
        <v>1143.3130000000001</v>
      </c>
      <c r="E2179" s="105">
        <f t="shared" si="1037"/>
        <v>1146.575</v>
      </c>
      <c r="F2179" s="106">
        <f t="shared" si="1038"/>
        <v>46255</v>
      </c>
      <c r="G2179" s="107">
        <f t="shared" si="1019"/>
        <v>2.8531119649648495E-3</v>
      </c>
      <c r="H2179" s="108">
        <f t="shared" si="1031"/>
        <v>46315</v>
      </c>
      <c r="I2179" s="108">
        <f t="shared" si="1020"/>
        <v>46315</v>
      </c>
      <c r="J2179" s="109">
        <f t="shared" si="1027"/>
        <v>20</v>
      </c>
      <c r="K2179" s="109">
        <f t="shared" si="1043"/>
        <v>5</v>
      </c>
      <c r="L2179" s="8">
        <f t="shared" si="1028"/>
        <v>1.0007125100000001</v>
      </c>
      <c r="M2179" s="110">
        <f t="shared" si="1040"/>
        <v>1.00285311</v>
      </c>
      <c r="N2179" s="110">
        <f t="shared" si="1035"/>
        <v>1.5749783819971406</v>
      </c>
      <c r="O2179" s="103">
        <f t="shared" si="1039"/>
        <v>1.57610056</v>
      </c>
      <c r="P2179" s="103">
        <f t="shared" si="1021"/>
        <v>0.68110727999999998</v>
      </c>
      <c r="Q2179" s="11">
        <f t="shared" si="1034"/>
        <v>0</v>
      </c>
      <c r="R2179" s="30">
        <f t="shared" si="1041"/>
        <v>0</v>
      </c>
      <c r="S2179" s="103">
        <f t="shared" si="1042"/>
        <v>0</v>
      </c>
      <c r="T2179" s="113">
        <f t="shared" si="1029"/>
        <v>0.1</v>
      </c>
      <c r="U2179" s="111">
        <f t="shared" si="1036"/>
        <v>5</v>
      </c>
      <c r="V2179" s="111">
        <v>252</v>
      </c>
      <c r="W2179" s="110">
        <f t="shared" si="1022"/>
        <v>1.001892864</v>
      </c>
      <c r="X2179" s="103">
        <f t="shared" si="1023"/>
        <v>1.2892400000000001E-3</v>
      </c>
      <c r="Y2179" s="103">
        <f t="shared" si="1024"/>
        <v>0</v>
      </c>
      <c r="Z2179" s="114" t="str">
        <f t="shared" si="1032"/>
        <v>A+J=</v>
      </c>
      <c r="AA2179" s="108">
        <f t="shared" si="1033"/>
        <v>46315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2">
        <f t="shared" si="1025"/>
        <v>46294</v>
      </c>
      <c r="B2180" s="103">
        <f t="shared" si="1018"/>
        <v>0.68275191999999996</v>
      </c>
      <c r="C2180" s="103">
        <f t="shared" si="1030"/>
        <v>0.43214710000000001</v>
      </c>
      <c r="D2180" s="104">
        <f t="shared" si="1026"/>
        <v>1143.3130000000001</v>
      </c>
      <c r="E2180" s="105">
        <f t="shared" si="1037"/>
        <v>1146.575</v>
      </c>
      <c r="F2180" s="106">
        <f t="shared" si="1038"/>
        <v>46255</v>
      </c>
      <c r="G2180" s="107">
        <f t="shared" si="1019"/>
        <v>2.8531119649648495E-3</v>
      </c>
      <c r="H2180" s="108">
        <f t="shared" si="1031"/>
        <v>46315</v>
      </c>
      <c r="I2180" s="108">
        <f t="shared" si="1020"/>
        <v>46315</v>
      </c>
      <c r="J2180" s="109">
        <f t="shared" si="1027"/>
        <v>20</v>
      </c>
      <c r="K2180" s="109">
        <f t="shared" si="1043"/>
        <v>6</v>
      </c>
      <c r="L2180" s="8">
        <f t="shared" si="1028"/>
        <v>1.00085508</v>
      </c>
      <c r="M2180" s="110">
        <f t="shared" si="1040"/>
        <v>1.00285311</v>
      </c>
      <c r="N2180" s="110">
        <f t="shared" si="1035"/>
        <v>1.5749783819971406</v>
      </c>
      <c r="O2180" s="103">
        <f t="shared" si="1039"/>
        <v>1.57632511</v>
      </c>
      <c r="P2180" s="103">
        <f t="shared" si="1021"/>
        <v>0.68120431999999997</v>
      </c>
      <c r="Q2180" s="11">
        <f t="shared" si="1034"/>
        <v>0</v>
      </c>
      <c r="R2180" s="30">
        <f t="shared" si="1041"/>
        <v>0</v>
      </c>
      <c r="S2180" s="103">
        <f t="shared" si="1042"/>
        <v>0</v>
      </c>
      <c r="T2180" s="113">
        <f t="shared" si="1029"/>
        <v>0.1</v>
      </c>
      <c r="U2180" s="111">
        <f t="shared" si="1036"/>
        <v>6</v>
      </c>
      <c r="V2180" s="111">
        <v>252</v>
      </c>
      <c r="W2180" s="110">
        <f t="shared" si="1022"/>
        <v>1.0022718669999999</v>
      </c>
      <c r="X2180" s="103">
        <f t="shared" si="1023"/>
        <v>1.5476000000000001E-3</v>
      </c>
      <c r="Y2180" s="103">
        <f t="shared" si="1024"/>
        <v>0</v>
      </c>
      <c r="Z2180" s="114" t="str">
        <f t="shared" si="1032"/>
        <v>A+J=</v>
      </c>
      <c r="AA2180" s="108">
        <f t="shared" si="1033"/>
        <v>46315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2">
        <f t="shared" si="1025"/>
        <v>46295</v>
      </c>
      <c r="B2181" s="103">
        <f t="shared" si="1018"/>
        <v>0.68310748999999993</v>
      </c>
      <c r="C2181" s="103">
        <f t="shared" si="1030"/>
        <v>0.43214710000000001</v>
      </c>
      <c r="D2181" s="104">
        <f t="shared" si="1026"/>
        <v>1143.3130000000001</v>
      </c>
      <c r="E2181" s="105">
        <f t="shared" si="1037"/>
        <v>1146.575</v>
      </c>
      <c r="F2181" s="106">
        <f t="shared" si="1038"/>
        <v>46255</v>
      </c>
      <c r="G2181" s="107">
        <f t="shared" si="1019"/>
        <v>2.8531119649648495E-3</v>
      </c>
      <c r="H2181" s="108">
        <f t="shared" si="1031"/>
        <v>46315</v>
      </c>
      <c r="I2181" s="108">
        <f t="shared" si="1020"/>
        <v>46315</v>
      </c>
      <c r="J2181" s="109">
        <f t="shared" si="1027"/>
        <v>20</v>
      </c>
      <c r="K2181" s="109">
        <f t="shared" si="1043"/>
        <v>7</v>
      </c>
      <c r="L2181" s="8">
        <f t="shared" si="1028"/>
        <v>1.0009976599999999</v>
      </c>
      <c r="M2181" s="110">
        <f t="shared" si="1040"/>
        <v>1.00285311</v>
      </c>
      <c r="N2181" s="110">
        <f t="shared" si="1035"/>
        <v>1.5749783819971406</v>
      </c>
      <c r="O2181" s="103">
        <f t="shared" si="1039"/>
        <v>1.5765496699999999</v>
      </c>
      <c r="P2181" s="103">
        <f t="shared" si="1021"/>
        <v>0.68130135999999997</v>
      </c>
      <c r="Q2181" s="11">
        <f t="shared" si="1034"/>
        <v>0</v>
      </c>
      <c r="R2181" s="30">
        <f t="shared" si="1041"/>
        <v>0</v>
      </c>
      <c r="S2181" s="103">
        <f t="shared" si="1042"/>
        <v>0</v>
      </c>
      <c r="T2181" s="113">
        <f t="shared" si="1029"/>
        <v>0.1</v>
      </c>
      <c r="U2181" s="111">
        <f t="shared" si="1036"/>
        <v>7</v>
      </c>
      <c r="V2181" s="111">
        <v>252</v>
      </c>
      <c r="W2181" s="110">
        <f t="shared" si="1022"/>
        <v>1.0026510129999999</v>
      </c>
      <c r="X2181" s="103">
        <f t="shared" si="1023"/>
        <v>1.80613E-3</v>
      </c>
      <c r="Y2181" s="103">
        <f t="shared" si="1024"/>
        <v>0</v>
      </c>
      <c r="Z2181" s="114" t="str">
        <f t="shared" si="1032"/>
        <v>A+J=</v>
      </c>
      <c r="AA2181" s="108">
        <f t="shared" si="1033"/>
        <v>46315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2">
        <f t="shared" si="1025"/>
        <v>46296</v>
      </c>
      <c r="B2182" s="103">
        <f t="shared" si="1018"/>
        <v>0.68346325999999991</v>
      </c>
      <c r="C2182" s="103">
        <f t="shared" si="1030"/>
        <v>0.43214710000000001</v>
      </c>
      <c r="D2182" s="104">
        <f t="shared" si="1026"/>
        <v>1143.3130000000001</v>
      </c>
      <c r="E2182" s="105">
        <f t="shared" si="1037"/>
        <v>1146.575</v>
      </c>
      <c r="F2182" s="106">
        <f t="shared" si="1038"/>
        <v>46255</v>
      </c>
      <c r="G2182" s="107">
        <f t="shared" si="1019"/>
        <v>2.8531119649648495E-3</v>
      </c>
      <c r="H2182" s="108">
        <f t="shared" si="1031"/>
        <v>46315</v>
      </c>
      <c r="I2182" s="108">
        <f t="shared" si="1020"/>
        <v>46315</v>
      </c>
      <c r="J2182" s="109">
        <f t="shared" si="1027"/>
        <v>20</v>
      </c>
      <c r="K2182" s="109">
        <f t="shared" si="1043"/>
        <v>8</v>
      </c>
      <c r="L2182" s="8">
        <f t="shared" si="1028"/>
        <v>1.0011402599999999</v>
      </c>
      <c r="M2182" s="110">
        <f t="shared" si="1040"/>
        <v>1.00285311</v>
      </c>
      <c r="N2182" s="110">
        <f t="shared" si="1035"/>
        <v>1.5749783819971406</v>
      </c>
      <c r="O2182" s="103">
        <f t="shared" si="1039"/>
        <v>1.5767742600000001</v>
      </c>
      <c r="P2182" s="103">
        <f t="shared" si="1021"/>
        <v>0.68139841999999995</v>
      </c>
      <c r="Q2182" s="11">
        <f t="shared" si="1034"/>
        <v>0</v>
      </c>
      <c r="R2182" s="30">
        <f t="shared" si="1041"/>
        <v>0</v>
      </c>
      <c r="S2182" s="103">
        <f t="shared" si="1042"/>
        <v>0</v>
      </c>
      <c r="T2182" s="113">
        <f t="shared" si="1029"/>
        <v>0.1</v>
      </c>
      <c r="U2182" s="111">
        <f t="shared" si="1036"/>
        <v>8</v>
      </c>
      <c r="V2182" s="111">
        <v>252</v>
      </c>
      <c r="W2182" s="110">
        <f t="shared" si="1022"/>
        <v>1.003030302</v>
      </c>
      <c r="X2182" s="103">
        <f t="shared" si="1023"/>
        <v>2.0648400000000001E-3</v>
      </c>
      <c r="Y2182" s="103">
        <f t="shared" si="1024"/>
        <v>0</v>
      </c>
      <c r="Z2182" s="114" t="str">
        <f t="shared" si="1032"/>
        <v>A+J=</v>
      </c>
      <c r="AA2182" s="108">
        <f t="shared" si="1033"/>
        <v>46315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2">
        <f t="shared" si="1025"/>
        <v>46297</v>
      </c>
      <c r="B2183" s="103">
        <f t="shared" si="1018"/>
        <v>0.68381921000000001</v>
      </c>
      <c r="C2183" s="103">
        <f t="shared" si="1030"/>
        <v>0.43214710000000001</v>
      </c>
      <c r="D2183" s="104">
        <f t="shared" si="1026"/>
        <v>1143.3130000000001</v>
      </c>
      <c r="E2183" s="105">
        <f t="shared" si="1037"/>
        <v>1146.575</v>
      </c>
      <c r="F2183" s="106">
        <f t="shared" si="1038"/>
        <v>46255</v>
      </c>
      <c r="G2183" s="107">
        <f t="shared" si="1019"/>
        <v>2.8531119649648495E-3</v>
      </c>
      <c r="H2183" s="108">
        <f t="shared" si="1031"/>
        <v>46315</v>
      </c>
      <c r="I2183" s="108">
        <f t="shared" si="1020"/>
        <v>46315</v>
      </c>
      <c r="J2183" s="109">
        <f t="shared" si="1027"/>
        <v>20</v>
      </c>
      <c r="K2183" s="109">
        <f t="shared" si="1043"/>
        <v>9</v>
      </c>
      <c r="L2183" s="8">
        <f t="shared" si="1028"/>
        <v>1.0012828899999999</v>
      </c>
      <c r="M2183" s="110">
        <f t="shared" si="1040"/>
        <v>1.00285311</v>
      </c>
      <c r="N2183" s="110">
        <f t="shared" si="1035"/>
        <v>1.5749783819971406</v>
      </c>
      <c r="O2183" s="103">
        <f t="shared" si="1039"/>
        <v>1.5769989</v>
      </c>
      <c r="P2183" s="103">
        <f t="shared" si="1021"/>
        <v>0.68149550000000003</v>
      </c>
      <c r="Q2183" s="11">
        <f t="shared" si="1034"/>
        <v>0</v>
      </c>
      <c r="R2183" s="30">
        <f t="shared" si="1041"/>
        <v>0</v>
      </c>
      <c r="S2183" s="103">
        <f t="shared" si="1042"/>
        <v>0</v>
      </c>
      <c r="T2183" s="113">
        <f t="shared" si="1029"/>
        <v>0.1</v>
      </c>
      <c r="U2183" s="111">
        <f t="shared" si="1036"/>
        <v>9</v>
      </c>
      <c r="V2183" s="111">
        <v>252</v>
      </c>
      <c r="W2183" s="110">
        <f t="shared" si="1022"/>
        <v>1.003409735</v>
      </c>
      <c r="X2183" s="103">
        <f t="shared" si="1023"/>
        <v>2.3237100000000001E-3</v>
      </c>
      <c r="Y2183" s="103">
        <f t="shared" si="1024"/>
        <v>0</v>
      </c>
      <c r="Z2183" s="114" t="str">
        <f t="shared" si="1032"/>
        <v>A+J=</v>
      </c>
      <c r="AA2183" s="108">
        <f t="shared" si="1033"/>
        <v>46315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2">
        <f t="shared" si="1025"/>
        <v>46298</v>
      </c>
      <c r="B2184" s="103">
        <f t="shared" si="1018"/>
        <v>0.68417534000000002</v>
      </c>
      <c r="C2184" s="103">
        <f t="shared" si="1030"/>
        <v>0.43214710000000001</v>
      </c>
      <c r="D2184" s="104">
        <f t="shared" si="1026"/>
        <v>1143.3130000000001</v>
      </c>
      <c r="E2184" s="105">
        <f t="shared" si="1037"/>
        <v>1146.575</v>
      </c>
      <c r="F2184" s="106">
        <f t="shared" si="1038"/>
        <v>46255</v>
      </c>
      <c r="G2184" s="107">
        <f t="shared" si="1019"/>
        <v>2.8531119649648495E-3</v>
      </c>
      <c r="H2184" s="108">
        <f t="shared" si="1031"/>
        <v>46315</v>
      </c>
      <c r="I2184" s="108">
        <f t="shared" si="1020"/>
        <v>46315</v>
      </c>
      <c r="J2184" s="109">
        <f t="shared" si="1027"/>
        <v>20</v>
      </c>
      <c r="K2184" s="109">
        <f t="shared" si="1043"/>
        <v>10</v>
      </c>
      <c r="L2184" s="8">
        <f t="shared" si="1028"/>
        <v>1.0014255299999999</v>
      </c>
      <c r="M2184" s="110">
        <f t="shared" si="1040"/>
        <v>1.00285311</v>
      </c>
      <c r="N2184" s="110">
        <f t="shared" si="1035"/>
        <v>1.5749783819971406</v>
      </c>
      <c r="O2184" s="103">
        <f t="shared" si="1039"/>
        <v>1.57722356</v>
      </c>
      <c r="P2184" s="103">
        <f t="shared" si="1021"/>
        <v>0.68159258</v>
      </c>
      <c r="Q2184" s="11">
        <f t="shared" si="1034"/>
        <v>0</v>
      </c>
      <c r="R2184" s="30">
        <f t="shared" si="1041"/>
        <v>0</v>
      </c>
      <c r="S2184" s="103">
        <f t="shared" si="1042"/>
        <v>0</v>
      </c>
      <c r="T2184" s="113">
        <f t="shared" si="1029"/>
        <v>0.1</v>
      </c>
      <c r="U2184" s="111">
        <f t="shared" si="1036"/>
        <v>10</v>
      </c>
      <c r="V2184" s="111">
        <v>252</v>
      </c>
      <c r="W2184" s="110">
        <f t="shared" si="1022"/>
        <v>1.003789311</v>
      </c>
      <c r="X2184" s="103">
        <f t="shared" si="1023"/>
        <v>2.5827599999999999E-3</v>
      </c>
      <c r="Y2184" s="103">
        <f t="shared" si="1024"/>
        <v>0</v>
      </c>
      <c r="Z2184" s="114" t="str">
        <f t="shared" si="1032"/>
        <v>A+J=</v>
      </c>
      <c r="AA2184" s="108">
        <f t="shared" si="1033"/>
        <v>46315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2">
        <f t="shared" si="1025"/>
        <v>46299</v>
      </c>
      <c r="B2185" s="103">
        <f t="shared" si="1018"/>
        <v>0.68417534000000002</v>
      </c>
      <c r="C2185" s="103">
        <f t="shared" si="1030"/>
        <v>0.43214710000000001</v>
      </c>
      <c r="D2185" s="104">
        <f t="shared" si="1026"/>
        <v>1143.3130000000001</v>
      </c>
      <c r="E2185" s="105">
        <f t="shared" si="1037"/>
        <v>1146.575</v>
      </c>
      <c r="F2185" s="106">
        <f t="shared" si="1038"/>
        <v>46255</v>
      </c>
      <c r="G2185" s="107">
        <f t="shared" si="1019"/>
        <v>2.8531119649648495E-3</v>
      </c>
      <c r="H2185" s="108">
        <f t="shared" si="1031"/>
        <v>46315</v>
      </c>
      <c r="I2185" s="108">
        <f t="shared" si="1020"/>
        <v>46315</v>
      </c>
      <c r="J2185" s="109">
        <f t="shared" si="1027"/>
        <v>20</v>
      </c>
      <c r="K2185" s="109">
        <f t="shared" si="1043"/>
        <v>10</v>
      </c>
      <c r="L2185" s="8">
        <f t="shared" si="1028"/>
        <v>1.0014255299999999</v>
      </c>
      <c r="M2185" s="110">
        <f t="shared" si="1040"/>
        <v>1.00285311</v>
      </c>
      <c r="N2185" s="110">
        <f t="shared" si="1035"/>
        <v>1.5749783819971406</v>
      </c>
      <c r="O2185" s="103">
        <f t="shared" si="1039"/>
        <v>1.57722356</v>
      </c>
      <c r="P2185" s="103">
        <f t="shared" si="1021"/>
        <v>0.68159258</v>
      </c>
      <c r="Q2185" s="11">
        <f t="shared" si="1034"/>
        <v>0</v>
      </c>
      <c r="R2185" s="30">
        <f t="shared" si="1041"/>
        <v>0</v>
      </c>
      <c r="S2185" s="103">
        <f t="shared" si="1042"/>
        <v>0</v>
      </c>
      <c r="T2185" s="113">
        <f t="shared" si="1029"/>
        <v>0.1</v>
      </c>
      <c r="U2185" s="111">
        <f t="shared" si="1036"/>
        <v>10</v>
      </c>
      <c r="V2185" s="111">
        <v>252</v>
      </c>
      <c r="W2185" s="110">
        <f t="shared" si="1022"/>
        <v>1.003789311</v>
      </c>
      <c r="X2185" s="103">
        <f t="shared" si="1023"/>
        <v>2.5827599999999999E-3</v>
      </c>
      <c r="Y2185" s="103">
        <f t="shared" si="1024"/>
        <v>0</v>
      </c>
      <c r="Z2185" s="114" t="str">
        <f t="shared" si="1032"/>
        <v>A+J=</v>
      </c>
      <c r="AA2185" s="108">
        <f t="shared" si="1033"/>
        <v>46315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2">
        <f t="shared" si="1025"/>
        <v>46300</v>
      </c>
      <c r="B2186" s="103">
        <f t="shared" ref="B2186:B2201" si="1044">(P2186+X2186)</f>
        <v>0.68417534000000002</v>
      </c>
      <c r="C2186" s="103">
        <f t="shared" si="1030"/>
        <v>0.43214710000000001</v>
      </c>
      <c r="D2186" s="104">
        <f t="shared" si="1026"/>
        <v>1143.3130000000001</v>
      </c>
      <c r="E2186" s="105">
        <f t="shared" si="1037"/>
        <v>1146.575</v>
      </c>
      <c r="F2186" s="106">
        <f t="shared" si="1038"/>
        <v>46255</v>
      </c>
      <c r="G2186" s="107">
        <f t="shared" ref="G2186:G2201" si="1045">(E2186/D2186)-1</f>
        <v>2.8531119649648495E-3</v>
      </c>
      <c r="H2186" s="108">
        <f t="shared" si="1031"/>
        <v>46315</v>
      </c>
      <c r="I2186" s="108">
        <f t="shared" ref="I2186:I2201" si="1046">IF(A2186&gt;I2185,H2186,I2185)</f>
        <v>46315</v>
      </c>
      <c r="J2186" s="109">
        <f t="shared" si="1027"/>
        <v>20</v>
      </c>
      <c r="K2186" s="109">
        <f t="shared" si="1043"/>
        <v>10</v>
      </c>
      <c r="L2186" s="8">
        <f t="shared" si="1028"/>
        <v>1.0014255299999999</v>
      </c>
      <c r="M2186" s="110">
        <f t="shared" si="1040"/>
        <v>1.00285311</v>
      </c>
      <c r="N2186" s="110">
        <f t="shared" si="1035"/>
        <v>1.5749783819971406</v>
      </c>
      <c r="O2186" s="103">
        <f t="shared" si="1039"/>
        <v>1.57722356</v>
      </c>
      <c r="P2186" s="103">
        <f t="shared" ref="P2186:P2201" si="1047">TRUNC(C2186*O2186,8)</f>
        <v>0.68159258</v>
      </c>
      <c r="Q2186" s="11">
        <f t="shared" si="1034"/>
        <v>0</v>
      </c>
      <c r="R2186" s="30">
        <f t="shared" si="1041"/>
        <v>0</v>
      </c>
      <c r="S2186" s="103">
        <f t="shared" si="1042"/>
        <v>0</v>
      </c>
      <c r="T2186" s="113">
        <f t="shared" si="1029"/>
        <v>0.1</v>
      </c>
      <c r="U2186" s="111">
        <f t="shared" si="1036"/>
        <v>10</v>
      </c>
      <c r="V2186" s="111">
        <v>252</v>
      </c>
      <c r="W2186" s="110">
        <f t="shared" ref="W2186:W2201" si="1048">ROUND((1+T2186)^TRUNC((U2186/V2186),9),9)</f>
        <v>1.003789311</v>
      </c>
      <c r="X2186" s="103">
        <f t="shared" ref="X2186:X2201" si="1049">TRUNC((P2186*(W2186-1)),8)</f>
        <v>2.5827599999999999E-3</v>
      </c>
      <c r="Y2186" s="103">
        <f t="shared" ref="Y2186:Y2201" si="1050">IF(Q2186&gt;0,S2186+X2186,0)</f>
        <v>0</v>
      </c>
      <c r="Z2186" s="114" t="str">
        <f t="shared" si="1032"/>
        <v>A+J=</v>
      </c>
      <c r="AA2186" s="108">
        <f t="shared" si="1033"/>
        <v>46315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2">
        <f t="shared" ref="A2187:A2201" si="1051">(A2186+1)</f>
        <v>46301</v>
      </c>
      <c r="B2187" s="103">
        <f t="shared" si="1044"/>
        <v>0.68453167000000004</v>
      </c>
      <c r="C2187" s="103">
        <f t="shared" si="1030"/>
        <v>0.43214710000000001</v>
      </c>
      <c r="D2187" s="104">
        <f t="shared" ref="D2187:D2201" si="1052">IF(E2187=E2186,D2186,E2186)</f>
        <v>1143.3130000000001</v>
      </c>
      <c r="E2187" s="105">
        <f t="shared" si="1037"/>
        <v>1146.575</v>
      </c>
      <c r="F2187" s="106">
        <f t="shared" si="1038"/>
        <v>46255</v>
      </c>
      <c r="G2187" s="107">
        <f t="shared" si="1045"/>
        <v>2.8531119649648495E-3</v>
      </c>
      <c r="H2187" s="108">
        <f t="shared" si="1031"/>
        <v>46315</v>
      </c>
      <c r="I2187" s="108">
        <f t="shared" si="1046"/>
        <v>46315</v>
      </c>
      <c r="J2187" s="109">
        <f t="shared" ref="J2187:J2201" si="1053">IF(I2187=I2186,J2186,NETWORKDAYS(I2186,I2187,$AD$171:$AD$502)-1)</f>
        <v>20</v>
      </c>
      <c r="K2187" s="109">
        <f t="shared" si="1043"/>
        <v>11</v>
      </c>
      <c r="L2187" s="8">
        <f t="shared" ref="L2187:L2201" si="1054">IF(E2187&lt;D2187,1,TRUNC((E2187/D2187)^TRUNC((K2187/J2187),9),8))</f>
        <v>1.0015681999999999</v>
      </c>
      <c r="M2187" s="110">
        <f t="shared" si="1040"/>
        <v>1.00285311</v>
      </c>
      <c r="N2187" s="110">
        <f t="shared" si="1035"/>
        <v>1.5749783819971406</v>
      </c>
      <c r="O2187" s="103">
        <f t="shared" si="1039"/>
        <v>1.5774482599999999</v>
      </c>
      <c r="P2187" s="103">
        <f t="shared" si="1047"/>
        <v>0.68168969000000001</v>
      </c>
      <c r="Q2187" s="11">
        <f t="shared" si="1034"/>
        <v>0</v>
      </c>
      <c r="R2187" s="30">
        <f t="shared" si="1041"/>
        <v>0</v>
      </c>
      <c r="S2187" s="103">
        <f t="shared" si="1042"/>
        <v>0</v>
      </c>
      <c r="T2187" s="113">
        <f t="shared" ref="T2187:T2201" si="1055">(T2186)</f>
        <v>0.1</v>
      </c>
      <c r="U2187" s="111">
        <f t="shared" si="1036"/>
        <v>11</v>
      </c>
      <c r="V2187" s="111">
        <v>252</v>
      </c>
      <c r="W2187" s="110">
        <f t="shared" si="1048"/>
        <v>1.004169031</v>
      </c>
      <c r="X2187" s="103">
        <f t="shared" si="1049"/>
        <v>2.84198E-3</v>
      </c>
      <c r="Y2187" s="103">
        <f t="shared" si="1050"/>
        <v>0</v>
      </c>
      <c r="Z2187" s="114" t="str">
        <f t="shared" si="1032"/>
        <v>A+J=</v>
      </c>
      <c r="AA2187" s="108">
        <f t="shared" si="1033"/>
        <v>46315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2">
        <f t="shared" si="1051"/>
        <v>46302</v>
      </c>
      <c r="B2188" s="103">
        <f t="shared" si="1044"/>
        <v>0.68488817000000002</v>
      </c>
      <c r="C2188" s="103">
        <f t="shared" ref="C2188:C2201" si="1056">TRUNC(IF(Q2187&gt;0,VLOOKUP(A2187,$AD$12:$AE$165,2),C2187),8)</f>
        <v>0.43214710000000001</v>
      </c>
      <c r="D2188" s="104">
        <f t="shared" si="1052"/>
        <v>1143.3130000000001</v>
      </c>
      <c r="E2188" s="105">
        <f t="shared" si="1037"/>
        <v>1146.575</v>
      </c>
      <c r="F2188" s="106">
        <f t="shared" si="1038"/>
        <v>46255</v>
      </c>
      <c r="G2188" s="107">
        <f t="shared" si="1045"/>
        <v>2.8531119649648495E-3</v>
      </c>
      <c r="H2188" s="108">
        <f t="shared" ref="H2188:H2201" si="1057">IF(DAY(A2188)=H$9,VLOOKUP(A2188,AH$118:AN$450,4),H2187)</f>
        <v>46315</v>
      </c>
      <c r="I2188" s="108">
        <f t="shared" si="1046"/>
        <v>46315</v>
      </c>
      <c r="J2188" s="109">
        <f t="shared" si="1053"/>
        <v>20</v>
      </c>
      <c r="K2188" s="109">
        <f t="shared" si="1043"/>
        <v>12</v>
      </c>
      <c r="L2188" s="8">
        <f t="shared" si="1054"/>
        <v>1.00171089</v>
      </c>
      <c r="M2188" s="110">
        <f t="shared" si="1040"/>
        <v>1.00285311</v>
      </c>
      <c r="N2188" s="110">
        <f t="shared" si="1035"/>
        <v>1.5749783819971406</v>
      </c>
      <c r="O2188" s="103">
        <f t="shared" si="1039"/>
        <v>1.5776729899999999</v>
      </c>
      <c r="P2188" s="103">
        <f t="shared" si="1047"/>
        <v>0.68178680000000003</v>
      </c>
      <c r="Q2188" s="11">
        <f t="shared" si="1034"/>
        <v>0</v>
      </c>
      <c r="R2188" s="30">
        <f t="shared" si="1041"/>
        <v>0</v>
      </c>
      <c r="S2188" s="103">
        <f t="shared" si="1042"/>
        <v>0</v>
      </c>
      <c r="T2188" s="113">
        <f t="shared" si="1055"/>
        <v>0.1</v>
      </c>
      <c r="U2188" s="111">
        <f t="shared" si="1036"/>
        <v>12</v>
      </c>
      <c r="V2188" s="111">
        <v>252</v>
      </c>
      <c r="W2188" s="110">
        <f t="shared" si="1048"/>
        <v>1.0045488950000001</v>
      </c>
      <c r="X2188" s="103">
        <f t="shared" si="1049"/>
        <v>3.10137E-3</v>
      </c>
      <c r="Y2188" s="103">
        <f t="shared" si="1050"/>
        <v>0</v>
      </c>
      <c r="Z2188" s="114" t="str">
        <f t="shared" ref="Z2188:Z2201" si="1058">IF($Q2187&gt;0,VLOOKUP($A2187,$AD$10:$AM$165,9),Z2187)</f>
        <v>A+J=</v>
      </c>
      <c r="AA2188" s="108">
        <f t="shared" ref="AA2188:AA2201" si="1059">IF($Q2187&gt;0,VLOOKUP($A2187,$AD$10:$AM$165,10),AA2187)</f>
        <v>46315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2">
        <f t="shared" si="1051"/>
        <v>46303</v>
      </c>
      <c r="B2189" s="103">
        <f t="shared" si="1044"/>
        <v>0.68524486000000007</v>
      </c>
      <c r="C2189" s="103">
        <f t="shared" si="1056"/>
        <v>0.43214710000000001</v>
      </c>
      <c r="D2189" s="104">
        <f t="shared" si="1052"/>
        <v>1143.3130000000001</v>
      </c>
      <c r="E2189" s="105">
        <f t="shared" si="1037"/>
        <v>1146.575</v>
      </c>
      <c r="F2189" s="106">
        <f t="shared" si="1038"/>
        <v>46255</v>
      </c>
      <c r="G2189" s="107">
        <f t="shared" si="1045"/>
        <v>2.8531119649648495E-3</v>
      </c>
      <c r="H2189" s="108">
        <f t="shared" si="1057"/>
        <v>46315</v>
      </c>
      <c r="I2189" s="108">
        <f t="shared" si="1046"/>
        <v>46315</v>
      </c>
      <c r="J2189" s="109">
        <f t="shared" si="1053"/>
        <v>20</v>
      </c>
      <c r="K2189" s="109">
        <f t="shared" si="1043"/>
        <v>13</v>
      </c>
      <c r="L2189" s="8">
        <f t="shared" si="1054"/>
        <v>1.0018535900000001</v>
      </c>
      <c r="M2189" s="110">
        <f t="shared" si="1040"/>
        <v>1.00285311</v>
      </c>
      <c r="N2189" s="110">
        <f t="shared" si="1035"/>
        <v>1.5749783819971406</v>
      </c>
      <c r="O2189" s="103">
        <f t="shared" si="1039"/>
        <v>1.57789774</v>
      </c>
      <c r="P2189" s="103">
        <f t="shared" si="1047"/>
        <v>0.68188393000000003</v>
      </c>
      <c r="Q2189" s="11">
        <f t="shared" ref="Q2189:Q2201" si="1060">IF(VLOOKUP(A2189,AD$10:AK$165,8)=VLOOKUP(A2188,AD$10:AK$165,8),0,VLOOKUP(A2189,AD$10:AK$165,8))</f>
        <v>0</v>
      </c>
      <c r="R2189" s="30">
        <f t="shared" si="1041"/>
        <v>0</v>
      </c>
      <c r="S2189" s="103">
        <f t="shared" si="1042"/>
        <v>0</v>
      </c>
      <c r="T2189" s="113">
        <f t="shared" si="1055"/>
        <v>0.1</v>
      </c>
      <c r="U2189" s="111">
        <f t="shared" si="1036"/>
        <v>13</v>
      </c>
      <c r="V2189" s="111">
        <v>252</v>
      </c>
      <c r="W2189" s="110">
        <f t="shared" si="1048"/>
        <v>1.0049289020000001</v>
      </c>
      <c r="X2189" s="103">
        <f t="shared" si="1049"/>
        <v>3.3609299999999998E-3</v>
      </c>
      <c r="Y2189" s="103">
        <f t="shared" si="1050"/>
        <v>0</v>
      </c>
      <c r="Z2189" s="114" t="str">
        <f t="shared" si="1058"/>
        <v>A+J=</v>
      </c>
      <c r="AA2189" s="108">
        <f t="shared" si="1059"/>
        <v>46315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2">
        <f t="shared" si="1051"/>
        <v>46304</v>
      </c>
      <c r="B2190" s="103">
        <f t="shared" si="1044"/>
        <v>0.68560173999999996</v>
      </c>
      <c r="C2190" s="103">
        <f t="shared" si="1056"/>
        <v>0.43214710000000001</v>
      </c>
      <c r="D2190" s="104">
        <f t="shared" si="1052"/>
        <v>1143.3130000000001</v>
      </c>
      <c r="E2190" s="105">
        <f t="shared" si="1037"/>
        <v>1146.575</v>
      </c>
      <c r="F2190" s="106">
        <f t="shared" si="1038"/>
        <v>46255</v>
      </c>
      <c r="G2190" s="107">
        <f t="shared" si="1045"/>
        <v>2.8531119649648495E-3</v>
      </c>
      <c r="H2190" s="108">
        <f t="shared" si="1057"/>
        <v>46315</v>
      </c>
      <c r="I2190" s="108">
        <f t="shared" si="1046"/>
        <v>46315</v>
      </c>
      <c r="J2190" s="109">
        <f t="shared" si="1053"/>
        <v>20</v>
      </c>
      <c r="K2190" s="109">
        <f t="shared" si="1043"/>
        <v>14</v>
      </c>
      <c r="L2190" s="8">
        <f t="shared" si="1054"/>
        <v>1.0019963199999999</v>
      </c>
      <c r="M2190" s="110">
        <f t="shared" si="1040"/>
        <v>1.00285311</v>
      </c>
      <c r="N2190" s="110">
        <f t="shared" si="1035"/>
        <v>1.5749783819971406</v>
      </c>
      <c r="O2190" s="103">
        <f t="shared" si="1039"/>
        <v>1.5781225400000001</v>
      </c>
      <c r="P2190" s="103">
        <f t="shared" si="1047"/>
        <v>0.68198106999999997</v>
      </c>
      <c r="Q2190" s="11">
        <f t="shared" si="1060"/>
        <v>0</v>
      </c>
      <c r="R2190" s="30">
        <f t="shared" si="1041"/>
        <v>0</v>
      </c>
      <c r="S2190" s="103">
        <f t="shared" si="1042"/>
        <v>0</v>
      </c>
      <c r="T2190" s="113">
        <f t="shared" si="1055"/>
        <v>0.1</v>
      </c>
      <c r="U2190" s="111">
        <f t="shared" si="1036"/>
        <v>14</v>
      </c>
      <c r="V2190" s="111">
        <v>252</v>
      </c>
      <c r="W2190" s="110">
        <f t="shared" si="1048"/>
        <v>1.005309053</v>
      </c>
      <c r="X2190" s="103">
        <f t="shared" si="1049"/>
        <v>3.6206699999999999E-3</v>
      </c>
      <c r="Y2190" s="103">
        <f t="shared" si="1050"/>
        <v>0</v>
      </c>
      <c r="Z2190" s="114" t="str">
        <f t="shared" si="1058"/>
        <v>A+J=</v>
      </c>
      <c r="AA2190" s="108">
        <f t="shared" si="1059"/>
        <v>46315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2">
        <f t="shared" si="1051"/>
        <v>46305</v>
      </c>
      <c r="B2191" s="103">
        <f t="shared" si="1044"/>
        <v>0.68595881000000003</v>
      </c>
      <c r="C2191" s="103">
        <f t="shared" si="1056"/>
        <v>0.43214710000000001</v>
      </c>
      <c r="D2191" s="104">
        <f t="shared" si="1052"/>
        <v>1143.3130000000001</v>
      </c>
      <c r="E2191" s="105">
        <f t="shared" si="1037"/>
        <v>1146.575</v>
      </c>
      <c r="F2191" s="106">
        <f t="shared" si="1038"/>
        <v>46255</v>
      </c>
      <c r="G2191" s="107">
        <f t="shared" si="1045"/>
        <v>2.8531119649648495E-3</v>
      </c>
      <c r="H2191" s="108">
        <f t="shared" si="1057"/>
        <v>46315</v>
      </c>
      <c r="I2191" s="108">
        <f t="shared" si="1046"/>
        <v>46315</v>
      </c>
      <c r="J2191" s="109">
        <f t="shared" si="1053"/>
        <v>20</v>
      </c>
      <c r="K2191" s="109">
        <f t="shared" si="1043"/>
        <v>15</v>
      </c>
      <c r="L2191" s="8">
        <f t="shared" si="1054"/>
        <v>1.0021390699999999</v>
      </c>
      <c r="M2191" s="110">
        <f t="shared" si="1040"/>
        <v>1.00285311</v>
      </c>
      <c r="N2191" s="110">
        <f t="shared" si="1035"/>
        <v>1.5749783819971406</v>
      </c>
      <c r="O2191" s="103">
        <f t="shared" si="1039"/>
        <v>1.5783473699999999</v>
      </c>
      <c r="P2191" s="103">
        <f t="shared" si="1047"/>
        <v>0.68207823000000001</v>
      </c>
      <c r="Q2191" s="11">
        <f t="shared" si="1060"/>
        <v>0</v>
      </c>
      <c r="R2191" s="30">
        <f t="shared" si="1041"/>
        <v>0</v>
      </c>
      <c r="S2191" s="103">
        <f t="shared" si="1042"/>
        <v>0</v>
      </c>
      <c r="T2191" s="113">
        <f t="shared" si="1055"/>
        <v>0.1</v>
      </c>
      <c r="U2191" s="111">
        <f t="shared" si="1036"/>
        <v>15</v>
      </c>
      <c r="V2191" s="111">
        <v>252</v>
      </c>
      <c r="W2191" s="110">
        <f t="shared" si="1048"/>
        <v>1.005689348</v>
      </c>
      <c r="X2191" s="103">
        <f t="shared" si="1049"/>
        <v>3.8805799999999998E-3</v>
      </c>
      <c r="Y2191" s="103">
        <f t="shared" si="1050"/>
        <v>0</v>
      </c>
      <c r="Z2191" s="114" t="str">
        <f t="shared" si="1058"/>
        <v>A+J=</v>
      </c>
      <c r="AA2191" s="108">
        <f t="shared" si="1059"/>
        <v>46315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2">
        <f t="shared" si="1051"/>
        <v>46306</v>
      </c>
      <c r="B2192" s="103">
        <f t="shared" si="1044"/>
        <v>0.68595881000000003</v>
      </c>
      <c r="C2192" s="103">
        <f t="shared" si="1056"/>
        <v>0.43214710000000001</v>
      </c>
      <c r="D2192" s="104">
        <f t="shared" si="1052"/>
        <v>1143.3130000000001</v>
      </c>
      <c r="E2192" s="105">
        <f t="shared" si="1037"/>
        <v>1146.575</v>
      </c>
      <c r="F2192" s="106">
        <f t="shared" si="1038"/>
        <v>46255</v>
      </c>
      <c r="G2192" s="107">
        <f t="shared" si="1045"/>
        <v>2.8531119649648495E-3</v>
      </c>
      <c r="H2192" s="108">
        <f t="shared" si="1057"/>
        <v>46315</v>
      </c>
      <c r="I2192" s="108">
        <f t="shared" si="1046"/>
        <v>46315</v>
      </c>
      <c r="J2192" s="109">
        <f t="shared" si="1053"/>
        <v>20</v>
      </c>
      <c r="K2192" s="109">
        <f t="shared" si="1043"/>
        <v>15</v>
      </c>
      <c r="L2192" s="8">
        <f t="shared" si="1054"/>
        <v>1.0021390699999999</v>
      </c>
      <c r="M2192" s="110">
        <f t="shared" si="1040"/>
        <v>1.00285311</v>
      </c>
      <c r="N2192" s="110">
        <f t="shared" si="1035"/>
        <v>1.5749783819971406</v>
      </c>
      <c r="O2192" s="103">
        <f t="shared" si="1039"/>
        <v>1.5783473699999999</v>
      </c>
      <c r="P2192" s="103">
        <f t="shared" si="1047"/>
        <v>0.68207823000000001</v>
      </c>
      <c r="Q2192" s="11">
        <f t="shared" si="1060"/>
        <v>0</v>
      </c>
      <c r="R2192" s="30">
        <f t="shared" si="1041"/>
        <v>0</v>
      </c>
      <c r="S2192" s="103">
        <f t="shared" si="1042"/>
        <v>0</v>
      </c>
      <c r="T2192" s="113">
        <f t="shared" si="1055"/>
        <v>0.1</v>
      </c>
      <c r="U2192" s="111">
        <f t="shared" si="1036"/>
        <v>15</v>
      </c>
      <c r="V2192" s="111">
        <v>252</v>
      </c>
      <c r="W2192" s="110">
        <f t="shared" si="1048"/>
        <v>1.005689348</v>
      </c>
      <c r="X2192" s="103">
        <f t="shared" si="1049"/>
        <v>3.8805799999999998E-3</v>
      </c>
      <c r="Y2192" s="103">
        <f t="shared" si="1050"/>
        <v>0</v>
      </c>
      <c r="Z2192" s="114" t="str">
        <f t="shared" si="1058"/>
        <v>A+J=</v>
      </c>
      <c r="AA2192" s="108">
        <f t="shared" si="1059"/>
        <v>46315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2">
        <f t="shared" si="1051"/>
        <v>46307</v>
      </c>
      <c r="B2193" s="103">
        <f t="shared" si="1044"/>
        <v>0.68595881000000003</v>
      </c>
      <c r="C2193" s="103">
        <f t="shared" si="1056"/>
        <v>0.43214710000000001</v>
      </c>
      <c r="D2193" s="104">
        <f t="shared" si="1052"/>
        <v>1143.3130000000001</v>
      </c>
      <c r="E2193" s="105">
        <f t="shared" si="1037"/>
        <v>1146.575</v>
      </c>
      <c r="F2193" s="106">
        <f t="shared" si="1038"/>
        <v>46255</v>
      </c>
      <c r="G2193" s="107">
        <f t="shared" si="1045"/>
        <v>2.8531119649648495E-3</v>
      </c>
      <c r="H2193" s="108">
        <f t="shared" si="1057"/>
        <v>46315</v>
      </c>
      <c r="I2193" s="108">
        <f t="shared" si="1046"/>
        <v>46315</v>
      </c>
      <c r="J2193" s="109">
        <f t="shared" si="1053"/>
        <v>20</v>
      </c>
      <c r="K2193" s="109">
        <f t="shared" si="1043"/>
        <v>15</v>
      </c>
      <c r="L2193" s="8">
        <f t="shared" si="1054"/>
        <v>1.0021390699999999</v>
      </c>
      <c r="M2193" s="110">
        <f t="shared" si="1040"/>
        <v>1.00285311</v>
      </c>
      <c r="N2193" s="110">
        <f t="shared" si="1035"/>
        <v>1.5749783819971406</v>
      </c>
      <c r="O2193" s="103">
        <f t="shared" si="1039"/>
        <v>1.5783473699999999</v>
      </c>
      <c r="P2193" s="103">
        <f t="shared" si="1047"/>
        <v>0.68207823000000001</v>
      </c>
      <c r="Q2193" s="11">
        <f t="shared" si="1060"/>
        <v>0</v>
      </c>
      <c r="R2193" s="30">
        <f t="shared" si="1041"/>
        <v>0</v>
      </c>
      <c r="S2193" s="103">
        <f t="shared" si="1042"/>
        <v>0</v>
      </c>
      <c r="T2193" s="113">
        <f t="shared" si="1055"/>
        <v>0.1</v>
      </c>
      <c r="U2193" s="111">
        <f t="shared" si="1036"/>
        <v>15</v>
      </c>
      <c r="V2193" s="111">
        <v>252</v>
      </c>
      <c r="W2193" s="110">
        <f t="shared" si="1048"/>
        <v>1.005689348</v>
      </c>
      <c r="X2193" s="103">
        <f t="shared" si="1049"/>
        <v>3.8805799999999998E-3</v>
      </c>
      <c r="Y2193" s="103">
        <f t="shared" si="1050"/>
        <v>0</v>
      </c>
      <c r="Z2193" s="114" t="str">
        <f t="shared" si="1058"/>
        <v>A+J=</v>
      </c>
      <c r="AA2193" s="108">
        <f t="shared" si="1059"/>
        <v>46315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2">
        <f t="shared" si="1051"/>
        <v>46308</v>
      </c>
      <c r="B2194" s="103">
        <f t="shared" si="1044"/>
        <v>0.68595881000000003</v>
      </c>
      <c r="C2194" s="103">
        <f t="shared" si="1056"/>
        <v>0.43214710000000001</v>
      </c>
      <c r="D2194" s="104">
        <f t="shared" si="1052"/>
        <v>1143.3130000000001</v>
      </c>
      <c r="E2194" s="105">
        <f t="shared" si="1037"/>
        <v>1146.575</v>
      </c>
      <c r="F2194" s="106">
        <f t="shared" si="1038"/>
        <v>46255</v>
      </c>
      <c r="G2194" s="107">
        <f t="shared" si="1045"/>
        <v>2.8531119649648495E-3</v>
      </c>
      <c r="H2194" s="108">
        <f t="shared" si="1057"/>
        <v>46315</v>
      </c>
      <c r="I2194" s="108">
        <f t="shared" si="1046"/>
        <v>46315</v>
      </c>
      <c r="J2194" s="109">
        <f t="shared" si="1053"/>
        <v>20</v>
      </c>
      <c r="K2194" s="109">
        <f t="shared" si="1043"/>
        <v>15</v>
      </c>
      <c r="L2194" s="8">
        <f t="shared" si="1054"/>
        <v>1.0021390699999999</v>
      </c>
      <c r="M2194" s="110">
        <f t="shared" si="1040"/>
        <v>1.00285311</v>
      </c>
      <c r="N2194" s="110">
        <f t="shared" si="1035"/>
        <v>1.5749783819971406</v>
      </c>
      <c r="O2194" s="103">
        <f t="shared" si="1039"/>
        <v>1.5783473699999999</v>
      </c>
      <c r="P2194" s="103">
        <f t="shared" si="1047"/>
        <v>0.68207823000000001</v>
      </c>
      <c r="Q2194" s="11">
        <f t="shared" si="1060"/>
        <v>0</v>
      </c>
      <c r="R2194" s="30">
        <f t="shared" si="1041"/>
        <v>0</v>
      </c>
      <c r="S2194" s="103">
        <f t="shared" si="1042"/>
        <v>0</v>
      </c>
      <c r="T2194" s="113">
        <f t="shared" si="1055"/>
        <v>0.1</v>
      </c>
      <c r="U2194" s="111">
        <f t="shared" si="1036"/>
        <v>15</v>
      </c>
      <c r="V2194" s="111">
        <v>252</v>
      </c>
      <c r="W2194" s="110">
        <f t="shared" si="1048"/>
        <v>1.005689348</v>
      </c>
      <c r="X2194" s="103">
        <f t="shared" si="1049"/>
        <v>3.8805799999999998E-3</v>
      </c>
      <c r="Y2194" s="103">
        <f t="shared" si="1050"/>
        <v>0</v>
      </c>
      <c r="Z2194" s="114" t="str">
        <f t="shared" si="1058"/>
        <v>A+J=</v>
      </c>
      <c r="AA2194" s="108">
        <f t="shared" si="1059"/>
        <v>46315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2">
        <f t="shared" si="1051"/>
        <v>46309</v>
      </c>
      <c r="B2195" s="103">
        <f t="shared" si="1044"/>
        <v>0.68631604999999996</v>
      </c>
      <c r="C2195" s="103">
        <f t="shared" si="1056"/>
        <v>0.43214710000000001</v>
      </c>
      <c r="D2195" s="104">
        <f t="shared" si="1052"/>
        <v>1143.3130000000001</v>
      </c>
      <c r="E2195" s="105">
        <f t="shared" si="1037"/>
        <v>1146.575</v>
      </c>
      <c r="F2195" s="106">
        <f t="shared" si="1038"/>
        <v>46255</v>
      </c>
      <c r="G2195" s="107">
        <f t="shared" si="1045"/>
        <v>2.8531119649648495E-3</v>
      </c>
      <c r="H2195" s="108">
        <f t="shared" si="1057"/>
        <v>46315</v>
      </c>
      <c r="I2195" s="108">
        <f t="shared" si="1046"/>
        <v>46315</v>
      </c>
      <c r="J2195" s="109">
        <f t="shared" si="1053"/>
        <v>20</v>
      </c>
      <c r="K2195" s="109">
        <f t="shared" si="1043"/>
        <v>16</v>
      </c>
      <c r="L2195" s="8">
        <f t="shared" si="1054"/>
        <v>1.00228183</v>
      </c>
      <c r="M2195" s="110">
        <f t="shared" si="1040"/>
        <v>1.00285311</v>
      </c>
      <c r="N2195" s="110">
        <f t="shared" si="1035"/>
        <v>1.5749783819971406</v>
      </c>
      <c r="O2195" s="103">
        <f t="shared" si="1039"/>
        <v>1.5785722099999999</v>
      </c>
      <c r="P2195" s="103">
        <f t="shared" si="1047"/>
        <v>0.68217539999999999</v>
      </c>
      <c r="Q2195" s="11">
        <f t="shared" si="1060"/>
        <v>0</v>
      </c>
      <c r="R2195" s="30">
        <f t="shared" si="1041"/>
        <v>0</v>
      </c>
      <c r="S2195" s="103">
        <f t="shared" si="1042"/>
        <v>0</v>
      </c>
      <c r="T2195" s="113">
        <f t="shared" si="1055"/>
        <v>0.1</v>
      </c>
      <c r="U2195" s="111">
        <f t="shared" si="1036"/>
        <v>16</v>
      </c>
      <c r="V2195" s="111">
        <v>252</v>
      </c>
      <c r="W2195" s="110">
        <f t="shared" si="1048"/>
        <v>1.0060697869999999</v>
      </c>
      <c r="X2195" s="103">
        <f t="shared" si="1049"/>
        <v>4.1406500000000001E-3</v>
      </c>
      <c r="Y2195" s="103">
        <f t="shared" si="1050"/>
        <v>0</v>
      </c>
      <c r="Z2195" s="114" t="str">
        <f t="shared" si="1058"/>
        <v>A+J=</v>
      </c>
      <c r="AA2195" s="108">
        <f t="shared" si="1059"/>
        <v>46315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2">
        <f t="shared" si="1051"/>
        <v>46310</v>
      </c>
      <c r="B2196" s="103">
        <f t="shared" si="1044"/>
        <v>0.68667349</v>
      </c>
      <c r="C2196" s="103">
        <f t="shared" si="1056"/>
        <v>0.43214710000000001</v>
      </c>
      <c r="D2196" s="104">
        <f t="shared" si="1052"/>
        <v>1143.3130000000001</v>
      </c>
      <c r="E2196" s="105">
        <f t="shared" si="1037"/>
        <v>1146.575</v>
      </c>
      <c r="F2196" s="106">
        <f t="shared" si="1038"/>
        <v>46255</v>
      </c>
      <c r="G2196" s="107">
        <f t="shared" si="1045"/>
        <v>2.8531119649648495E-3</v>
      </c>
      <c r="H2196" s="108">
        <f t="shared" si="1057"/>
        <v>46315</v>
      </c>
      <c r="I2196" s="108">
        <f t="shared" si="1046"/>
        <v>46315</v>
      </c>
      <c r="J2196" s="109">
        <f t="shared" si="1053"/>
        <v>20</v>
      </c>
      <c r="K2196" s="109">
        <f t="shared" si="1043"/>
        <v>17</v>
      </c>
      <c r="L2196" s="8">
        <f t="shared" si="1054"/>
        <v>1.00242462</v>
      </c>
      <c r="M2196" s="110">
        <f t="shared" si="1040"/>
        <v>1.00285311</v>
      </c>
      <c r="N2196" s="110">
        <f t="shared" si="1035"/>
        <v>1.5749783819971406</v>
      </c>
      <c r="O2196" s="103">
        <f t="shared" si="1039"/>
        <v>1.5787971000000001</v>
      </c>
      <c r="P2196" s="103">
        <f t="shared" si="1047"/>
        <v>0.68227258000000002</v>
      </c>
      <c r="Q2196" s="11">
        <f t="shared" si="1060"/>
        <v>0</v>
      </c>
      <c r="R2196" s="30">
        <f t="shared" si="1041"/>
        <v>0</v>
      </c>
      <c r="S2196" s="103">
        <f t="shared" si="1042"/>
        <v>0</v>
      </c>
      <c r="T2196" s="113">
        <f t="shared" si="1055"/>
        <v>0.1</v>
      </c>
      <c r="U2196" s="111">
        <f t="shared" si="1036"/>
        <v>17</v>
      </c>
      <c r="V2196" s="111">
        <v>252</v>
      </c>
      <c r="W2196" s="110">
        <f t="shared" si="1048"/>
        <v>1.00645037</v>
      </c>
      <c r="X2196" s="103">
        <f t="shared" si="1049"/>
        <v>4.4009100000000001E-3</v>
      </c>
      <c r="Y2196" s="103">
        <f t="shared" si="1050"/>
        <v>0</v>
      </c>
      <c r="Z2196" s="114" t="str">
        <f t="shared" si="1058"/>
        <v>A+J=</v>
      </c>
      <c r="AA2196" s="108">
        <f t="shared" si="1059"/>
        <v>46315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2">
        <f t="shared" si="1051"/>
        <v>46311</v>
      </c>
      <c r="B2197" s="103">
        <f t="shared" si="1044"/>
        <v>0.68703111000000006</v>
      </c>
      <c r="C2197" s="103">
        <f t="shared" si="1056"/>
        <v>0.43214710000000001</v>
      </c>
      <c r="D2197" s="104">
        <f t="shared" si="1052"/>
        <v>1143.3130000000001</v>
      </c>
      <c r="E2197" s="105">
        <f t="shared" si="1037"/>
        <v>1146.575</v>
      </c>
      <c r="F2197" s="106">
        <f t="shared" si="1038"/>
        <v>46255</v>
      </c>
      <c r="G2197" s="107">
        <f t="shared" si="1045"/>
        <v>2.8531119649648495E-3</v>
      </c>
      <c r="H2197" s="108">
        <f t="shared" si="1057"/>
        <v>46315</v>
      </c>
      <c r="I2197" s="108">
        <f t="shared" si="1046"/>
        <v>46315</v>
      </c>
      <c r="J2197" s="109">
        <f t="shared" si="1053"/>
        <v>20</v>
      </c>
      <c r="K2197" s="109">
        <f t="shared" si="1043"/>
        <v>18</v>
      </c>
      <c r="L2197" s="8">
        <f t="shared" si="1054"/>
        <v>1.00256743</v>
      </c>
      <c r="M2197" s="110">
        <f t="shared" si="1040"/>
        <v>1.00285311</v>
      </c>
      <c r="N2197" s="110">
        <f t="shared" si="1035"/>
        <v>1.5749783819971406</v>
      </c>
      <c r="O2197" s="103">
        <f t="shared" si="1039"/>
        <v>1.57902202</v>
      </c>
      <c r="P2197" s="103">
        <f t="shared" si="1047"/>
        <v>0.68236978000000004</v>
      </c>
      <c r="Q2197" s="11">
        <f t="shared" si="1060"/>
        <v>0</v>
      </c>
      <c r="R2197" s="30">
        <f t="shared" si="1041"/>
        <v>0</v>
      </c>
      <c r="S2197" s="103">
        <f t="shared" si="1042"/>
        <v>0</v>
      </c>
      <c r="T2197" s="113">
        <f t="shared" si="1055"/>
        <v>0.1</v>
      </c>
      <c r="U2197" s="111">
        <f t="shared" si="1036"/>
        <v>18</v>
      </c>
      <c r="V2197" s="111">
        <v>252</v>
      </c>
      <c r="W2197" s="110">
        <f t="shared" si="1048"/>
        <v>1.006831096</v>
      </c>
      <c r="X2197" s="103">
        <f t="shared" si="1049"/>
        <v>4.66133E-3</v>
      </c>
      <c r="Y2197" s="103">
        <f t="shared" si="1050"/>
        <v>0</v>
      </c>
      <c r="Z2197" s="114" t="str">
        <f t="shared" si="1058"/>
        <v>A+J=</v>
      </c>
      <c r="AA2197" s="108">
        <f t="shared" si="1059"/>
        <v>46315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2">
        <f t="shared" si="1051"/>
        <v>46312</v>
      </c>
      <c r="B2198" s="103">
        <f t="shared" si="1044"/>
        <v>0.68738892000000007</v>
      </c>
      <c r="C2198" s="103">
        <f t="shared" si="1056"/>
        <v>0.43214710000000001</v>
      </c>
      <c r="D2198" s="104">
        <f t="shared" si="1052"/>
        <v>1143.3130000000001</v>
      </c>
      <c r="E2198" s="105">
        <f t="shared" si="1037"/>
        <v>1146.575</v>
      </c>
      <c r="F2198" s="106">
        <f t="shared" si="1038"/>
        <v>46255</v>
      </c>
      <c r="G2198" s="107">
        <f t="shared" si="1045"/>
        <v>2.8531119649648495E-3</v>
      </c>
      <c r="H2198" s="108">
        <f t="shared" si="1057"/>
        <v>46315</v>
      </c>
      <c r="I2198" s="108">
        <f t="shared" si="1046"/>
        <v>46315</v>
      </c>
      <c r="J2198" s="109">
        <f t="shared" si="1053"/>
        <v>20</v>
      </c>
      <c r="K2198" s="109">
        <f t="shared" si="1043"/>
        <v>19</v>
      </c>
      <c r="L2198" s="8">
        <f t="shared" si="1054"/>
        <v>1.00271026</v>
      </c>
      <c r="M2198" s="110">
        <f t="shared" si="1040"/>
        <v>1.00285311</v>
      </c>
      <c r="N2198" s="110">
        <f t="shared" si="1035"/>
        <v>1.5749783819971406</v>
      </c>
      <c r="O2198" s="103">
        <f t="shared" si="1039"/>
        <v>1.57924698</v>
      </c>
      <c r="P2198" s="103">
        <f t="shared" si="1047"/>
        <v>0.68246700000000005</v>
      </c>
      <c r="Q2198" s="11">
        <f t="shared" si="1060"/>
        <v>0</v>
      </c>
      <c r="R2198" s="30">
        <f t="shared" si="1041"/>
        <v>0</v>
      </c>
      <c r="S2198" s="103">
        <f t="shared" si="1042"/>
        <v>0</v>
      </c>
      <c r="T2198" s="113">
        <f t="shared" si="1055"/>
        <v>0.1</v>
      </c>
      <c r="U2198" s="111">
        <f t="shared" si="1036"/>
        <v>19</v>
      </c>
      <c r="V2198" s="111">
        <v>252</v>
      </c>
      <c r="W2198" s="110">
        <f t="shared" si="1048"/>
        <v>1.0072119669999999</v>
      </c>
      <c r="X2198" s="103">
        <f t="shared" si="1049"/>
        <v>4.9219199999999998E-3</v>
      </c>
      <c r="Y2198" s="103">
        <f t="shared" si="1050"/>
        <v>0</v>
      </c>
      <c r="Z2198" s="114" t="str">
        <f t="shared" si="1058"/>
        <v>A+J=</v>
      </c>
      <c r="AA2198" s="108">
        <f t="shared" si="1059"/>
        <v>46315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2">
        <f t="shared" si="1051"/>
        <v>46313</v>
      </c>
      <c r="B2199" s="103">
        <f t="shared" si="1044"/>
        <v>0.68738892000000007</v>
      </c>
      <c r="C2199" s="103">
        <f t="shared" si="1056"/>
        <v>0.43214710000000001</v>
      </c>
      <c r="D2199" s="104">
        <f t="shared" si="1052"/>
        <v>1143.3130000000001</v>
      </c>
      <c r="E2199" s="105">
        <f t="shared" si="1037"/>
        <v>1146.575</v>
      </c>
      <c r="F2199" s="106">
        <f t="shared" si="1038"/>
        <v>46255</v>
      </c>
      <c r="G2199" s="107">
        <f t="shared" si="1045"/>
        <v>2.8531119649648495E-3</v>
      </c>
      <c r="H2199" s="108">
        <f t="shared" si="1057"/>
        <v>46315</v>
      </c>
      <c r="I2199" s="108">
        <f t="shared" si="1046"/>
        <v>46315</v>
      </c>
      <c r="J2199" s="109">
        <f t="shared" si="1053"/>
        <v>20</v>
      </c>
      <c r="K2199" s="109">
        <f t="shared" si="1043"/>
        <v>19</v>
      </c>
      <c r="L2199" s="8">
        <f t="shared" si="1054"/>
        <v>1.00271026</v>
      </c>
      <c r="M2199" s="110">
        <f t="shared" si="1040"/>
        <v>1.00285311</v>
      </c>
      <c r="N2199" s="110">
        <f t="shared" si="1035"/>
        <v>1.5749783819971406</v>
      </c>
      <c r="O2199" s="103">
        <f t="shared" si="1039"/>
        <v>1.57924698</v>
      </c>
      <c r="P2199" s="103">
        <f t="shared" si="1047"/>
        <v>0.68246700000000005</v>
      </c>
      <c r="Q2199" s="11">
        <f t="shared" si="1060"/>
        <v>0</v>
      </c>
      <c r="R2199" s="30">
        <f t="shared" si="1041"/>
        <v>0</v>
      </c>
      <c r="S2199" s="103">
        <f t="shared" si="1042"/>
        <v>0</v>
      </c>
      <c r="T2199" s="113">
        <f t="shared" si="1055"/>
        <v>0.1</v>
      </c>
      <c r="U2199" s="111">
        <f t="shared" si="1036"/>
        <v>19</v>
      </c>
      <c r="V2199" s="111">
        <v>252</v>
      </c>
      <c r="W2199" s="110">
        <f t="shared" si="1048"/>
        <v>1.0072119669999999</v>
      </c>
      <c r="X2199" s="103">
        <f t="shared" si="1049"/>
        <v>4.9219199999999998E-3</v>
      </c>
      <c r="Y2199" s="103">
        <f t="shared" si="1050"/>
        <v>0</v>
      </c>
      <c r="Z2199" s="114" t="str">
        <f t="shared" si="1058"/>
        <v>A+J=</v>
      </c>
      <c r="AA2199" s="108">
        <f t="shared" si="1059"/>
        <v>46315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2">
        <f t="shared" si="1051"/>
        <v>46314</v>
      </c>
      <c r="B2200" s="103">
        <f t="shared" si="1044"/>
        <v>0.68738892000000007</v>
      </c>
      <c r="C2200" s="103">
        <f t="shared" si="1056"/>
        <v>0.43214710000000001</v>
      </c>
      <c r="D2200" s="104">
        <f t="shared" si="1052"/>
        <v>1143.3130000000001</v>
      </c>
      <c r="E2200" s="105">
        <f t="shared" si="1037"/>
        <v>1146.575</v>
      </c>
      <c r="F2200" s="106">
        <f t="shared" si="1038"/>
        <v>46255</v>
      </c>
      <c r="G2200" s="107">
        <f t="shared" si="1045"/>
        <v>2.8531119649648495E-3</v>
      </c>
      <c r="H2200" s="108">
        <f t="shared" si="1057"/>
        <v>46315</v>
      </c>
      <c r="I2200" s="108">
        <f t="shared" si="1046"/>
        <v>46315</v>
      </c>
      <c r="J2200" s="109">
        <f t="shared" si="1053"/>
        <v>20</v>
      </c>
      <c r="K2200" s="109">
        <f t="shared" si="1043"/>
        <v>19</v>
      </c>
      <c r="L2200" s="8">
        <f t="shared" si="1054"/>
        <v>1.00271026</v>
      </c>
      <c r="M2200" s="110">
        <f t="shared" si="1040"/>
        <v>1.00285311</v>
      </c>
      <c r="N2200" s="110">
        <f t="shared" si="1035"/>
        <v>1.5749783819971406</v>
      </c>
      <c r="O2200" s="103">
        <f t="shared" si="1039"/>
        <v>1.57924698</v>
      </c>
      <c r="P2200" s="103">
        <f t="shared" si="1047"/>
        <v>0.68246700000000005</v>
      </c>
      <c r="Q2200" s="11">
        <f t="shared" si="1060"/>
        <v>0</v>
      </c>
      <c r="R2200" s="30">
        <f t="shared" si="1041"/>
        <v>0</v>
      </c>
      <c r="S2200" s="103">
        <f t="shared" si="1042"/>
        <v>0</v>
      </c>
      <c r="T2200" s="113">
        <f t="shared" si="1055"/>
        <v>0.1</v>
      </c>
      <c r="U2200" s="111">
        <f t="shared" si="1036"/>
        <v>19</v>
      </c>
      <c r="V2200" s="111">
        <v>252</v>
      </c>
      <c r="W2200" s="110">
        <f t="shared" si="1048"/>
        <v>1.0072119669999999</v>
      </c>
      <c r="X2200" s="103">
        <f t="shared" si="1049"/>
        <v>4.9219199999999998E-3</v>
      </c>
      <c r="Y2200" s="103">
        <f t="shared" si="1050"/>
        <v>0</v>
      </c>
      <c r="Z2200" s="114" t="str">
        <f t="shared" si="1058"/>
        <v>A+J=</v>
      </c>
      <c r="AA2200" s="108">
        <f t="shared" si="1059"/>
        <v>46315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2">
        <f t="shared" si="1051"/>
        <v>46315</v>
      </c>
      <c r="B2201" s="103">
        <f t="shared" si="1044"/>
        <v>0.6877469100000001</v>
      </c>
      <c r="C2201" s="103">
        <f t="shared" si="1056"/>
        <v>0.43214710000000001</v>
      </c>
      <c r="D2201" s="104">
        <f t="shared" si="1052"/>
        <v>1143.3130000000001</v>
      </c>
      <c r="E2201" s="105">
        <f t="shared" si="1037"/>
        <v>1146.575</v>
      </c>
      <c r="F2201" s="106">
        <f t="shared" si="1038"/>
        <v>46255</v>
      </c>
      <c r="G2201" s="107">
        <f t="shared" si="1045"/>
        <v>2.8531119649648495E-3</v>
      </c>
      <c r="H2201" s="108">
        <f t="shared" si="1057"/>
        <v>46349</v>
      </c>
      <c r="I2201" s="108">
        <f t="shared" si="1046"/>
        <v>46315</v>
      </c>
      <c r="J2201" s="109">
        <f t="shared" si="1053"/>
        <v>20</v>
      </c>
      <c r="K2201" s="109">
        <f t="shared" si="1043"/>
        <v>20</v>
      </c>
      <c r="L2201" s="8">
        <f t="shared" si="1054"/>
        <v>1.00285311</v>
      </c>
      <c r="M2201" s="110">
        <f t="shared" si="1040"/>
        <v>1.00285311</v>
      </c>
      <c r="N2201" s="110">
        <f t="shared" si="1035"/>
        <v>1.5749783819971406</v>
      </c>
      <c r="O2201" s="103">
        <f t="shared" si="1039"/>
        <v>1.57947196</v>
      </c>
      <c r="P2201" s="103">
        <f t="shared" si="1047"/>
        <v>0.68256422000000005</v>
      </c>
      <c r="Q2201" s="11">
        <f t="shared" si="1060"/>
        <v>72</v>
      </c>
      <c r="R2201" s="30">
        <f t="shared" si="1041"/>
        <v>1</v>
      </c>
      <c r="S2201" s="103">
        <f t="shared" si="1042"/>
        <v>0.68256422000000005</v>
      </c>
      <c r="T2201" s="113">
        <f t="shared" si="1055"/>
        <v>0.1</v>
      </c>
      <c r="U2201" s="111">
        <f t="shared" si="1036"/>
        <v>20</v>
      </c>
      <c r="V2201" s="111">
        <v>252</v>
      </c>
      <c r="W2201" s="110">
        <f t="shared" si="1048"/>
        <v>1.007592982</v>
      </c>
      <c r="X2201" s="103">
        <f t="shared" si="1049"/>
        <v>5.1826900000000002E-3</v>
      </c>
      <c r="Y2201" s="103">
        <f t="shared" si="1050"/>
        <v>0.6877469100000001</v>
      </c>
      <c r="Z2201" s="114" t="str">
        <f t="shared" si="1058"/>
        <v>A+J=</v>
      </c>
      <c r="AA2201" s="108">
        <f t="shared" si="1059"/>
        <v>46315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103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103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103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103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103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103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103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103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103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103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103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103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103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103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103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103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103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103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103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103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103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103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103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103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103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103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103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103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103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103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103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103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103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103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103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103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103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103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103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103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103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103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103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103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103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103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103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103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103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103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103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103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103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103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103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103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103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103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103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103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103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103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103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103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103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103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103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103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103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103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103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103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103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103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103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103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103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103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103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103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103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103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103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103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103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103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103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103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103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103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103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103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103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103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103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103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103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103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103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103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103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103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103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103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103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103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103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103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103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103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103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103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103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103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103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103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103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103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103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103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103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103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103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103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103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103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103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103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103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103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103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103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103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103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103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103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103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103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103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103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103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103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103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103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103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103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103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103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103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103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103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103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103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103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103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103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103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103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103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103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103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103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103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103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103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103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103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103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103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103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103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103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103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103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103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103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103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103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103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103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103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103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103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103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103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103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103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103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103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103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103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103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103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103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103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103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103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103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103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103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103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103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103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103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103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103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103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103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103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103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103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103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103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103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103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103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103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103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103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103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103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103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103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103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103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103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103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103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103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103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103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103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103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103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103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103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103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103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103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103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103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103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103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103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103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103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103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103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103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103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103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103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103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103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103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103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103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103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103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103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103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103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103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103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103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103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103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103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103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103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103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103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103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103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103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103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103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103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103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103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103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103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103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103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103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103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103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103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103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103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103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103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103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103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103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103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103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103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103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103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103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103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103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103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103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103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103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103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103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103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103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103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103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103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103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103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103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103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103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103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103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103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103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103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103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103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103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103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103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103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103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103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103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103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103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103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103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103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103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103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103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103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103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103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103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103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103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103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103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103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103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103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103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103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103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103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103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103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103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103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103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103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103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103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103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103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103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103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103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103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103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103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103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103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103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103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103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103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103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103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103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103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103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103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103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103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103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103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103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103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103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103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103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103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103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103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103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103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103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103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103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103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103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103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103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103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103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103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103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103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103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103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103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103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103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103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103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103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103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103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103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103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103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103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103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103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103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103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103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103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103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103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103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103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103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103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103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103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103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103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103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103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103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103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103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103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103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103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103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103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103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103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103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103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103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103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103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103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103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103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103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103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103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103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103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103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103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103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103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103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103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103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103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103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103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103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103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103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103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103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103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103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103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103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103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103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103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103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103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103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103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103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103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103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103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103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103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103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103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103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103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103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103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103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103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103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103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103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103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103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103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103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103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103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103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103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103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103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103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103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103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103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103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103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103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103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103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103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103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103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103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103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103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103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103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103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103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103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103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103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103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103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103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103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103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103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103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103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103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103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103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103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103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103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103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103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103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103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103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103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103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103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103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103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103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103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103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103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103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103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103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103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103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103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103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103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103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103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103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103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103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103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103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103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103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103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103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103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103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103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103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103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103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103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103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103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103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103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103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103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103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103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103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103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103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103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103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103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103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103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103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103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103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103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103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103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103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103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103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103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103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103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103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103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103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103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103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103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103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103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103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103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103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103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103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103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103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103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103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103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103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103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103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103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103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103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103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103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103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103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103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103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103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103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103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103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103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103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103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103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103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103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103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103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103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103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103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103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103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103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103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103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103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103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103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103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103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103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103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103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103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103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103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103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103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103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103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103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103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103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103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103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103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103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103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103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103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103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103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103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103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103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103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103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103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103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103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103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103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103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103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103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103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103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103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103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103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103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103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103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103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103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103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103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103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103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103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103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103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103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103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103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103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103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103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103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103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103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103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103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103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103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103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103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103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103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103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103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103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103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103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103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103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103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103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103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103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103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103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103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103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103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103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103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103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103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103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103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103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103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103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103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103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103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103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103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103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103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103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103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103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103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103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103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103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103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103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103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103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103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103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103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103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103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103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103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103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103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103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103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103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103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103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103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103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103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103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103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103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103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103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103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103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103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103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103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103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103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103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103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103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103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103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103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103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103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103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103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103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103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103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103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103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103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103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103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103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103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103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103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103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103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103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103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103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103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103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103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103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103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103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103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103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103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103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103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103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103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103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103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103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103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103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103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103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103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103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103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103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103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103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103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103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103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103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103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103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103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103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103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103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103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103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103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103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103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103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103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103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103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103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103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103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103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103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103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103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103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103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103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103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103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103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103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103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103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103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103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103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103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103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103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103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103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103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103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103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103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103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103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103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103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103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103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103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103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103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103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103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103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103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103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103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103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103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103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103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103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103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103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103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103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103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103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103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103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103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103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103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103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103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103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103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103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103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103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103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103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103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103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103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103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103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103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103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103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103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103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103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103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103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103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103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103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103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103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103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103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103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103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103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103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103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103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103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103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103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103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103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103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103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103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103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103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103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103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103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103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103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103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103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103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103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103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103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103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103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103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103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103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103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103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103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103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103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103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103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103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103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103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103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103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103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103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103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103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103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103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103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103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103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103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103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103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103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103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103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103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103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103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103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103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103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103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103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103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103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103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103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103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103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103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103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103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103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103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103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103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103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103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103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103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103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103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103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103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103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103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103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103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103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103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103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103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103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103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103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103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103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103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103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103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103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103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103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103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103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103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103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103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103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103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103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103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103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103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103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103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103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103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103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103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103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103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103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103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103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103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103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103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103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103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103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103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103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103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103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103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103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103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103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103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103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103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103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103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103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A10:P10 S11:AA11 S12:Y13 R10:AA10 D42:D3661 G2202:P3661 S15:Y20 D15:K20 A15:B20 A42:B3661 S42:Y42 A22:B22 D22:K22 S22:Y22 S3329:Y3661 T43:Y3328 M22:P22 M15:P20 G42:K2201 M42:P2201 A11:K11 M11:P13">
    <cfRule type="expression" dxfId="41" priority="73">
      <formula>$Q10&gt;0</formula>
    </cfRule>
  </conditionalFormatting>
  <conditionalFormatting sqref="A4603:AA5666">
    <cfRule type="expression" dxfId="40" priority="65">
      <formula>$Q4603&gt;0</formula>
    </cfRule>
  </conditionalFormatting>
  <conditionalFormatting sqref="AA4575:AA4602">
    <cfRule type="expression" dxfId="39" priority="58">
      <formula>$Q4575&gt;0</formula>
    </cfRule>
  </conditionalFormatting>
  <conditionalFormatting sqref="Z4575:Z4602">
    <cfRule type="expression" dxfId="38" priority="57">
      <formula>$Q4575&gt;0</formula>
    </cfRule>
  </conditionalFormatting>
  <conditionalFormatting sqref="A3662:B4187 D3662:D4187 S3662:Y4187 G3662:P4187">
    <cfRule type="expression" dxfId="37" priority="40">
      <formula>$Q3662&gt;0</formula>
    </cfRule>
  </conditionalFormatting>
  <conditionalFormatting sqref="A4188:B4573 D4188:D4573 S4188:Y4573 G4188:P4573">
    <cfRule type="expression" dxfId="36" priority="39">
      <formula>$Q4188&gt;0</formula>
    </cfRule>
  </conditionalFormatting>
  <conditionalFormatting sqref="A4574:B4574 D4574 S4574:Y4574 G4574:P4574">
    <cfRule type="expression" dxfId="35" priority="38">
      <formula>$Q4574&gt;0</formula>
    </cfRule>
  </conditionalFormatting>
  <conditionalFormatting sqref="C12:C13 C15:C20 C42:C4574 C22">
    <cfRule type="expression" dxfId="34" priority="37">
      <formula>$Q12&gt;0</formula>
    </cfRule>
  </conditionalFormatting>
  <conditionalFormatting sqref="R11:R13 R15:R20 R42 R22 R3329:R4574">
    <cfRule type="expression" dxfId="33" priority="35">
      <formula>$Q11&gt;0</formula>
    </cfRule>
  </conditionalFormatting>
  <conditionalFormatting sqref="Z12:AA13 Z15:AA20 Z42:AA4574 Z22:AA22">
    <cfRule type="expression" dxfId="32" priority="34">
      <formula>$Q12&gt;0</formula>
    </cfRule>
  </conditionalFormatting>
  <conditionalFormatting sqref="Q10:Q11">
    <cfRule type="expression" dxfId="31" priority="33">
      <formula>$Q10&gt;0</formula>
    </cfRule>
  </conditionalFormatting>
  <conditionalFormatting sqref="Q12">
    <cfRule type="expression" dxfId="30" priority="32">
      <formula>$Q12&gt;0</formula>
    </cfRule>
  </conditionalFormatting>
  <conditionalFormatting sqref="Q13 Q15:Q20 Q42:Q4574 Q22">
    <cfRule type="expression" dxfId="29" priority="31">
      <formula>$Q13&gt;0</formula>
    </cfRule>
  </conditionalFormatting>
  <conditionalFormatting sqref="C4575">
    <cfRule type="expression" dxfId="28" priority="30">
      <formula>$Q4575&gt;0</formula>
    </cfRule>
  </conditionalFormatting>
  <conditionalFormatting sqref="A4575">
    <cfRule type="expression" dxfId="27" priority="29">
      <formula>$Q4575&gt;0</formula>
    </cfRule>
  </conditionalFormatting>
  <conditionalFormatting sqref="E42:E4574">
    <cfRule type="expression" dxfId="26" priority="28">
      <formula>$Q42&gt;0</formula>
    </cfRule>
  </conditionalFormatting>
  <conditionalFormatting sqref="F42:F4574">
    <cfRule type="expression" dxfId="25" priority="26">
      <formula>$Q42&gt;0</formula>
    </cfRule>
  </conditionalFormatting>
  <conditionalFormatting sqref="A14:B14 D14:K14 S14:Y14 M14:P14">
    <cfRule type="expression" dxfId="24" priority="25">
      <formula>$Q14&gt;0</formula>
    </cfRule>
  </conditionalFormatting>
  <conditionalFormatting sqref="C14">
    <cfRule type="expression" dxfId="23" priority="24">
      <formula>$Q14&gt;0</formula>
    </cfRule>
  </conditionalFormatting>
  <conditionalFormatting sqref="R14">
    <cfRule type="expression" dxfId="22" priority="23">
      <formula>$Q14&gt;0</formula>
    </cfRule>
  </conditionalFormatting>
  <conditionalFormatting sqref="Z14:AA14">
    <cfRule type="expression" dxfId="21" priority="22">
      <formula>$Q14&gt;0</formula>
    </cfRule>
  </conditionalFormatting>
  <conditionalFormatting sqref="Q14">
    <cfRule type="expression" dxfId="20" priority="21">
      <formula>$Q14&gt;0</formula>
    </cfRule>
  </conditionalFormatting>
  <conditionalFormatting sqref="S23:Y36 D23:K36 A23:B36 M23:P36">
    <cfRule type="expression" dxfId="19" priority="20">
      <formula>$Q23&gt;0</formula>
    </cfRule>
  </conditionalFormatting>
  <conditionalFormatting sqref="C23:C36">
    <cfRule type="expression" dxfId="18" priority="19">
      <formula>$Q23&gt;0</formula>
    </cfRule>
  </conditionalFormatting>
  <conditionalFormatting sqref="R23:R36">
    <cfRule type="expression" dxfId="17" priority="18">
      <formula>$Q23&gt;0</formula>
    </cfRule>
  </conditionalFormatting>
  <conditionalFormatting sqref="Z23:AA36">
    <cfRule type="expression" dxfId="16" priority="17">
      <formula>$Q23&gt;0</formula>
    </cfRule>
  </conditionalFormatting>
  <conditionalFormatting sqref="Q23:Q36">
    <cfRule type="expression" dxfId="15" priority="16">
      <formula>$Q23&gt;0</formula>
    </cfRule>
  </conditionalFormatting>
  <conditionalFormatting sqref="S37:Y41 D37:K41 A37:B41 M37:P41">
    <cfRule type="expression" dxfId="14" priority="15">
      <formula>$Q37&gt;0</formula>
    </cfRule>
  </conditionalFormatting>
  <conditionalFormatting sqref="C37:C41">
    <cfRule type="expression" dxfId="13" priority="14">
      <formula>$Q37&gt;0</formula>
    </cfRule>
  </conditionalFormatting>
  <conditionalFormatting sqref="R37:R41">
    <cfRule type="expression" dxfId="12" priority="13">
      <formula>$Q37&gt;0</formula>
    </cfRule>
  </conditionalFormatting>
  <conditionalFormatting sqref="Z37:AA41">
    <cfRule type="expression" dxfId="11" priority="12">
      <formula>$Q37&gt;0</formula>
    </cfRule>
  </conditionalFormatting>
  <conditionalFormatting sqref="Q37:Q41">
    <cfRule type="expression" dxfId="10" priority="11">
      <formula>$Q37&gt;0</formula>
    </cfRule>
  </conditionalFormatting>
  <conditionalFormatting sqref="S21:Y21 D21:K21 A21:B21 M21:P21">
    <cfRule type="expression" dxfId="9" priority="10">
      <formula>$Q21&gt;0</formula>
    </cfRule>
  </conditionalFormatting>
  <conditionalFormatting sqref="C21">
    <cfRule type="expression" dxfId="8" priority="9">
      <formula>$Q21&gt;0</formula>
    </cfRule>
  </conditionalFormatting>
  <conditionalFormatting sqref="R21">
    <cfRule type="expression" dxfId="7" priority="8">
      <formula>$Q21&gt;0</formula>
    </cfRule>
  </conditionalFormatting>
  <conditionalFormatting sqref="Z21:AA21">
    <cfRule type="expression" dxfId="6" priority="7">
      <formula>$Q21&gt;0</formula>
    </cfRule>
  </conditionalFormatting>
  <conditionalFormatting sqref="Q21">
    <cfRule type="expression" dxfId="5" priority="6">
      <formula>$Q21&gt;0</formula>
    </cfRule>
  </conditionalFormatting>
  <conditionalFormatting sqref="S43:S71 S73:S101 S103:S3328">
    <cfRule type="expression" dxfId="4" priority="5">
      <formula>$Q43&gt;0</formula>
    </cfRule>
  </conditionalFormatting>
  <conditionalFormatting sqref="R43:R71 R73:R101 R103:R3328">
    <cfRule type="expression" dxfId="3" priority="4">
      <formula>$Q43&gt;0</formula>
    </cfRule>
  </conditionalFormatting>
  <conditionalFormatting sqref="R72:S72">
    <cfRule type="expression" dxfId="2" priority="3">
      <formula>$Q72&gt;0</formula>
    </cfRule>
  </conditionalFormatting>
  <conditionalFormatting sqref="R102:S102">
    <cfRule type="expression" dxfId="1" priority="2">
      <formula>$Q102&gt;0</formula>
    </cfRule>
  </conditionalFormatting>
  <conditionalFormatting sqref="L11:L2201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2024-09-12T14:52:47Z</dcterms:modified>
</cp:coreProperties>
</file>